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RLP Vashi\JAYANTHI GOMATHINAYAGAM CHETTIAR\"/>
    </mc:Choice>
  </mc:AlternateContent>
  <xr:revisionPtr revIDLastSave="0" documentId="13_ncr:1_{468080F3-6749-4073-B6E4-BECE09EEF088}" xr6:coauthVersionLast="45" xr6:coauthVersionMax="47" xr10:uidLastSave="{00000000-0000-0000-0000-000000000000}"/>
  <bookViews>
    <workbookView xWindow="-120" yWindow="-120" windowWidth="29040" windowHeight="15720" tabRatio="932" firstSheet="2" activeTab="6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H27" i="4"/>
  <c r="G31" i="4" l="1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D20" i="23" s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<sst xmlns="http://schemas.openxmlformats.org/spreadsheetml/2006/main" count="131" uniqueCount="89">
  <si>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</si>
  <si>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</si>
  <si>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</si>
  <si>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</si>
  <si>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</si>
  <si>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</si>
  <si>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</si>
  <si>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</si>
  <si>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</si>
  <si>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</si>
  <si>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</si>
  <si>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</si>
  <si>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</si>
  <si>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</si>
  <si>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</si>
  <si>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</si>
  <si>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</si>
  <si>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</si>
  <si>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</si>
  <si>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</si>
  <si>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</si>
  <si>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</si>
  <si>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</si>
  <si>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</si>
  <si>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</si>
  <si>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</si>
  <si>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</si>
  <si>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</si>
  <si>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</si>
  <si>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</si>
  <si>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</si>
  <si>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</si>
  <si>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</si>
  <si>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</si>
  <si>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</si>
  <si>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</si>
  <si>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</si>
  <si>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</si>
  <si>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</si>
  <si>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</si>
  <si>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</si>
  <si>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</si>
  <si>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</si>
  <si>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</si>
  <si>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</si>
  <si>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</si>
  <si>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</si>
  <si>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</si>
  <si>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</si>
  <si>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</si>
  <si>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</si>
  <si>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</si>
  <si>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</si>
  <si>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</si>
  <si>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</si>
  <si>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</si>
  <si>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</si>
  <si>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</si>
  <si>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</si>
  <si>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</si>
  <si>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</si>
  <si>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</si>
  <si>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</si>
  <si>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</si>
  <si>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</si>
  <si>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</si>
  <si>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</si>
  <si>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</si>
  <si>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</si>
  <si>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</si>
  <si>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</si>
  <si>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</si>
  <si>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</si>
  <si>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</si>
  <si>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</si>
  <si>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</si>
  <si>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</si>
  <si>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</si>
  <si>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</si>
  <si>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</si>
  <si>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</si>
  <si>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</si>
  <si>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</si>
  <si>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</si>
  <si>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</si>
  <si>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IGR-15.07.24</t>
  </si>
  <si>
    <t>IGR-29.04.24</t>
  </si>
  <si>
    <t>IGR-19.03.24</t>
  </si>
  <si>
    <t>IGR-05.10.23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</si>
</sst>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83ED4-7A05-4A0B-A1FC-A46C7212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2FD8E-313A-4312-9D42-CDB28C109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773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0EEF7-6A5B-481B-8590-668EF984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446D9-91AB-4537-BD1C-F885D84C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BB0554-7F34-4961-BF71-36EEFC06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C14975-475F-4437-A2E0-B1F64A5C4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AA8E2-1341-47A5-BFF4-6B4F7645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93BF8-E956-4200-952F-F7CB9A83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47194-144F-4F26-A816-88E63F10D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E6F5C-A7AA-4E2A-BC75-8FAFECA5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21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18796-C71A-4101-BBEA-F75E971AE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43864-FD83-4CDD-8404-D547CF3E77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3" sqref="C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24000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21300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243</v>
      </c>
      <c r="D12" s="22"/>
    </row>
    <row r="13" spans="1:5" x14ac:dyDescent="0.25">
      <c r="A13" s="15" t="s">
        <v>22</v>
      </c>
      <c r="B13" s="18"/>
      <c r="C13" s="19">
        <f>C6-C12</f>
        <v>2457</v>
      </c>
      <c r="D13" s="22"/>
    </row>
    <row r="14" spans="1:5" x14ac:dyDescent="0.25">
      <c r="A14" s="15" t="s">
        <v>15</v>
      </c>
      <c r="B14" s="18"/>
      <c r="C14" s="19">
        <f>C5</f>
        <v>21300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23757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621</v>
      </c>
      <c r="D18" s="24"/>
    </row>
    <row r="19" spans="1:5" x14ac:dyDescent="0.25">
      <c r="A19" s="15" t="s">
        <v>74</v>
      </c>
      <c r="B19" s="6"/>
      <c r="C19" s="30">
        <f>C18*C16</f>
        <v>14753097</v>
      </c>
      <c r="D19" s="72"/>
      <c r="E19" s="65"/>
    </row>
    <row r="20" spans="1:5" x14ac:dyDescent="0.25">
      <c r="A20" s="15" t="s">
        <v>24</v>
      </c>
      <c r="C20" s="31">
        <f>C19*90%</f>
        <v>13277787.300000001</v>
      </c>
      <c r="D20" s="30">
        <f>C20*0.75</f>
        <v>9958340.4750000015</v>
      </c>
      <c r="E20" s="65"/>
    </row>
    <row r="21" spans="1:5" x14ac:dyDescent="0.25">
      <c r="A21" s="15" t="s">
        <v>25</v>
      </c>
      <c r="C21" s="31">
        <f>C19*80%</f>
        <v>11802477.600000001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1676700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30735.618750000005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16" sqref="V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434</v>
      </c>
      <c r="C2" s="4">
        <f t="shared" ref="C2:C16" si="1">B2*1.2</f>
        <v>520.79999999999995</v>
      </c>
      <c r="D2" s="4">
        <f t="shared" ref="D2:D16" si="2">C2*1.2</f>
        <v>624.95999999999992</v>
      </c>
      <c r="E2" s="5">
        <f t="shared" ref="E2:E16" si="3">R2</f>
        <v>7500000</v>
      </c>
      <c r="F2" s="4">
        <f t="shared" ref="F2:F15" si="4">ROUND((E2/B2),0)</f>
        <v>17281</v>
      </c>
      <c r="G2" s="4">
        <f t="shared" ref="G2:G15" si="5">ROUND((E2/C2),0)</f>
        <v>14401</v>
      </c>
      <c r="H2" s="4">
        <f t="shared" ref="H2:H15" si="6">ROUND((E2/D2),0)</f>
        <v>12001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434</v>
      </c>
      <c r="R2" s="2">
        <v>7500000</v>
      </c>
      <c r="S2" s="2" t="s">
        <v>85</v>
      </c>
    </row>
    <row r="3" spans="1:19" x14ac:dyDescent="0.25">
      <c r="A3" s="4">
        <v>2</v>
      </c>
      <c r="B3" s="4">
        <f t="shared" si="0"/>
        <v>621</v>
      </c>
      <c r="C3" s="4">
        <f t="shared" si="1"/>
        <v>745.19999999999993</v>
      </c>
      <c r="D3" s="4">
        <f t="shared" si="2"/>
        <v>894.2399999999999</v>
      </c>
      <c r="E3" s="5">
        <f t="shared" si="3"/>
        <v>10000000</v>
      </c>
      <c r="F3" s="4">
        <f t="shared" si="4"/>
        <v>16103</v>
      </c>
      <c r="G3" s="4">
        <f t="shared" si="5"/>
        <v>13419</v>
      </c>
      <c r="H3" s="4">
        <f t="shared" si="6"/>
        <v>11183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621</v>
      </c>
      <c r="R3" s="2">
        <v>10000000</v>
      </c>
      <c r="S3" s="2" t="s">
        <v>86</v>
      </c>
    </row>
    <row r="4" spans="1:19" x14ac:dyDescent="0.25">
      <c r="A4" s="4">
        <v>3</v>
      </c>
      <c r="B4" s="4">
        <f t="shared" si="0"/>
        <v>621</v>
      </c>
      <c r="C4" s="4">
        <f t="shared" si="1"/>
        <v>745.19999999999993</v>
      </c>
      <c r="D4" s="4">
        <f t="shared" si="2"/>
        <v>894.2399999999999</v>
      </c>
      <c r="E4" s="5">
        <f t="shared" si="3"/>
        <v>10000000</v>
      </c>
      <c r="F4" s="4">
        <f t="shared" si="4"/>
        <v>16103</v>
      </c>
      <c r="G4" s="4">
        <f t="shared" si="5"/>
        <v>13419</v>
      </c>
      <c r="H4" s="4">
        <f t="shared" si="6"/>
        <v>11183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621</v>
      </c>
      <c r="R4" s="2">
        <v>10000000</v>
      </c>
      <c r="S4" s="2" t="s">
        <v>88</v>
      </c>
    </row>
    <row r="5" spans="1:19" x14ac:dyDescent="0.25">
      <c r="A5" s="4">
        <v>4</v>
      </c>
      <c r="B5" s="4">
        <f t="shared" si="0"/>
        <v>434</v>
      </c>
      <c r="C5" s="4">
        <f t="shared" si="1"/>
        <v>520.79999999999995</v>
      </c>
      <c r="D5" s="4">
        <f t="shared" si="2"/>
        <v>624.95999999999992</v>
      </c>
      <c r="E5" s="5">
        <f t="shared" si="3"/>
        <v>7500000</v>
      </c>
      <c r="F5" s="4">
        <f t="shared" si="4"/>
        <v>17281</v>
      </c>
      <c r="G5" s="4">
        <f t="shared" si="5"/>
        <v>14401</v>
      </c>
      <c r="H5" s="4">
        <f t="shared" si="6"/>
        <v>12001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434</v>
      </c>
      <c r="R5" s="2">
        <v>7500000</v>
      </c>
      <c r="S5" s="2" t="s">
        <v>87</v>
      </c>
    </row>
    <row r="6" spans="1:19" x14ac:dyDescent="0.25">
      <c r="A6" s="4">
        <v>5</v>
      </c>
      <c r="B6" s="4">
        <f t="shared" si="0"/>
        <v>620</v>
      </c>
      <c r="C6" s="4">
        <f t="shared" si="1"/>
        <v>744</v>
      </c>
      <c r="D6" s="4">
        <f t="shared" si="2"/>
        <v>892.8</v>
      </c>
      <c r="E6" s="5">
        <f t="shared" si="3"/>
        <v>16000000</v>
      </c>
      <c r="F6" s="4">
        <f t="shared" si="4"/>
        <v>25806</v>
      </c>
      <c r="G6" s="4">
        <f t="shared" si="5"/>
        <v>21505</v>
      </c>
      <c r="H6" s="4">
        <f t="shared" si="6"/>
        <v>17921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620</v>
      </c>
      <c r="R6" s="2">
        <v>16000000</v>
      </c>
      <c r="S6" s="2"/>
    </row>
    <row r="7" spans="1:19" x14ac:dyDescent="0.25">
      <c r="A7" s="4">
        <v>6</v>
      </c>
      <c r="B7" s="4">
        <f t="shared" si="0"/>
        <v>720</v>
      </c>
      <c r="C7" s="4">
        <f t="shared" si="1"/>
        <v>864</v>
      </c>
      <c r="D7" s="4">
        <f t="shared" si="2"/>
        <v>1036.8</v>
      </c>
      <c r="E7" s="5">
        <f t="shared" si="3"/>
        <v>13500000</v>
      </c>
      <c r="F7" s="4">
        <f t="shared" si="4"/>
        <v>18750</v>
      </c>
      <c r="G7" s="4">
        <f t="shared" si="5"/>
        <v>15625</v>
      </c>
      <c r="H7" s="4">
        <f t="shared" si="6"/>
        <v>13021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720</v>
      </c>
      <c r="R7" s="2">
        <v>13500000</v>
      </c>
      <c r="S7" s="2"/>
    </row>
    <row r="8" spans="1:19" x14ac:dyDescent="0.25">
      <c r="A8" s="4">
        <v>7</v>
      </c>
      <c r="B8" s="4">
        <f t="shared" si="0"/>
        <v>708.33333333333337</v>
      </c>
      <c r="C8" s="4">
        <f t="shared" si="1"/>
        <v>850</v>
      </c>
      <c r="D8" s="4">
        <f t="shared" si="2"/>
        <v>1020</v>
      </c>
      <c r="E8" s="5">
        <f t="shared" si="3"/>
        <v>20000000</v>
      </c>
      <c r="F8" s="4">
        <f t="shared" si="4"/>
        <v>28235</v>
      </c>
      <c r="G8" s="4">
        <f t="shared" si="5"/>
        <v>23529</v>
      </c>
      <c r="H8" s="4">
        <f t="shared" si="6"/>
        <v>19608</v>
      </c>
      <c r="I8" s="4">
        <f t="shared" si="7"/>
        <v>0</v>
      </c>
      <c r="J8" s="4">
        <f t="shared" si="8"/>
        <v>0</v>
      </c>
      <c r="O8">
        <v>0</v>
      </c>
      <c r="P8">
        <v>850</v>
      </c>
      <c r="Q8">
        <f t="shared" ref="Q8:Q10" si="10">P8/1.2</f>
        <v>708.33333333333337</v>
      </c>
      <c r="R8" s="2">
        <v>20000000</v>
      </c>
      <c r="S8" s="2"/>
    </row>
    <row r="9" spans="1:19" x14ac:dyDescent="0.25">
      <c r="A9" s="4">
        <v>8</v>
      </c>
      <c r="B9" s="4">
        <f t="shared" si="0"/>
        <v>420</v>
      </c>
      <c r="C9" s="4">
        <f t="shared" si="1"/>
        <v>504</v>
      </c>
      <c r="D9" s="4">
        <f t="shared" si="2"/>
        <v>604.79999999999995</v>
      </c>
      <c r="E9" s="5">
        <f t="shared" si="3"/>
        <v>9800000</v>
      </c>
      <c r="F9" s="4">
        <f t="shared" si="4"/>
        <v>23333</v>
      </c>
      <c r="G9" s="4">
        <f t="shared" si="5"/>
        <v>19444</v>
      </c>
      <c r="H9" s="4">
        <f t="shared" si="6"/>
        <v>16204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420</v>
      </c>
      <c r="R9" s="2">
        <v>9800000</v>
      </c>
      <c r="S9" s="2"/>
    </row>
    <row r="10" spans="1:19" x14ac:dyDescent="0.25">
      <c r="A10" s="4">
        <v>9</v>
      </c>
      <c r="B10" s="4">
        <f t="shared" si="0"/>
        <v>715</v>
      </c>
      <c r="C10" s="4">
        <f t="shared" si="1"/>
        <v>858</v>
      </c>
      <c r="D10" s="4">
        <f t="shared" si="2"/>
        <v>1029.5999999999999</v>
      </c>
      <c r="E10" s="5">
        <f t="shared" si="3"/>
        <v>16000000</v>
      </c>
      <c r="F10" s="4">
        <f t="shared" si="4"/>
        <v>22378</v>
      </c>
      <c r="G10" s="4">
        <f t="shared" si="5"/>
        <v>18648</v>
      </c>
      <c r="H10" s="4">
        <f t="shared" si="6"/>
        <v>15540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715</v>
      </c>
      <c r="R10" s="2">
        <v>16000000</v>
      </c>
      <c r="S10" s="2"/>
    </row>
    <row r="11" spans="1:19" x14ac:dyDescent="0.25">
      <c r="A11" s="4">
        <v>10</v>
      </c>
      <c r="B11" s="4">
        <f t="shared" si="0"/>
        <v>720</v>
      </c>
      <c r="C11" s="4">
        <f t="shared" si="1"/>
        <v>864</v>
      </c>
      <c r="D11" s="4">
        <f t="shared" si="2"/>
        <v>1036.8</v>
      </c>
      <c r="E11" s="5">
        <f t="shared" si="3"/>
        <v>18500000</v>
      </c>
      <c r="F11" s="4">
        <f t="shared" si="4"/>
        <v>25694</v>
      </c>
      <c r="G11" s="4">
        <f t="shared" si="5"/>
        <v>21412</v>
      </c>
      <c r="H11" s="4">
        <f t="shared" si="6"/>
        <v>17843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720</v>
      </c>
      <c r="R11" s="2">
        <v>18500000</v>
      </c>
      <c r="S11" s="2"/>
    </row>
    <row r="12" spans="1:19" x14ac:dyDescent="0.25">
      <c r="A12" s="4">
        <v>11</v>
      </c>
      <c r="B12" s="4">
        <f t="shared" si="0"/>
        <v>700</v>
      </c>
      <c r="C12" s="4">
        <f t="shared" si="1"/>
        <v>840</v>
      </c>
      <c r="D12" s="4">
        <f t="shared" si="2"/>
        <v>1008</v>
      </c>
      <c r="E12" s="5">
        <f t="shared" si="3"/>
        <v>16200000</v>
      </c>
      <c r="F12" s="4">
        <f t="shared" si="4"/>
        <v>23143</v>
      </c>
      <c r="G12" s="4">
        <f t="shared" si="5"/>
        <v>19286</v>
      </c>
      <c r="H12" s="4">
        <f t="shared" si="6"/>
        <v>16071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v>700</v>
      </c>
      <c r="R12" s="2">
        <v>16200000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ref="Q11:Q15" si="12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620</v>
      </c>
      <c r="H27" s="10">
        <f>G27*1.5</f>
        <v>930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621</v>
      </c>
      <c r="H28" s="10">
        <f>H27*14000</f>
        <v>13020000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f>G28*1.2</f>
        <v>745.19999999999993</v>
      </c>
      <c r="H29" s="10">
        <f>G29/G28</f>
        <v>1.2</v>
      </c>
    </row>
    <row r="30" spans="1:19" s="10" customFormat="1" x14ac:dyDescent="0.25">
      <c r="F30" s="52" t="s">
        <v>73</v>
      </c>
      <c r="G30" s="52">
        <v>17500</v>
      </c>
    </row>
    <row r="31" spans="1:19" s="10" customFormat="1" x14ac:dyDescent="0.25">
      <c r="C31" s="70"/>
      <c r="D31" s="70"/>
      <c r="F31" s="70" t="s">
        <v>74</v>
      </c>
      <c r="G31" s="70">
        <f>G28*G30</f>
        <v>10867500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9780750</v>
      </c>
    </row>
    <row r="33" spans="3:7" s="10" customFormat="1" x14ac:dyDescent="0.25">
      <c r="C33" s="70"/>
      <c r="D33" s="70"/>
      <c r="F33" s="70" t="s">
        <v>25</v>
      </c>
      <c r="G33" s="70">
        <f>G31*80%</f>
        <v>8694000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2024-11-21T05:42:14Z</dcterms:modified>
</cp:coreProperties>
</file>