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Girgaon\Kavita Tushar Bhanushali\"/>
    </mc:Choice>
  </mc:AlternateContent>
  <xr:revisionPtr revIDLastSave="0" documentId="13_ncr:1_{54B7108E-295E-411C-AEF6-C9F2EADD7ED5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8" i="4" l="1"/>
  <c r="O21" i="4"/>
  <c r="P2" i="4"/>
  <c r="T28" i="4"/>
  <c r="T29" i="4"/>
  <c r="T30" i="4"/>
  <c r="T31" i="4"/>
  <c r="T32" i="4"/>
  <c r="T33" i="4"/>
  <c r="T34" i="4"/>
  <c r="T35" i="4"/>
  <c r="T36" i="4"/>
  <c r="T37" i="4"/>
  <c r="T38" i="4" s="1"/>
  <c r="T39" i="4" s="1"/>
  <c r="T40" i="4" s="1"/>
  <c r="T27" i="4"/>
  <c r="T26" i="4"/>
  <c r="P29" i="4"/>
  <c r="P7" i="4" l="1"/>
  <c r="P6" i="4"/>
  <c r="Q5" i="4"/>
  <c r="P4" i="4"/>
  <c r="Q3" i="4"/>
  <c r="Q2" i="4"/>
  <c r="Q12" i="4" l="1"/>
  <c r="P12" i="4"/>
  <c r="P11" i="4"/>
  <c r="Q11" i="4" s="1"/>
  <c r="P10" i="4"/>
  <c r="P9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<sst xmlns="http://schemas.openxmlformats.org/spreadsheetml/2006/main" count="28" uniqueCount="25">
  <si>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</si>
  <si>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</si>
  <si>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</si>
  <si>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</si>
  <si>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</si>
  <si>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</si>
  <si>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</si>
  <si>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</si>
  <si>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</si>
  <si>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</si>
  <si>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</si>
  <si>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</si>
  <si>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</si>
  <si>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l Flat No. 3, 1st Floor, Thane Trimurti SOcitey, Shivaji Nagar Road, Off Gokhale Road, Village - Chendani, Thane West, Thane, </t>
  </si>
  <si>
    <t>agreement  - 24.10.24</t>
  </si>
  <si>
    <t>av</t>
  </si>
  <si>
    <t>sd</t>
  </si>
  <si>
    <t>rd</t>
  </si>
  <si>
    <t>bua</t>
  </si>
  <si>
    <t>rate</t>
  </si>
  <si>
    <t>fmv</t>
  </si>
  <si>
    <t>LS  - 1.25cr</t>
  </si>
  <si>
    <t>mca</t>
  </si>
  <si>
    <t>14.07.23</t>
  </si>
  <si>
    <t>22.07.20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</si>
</sst>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0" fillId="2" borderId="0" xfId="0" applyFont="1" applyFill="1" applyAlignment="1">
      <alignment horizontal="center" vertical="center"/>
    </xf>
    <xf numFmtId="0" fontId="0" fillId="2" borderId="0" xfId="0" applyFont="1" applyFill="1"/>
    <xf numFmtId="0" fontId="0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48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58EA31-43CE-4C33-918D-E3E9A6794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86963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14</xdr:row>
      <xdr:rowOff>0</xdr:rowOff>
    </xdr:from>
    <xdr:to>
      <xdr:col>31</xdr:col>
      <xdr:colOff>409575</xdr:colOff>
      <xdr:row>57</xdr:row>
      <xdr:rowOff>123825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C34B3D0-085B-483B-9C1E-99931D318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2667000"/>
          <a:ext cx="18087975" cy="83153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391771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36C4B8-E4E5-40F2-8FE3-3335776E8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26171" cy="8678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458455</xdr:colOff>
      <xdr:row>48</xdr:row>
      <xdr:rowOff>96466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EE5F4B-7288-48ED-A11B-9AFAA4D0A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92855" cy="871659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363192</xdr:colOff>
      <xdr:row>52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CCCCEA-E4DD-48DE-8836-188290018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97592" cy="87070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315560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61F3F0-651B-4E7F-A33A-8A9D39F67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49960" cy="86499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391771</xdr:colOff>
      <xdr:row>46</xdr:row>
      <xdr:rowOff>58354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E18ECC4-8E72-4CFB-B8A4-F0451B252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26171" cy="863085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363192</xdr:colOff>
      <xdr:row>46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89F3F8-0D3B-4274-ABF5-1D87E1EAF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97592" cy="8611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1"/>
  <sheetViews>
    <sheetView tabSelected="1" topLeftCell="F1" zoomScaleNormal="100" workbookViewId="0">
      <selection activeCell="O21" sqref="O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406.61009999999999</v>
      </c>
      <c r="C2" s="4">
        <f>B2*1.2</f>
        <v>487.93211999999994</v>
      </c>
      <c r="D2" s="4">
        <f t="shared" ref="D2:D13" si="2">C2*1.2</f>
        <v>585.51854399999991</v>
      </c>
      <c r="E2" s="5">
        <f t="shared" ref="E2:E13" si="3">R2</f>
        <v>8200000</v>
      </c>
      <c r="F2" s="10">
        <f t="shared" ref="F2:F13" si="4">ROUND((E2/B2),0)</f>
        <v>20167</v>
      </c>
      <c r="G2" s="15">
        <f t="shared" ref="G2:G13" si="5">ROUND((E2/C2),0)</f>
        <v>16806</v>
      </c>
      <c r="H2" s="10">
        <f t="shared" ref="H2:H13" si="6">ROUND((E2/D2),0)</f>
        <v>14005</v>
      </c>
      <c r="I2" s="10" t="e">
        <f>#REF!</f>
        <v>#REF!</v>
      </c>
      <c r="J2" s="4" t="str">
        <f t="shared" ref="J2:J13" si="7">S2</f>
        <v>14.07.23</v>
      </c>
      <c r="O2">
        <v>0</v>
      </c>
      <c r="P2">
        <f>45.33*10.764</f>
        <v>487.93211999999994</v>
      </c>
      <c r="Q2">
        <f t="shared" ref="Q2:Q8" si="8">P2/1.2</f>
        <v>406.61009999999999</v>
      </c>
      <c r="R2" s="2">
        <v>8200000</v>
      </c>
      <c r="S2" s="8" t="s">
        <v>23</v>
      </c>
      <c r="T2" s="8"/>
    </row>
    <row r="3" spans="1:20" x14ac:dyDescent="0.25">
      <c r="A3" s="4">
        <f t="shared" si="0"/>
        <v>0</v>
      </c>
      <c r="B3" s="4">
        <f t="shared" si="1"/>
        <v>516.66666666666674</v>
      </c>
      <c r="C3" s="4">
        <f t="shared" ref="C3:C15" si="9">B3*1.2</f>
        <v>620.00000000000011</v>
      </c>
      <c r="D3" s="4">
        <f t="shared" si="2"/>
        <v>744.00000000000011</v>
      </c>
      <c r="E3" s="5">
        <f t="shared" si="3"/>
        <v>8250000</v>
      </c>
      <c r="F3" s="10">
        <f t="shared" si="4"/>
        <v>15968</v>
      </c>
      <c r="G3" s="10">
        <f t="shared" si="5"/>
        <v>13306</v>
      </c>
      <c r="H3" s="10">
        <f t="shared" si="6"/>
        <v>11089</v>
      </c>
      <c r="I3" s="10" t="e">
        <f>#REF!</f>
        <v>#REF!</v>
      </c>
      <c r="J3" s="4" t="str">
        <f t="shared" si="7"/>
        <v>22.07.20</v>
      </c>
      <c r="O3">
        <v>0</v>
      </c>
      <c r="P3">
        <v>620</v>
      </c>
      <c r="Q3">
        <f t="shared" si="8"/>
        <v>516.66666666666674</v>
      </c>
      <c r="R3" s="2">
        <v>8250000</v>
      </c>
      <c r="S3" s="8" t="s">
        <v>24</v>
      </c>
      <c r="T3" s="8"/>
    </row>
    <row r="4" spans="1:20" x14ac:dyDescent="0.25">
      <c r="A4" s="4">
        <f t="shared" si="0"/>
        <v>0</v>
      </c>
      <c r="B4" s="4">
        <f t="shared" si="1"/>
        <v>858</v>
      </c>
      <c r="C4" s="4">
        <f t="shared" si="9"/>
        <v>1029.5999999999999</v>
      </c>
      <c r="D4" s="4">
        <f t="shared" si="2"/>
        <v>1235.5199999999998</v>
      </c>
      <c r="E4" s="5">
        <f t="shared" si="3"/>
        <v>16000000</v>
      </c>
      <c r="F4" s="10">
        <f t="shared" si="4"/>
        <v>18648</v>
      </c>
      <c r="G4" s="10">
        <f t="shared" si="5"/>
        <v>15540</v>
      </c>
      <c r="H4" s="10">
        <f t="shared" si="6"/>
        <v>12950</v>
      </c>
      <c r="I4" s="10" t="e">
        <f>#REF!</f>
        <v>#REF!</v>
      </c>
      <c r="J4" s="4">
        <f t="shared" si="7"/>
        <v>0</v>
      </c>
      <c r="O4">
        <v>0</v>
      </c>
      <c r="P4">
        <f t="shared" ref="P2:P8" si="10">O4/1.2</f>
        <v>0</v>
      </c>
      <c r="Q4">
        <v>858</v>
      </c>
      <c r="R4" s="2">
        <v>16000000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608.33333333333337</v>
      </c>
      <c r="C5" s="4">
        <f t="shared" si="9"/>
        <v>730</v>
      </c>
      <c r="D5" s="4">
        <f t="shared" si="2"/>
        <v>876</v>
      </c>
      <c r="E5" s="5">
        <f t="shared" si="3"/>
        <v>16000000</v>
      </c>
      <c r="F5" s="10">
        <f t="shared" si="4"/>
        <v>26301</v>
      </c>
      <c r="G5" s="10">
        <f t="shared" si="5"/>
        <v>21918</v>
      </c>
      <c r="H5" s="10">
        <f t="shared" si="6"/>
        <v>18265</v>
      </c>
      <c r="I5" s="10" t="e">
        <f>#REF!</f>
        <v>#REF!</v>
      </c>
      <c r="J5" s="4">
        <f t="shared" si="7"/>
        <v>0</v>
      </c>
      <c r="O5">
        <v>0</v>
      </c>
      <c r="P5">
        <v>730</v>
      </c>
      <c r="Q5">
        <f t="shared" si="8"/>
        <v>608.33333333333337</v>
      </c>
      <c r="R5" s="2">
        <v>16000000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730</v>
      </c>
      <c r="C6" s="4">
        <f t="shared" si="9"/>
        <v>876</v>
      </c>
      <c r="D6" s="4">
        <f t="shared" si="2"/>
        <v>1051.2</v>
      </c>
      <c r="E6" s="5">
        <f t="shared" si="3"/>
        <v>11500000</v>
      </c>
      <c r="F6" s="10">
        <f t="shared" si="4"/>
        <v>15753</v>
      </c>
      <c r="G6" s="10">
        <f t="shared" si="5"/>
        <v>13128</v>
      </c>
      <c r="H6" s="10">
        <f t="shared" si="6"/>
        <v>10940</v>
      </c>
      <c r="I6" s="10" t="e">
        <f>#REF!</f>
        <v>#REF!</v>
      </c>
      <c r="J6" s="4">
        <f t="shared" si="7"/>
        <v>0</v>
      </c>
      <c r="O6">
        <v>0</v>
      </c>
      <c r="P6">
        <f t="shared" si="10"/>
        <v>0</v>
      </c>
      <c r="Q6">
        <v>730</v>
      </c>
      <c r="R6" s="2">
        <v>11500000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400</v>
      </c>
      <c r="C7" s="4">
        <f t="shared" si="9"/>
        <v>480</v>
      </c>
      <c r="D7" s="4">
        <f t="shared" si="2"/>
        <v>576</v>
      </c>
      <c r="E7" s="5">
        <f t="shared" si="3"/>
        <v>8000000</v>
      </c>
      <c r="F7" s="10">
        <f t="shared" si="4"/>
        <v>20000</v>
      </c>
      <c r="G7" s="15">
        <f t="shared" si="5"/>
        <v>16667</v>
      </c>
      <c r="H7" s="10">
        <f t="shared" si="6"/>
        <v>13889</v>
      </c>
      <c r="I7" s="10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v>400</v>
      </c>
      <c r="R7" s="2">
        <v>8000000</v>
      </c>
      <c r="S7" s="8"/>
      <c r="T7" s="8"/>
    </row>
    <row r="8" spans="1:20" x14ac:dyDescent="0.25">
      <c r="A8" s="4">
        <f t="shared" si="0"/>
        <v>0</v>
      </c>
      <c r="B8" s="4">
        <f t="shared" si="1"/>
        <v>710</v>
      </c>
      <c r="C8" s="4">
        <f t="shared" si="9"/>
        <v>852</v>
      </c>
      <c r="D8" s="4">
        <f t="shared" si="2"/>
        <v>1022.4</v>
      </c>
      <c r="E8" s="5">
        <f t="shared" si="3"/>
        <v>13000000</v>
      </c>
      <c r="F8" s="10">
        <f t="shared" si="4"/>
        <v>18310</v>
      </c>
      <c r="G8" s="10">
        <f t="shared" si="5"/>
        <v>15258</v>
      </c>
      <c r="H8" s="10">
        <f t="shared" si="6"/>
        <v>12715</v>
      </c>
      <c r="I8" s="10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v>710</v>
      </c>
      <c r="R8" s="2">
        <v>13000000</v>
      </c>
      <c r="S8" s="8"/>
      <c r="T8" s="8"/>
    </row>
    <row r="9" spans="1:20" x14ac:dyDescent="0.25">
      <c r="A9" s="4">
        <f t="shared" si="0"/>
        <v>0</v>
      </c>
      <c r="B9" s="4">
        <f t="shared" si="1"/>
        <v>546</v>
      </c>
      <c r="C9" s="4">
        <f t="shared" si="9"/>
        <v>655.19999999999993</v>
      </c>
      <c r="D9" s="4">
        <f t="shared" si="2"/>
        <v>786.2399999999999</v>
      </c>
      <c r="E9" s="5">
        <f t="shared" si="3"/>
        <v>11500000</v>
      </c>
      <c r="F9" s="10">
        <f t="shared" si="4"/>
        <v>21062</v>
      </c>
      <c r="G9" s="15">
        <f t="shared" si="5"/>
        <v>17552</v>
      </c>
      <c r="H9" s="10">
        <f t="shared" si="6"/>
        <v>14627</v>
      </c>
      <c r="I9" s="10" t="e">
        <f>#REF!</f>
        <v>#REF!</v>
      </c>
      <c r="J9" s="4">
        <f t="shared" si="7"/>
        <v>0</v>
      </c>
      <c r="O9">
        <v>0</v>
      </c>
      <c r="P9">
        <f t="shared" ref="P9:P12" si="11">O9/1.2</f>
        <v>0</v>
      </c>
      <c r="Q9">
        <v>546</v>
      </c>
      <c r="R9" s="2">
        <v>11500000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757</v>
      </c>
      <c r="C10" s="4">
        <f t="shared" si="9"/>
        <v>908.4</v>
      </c>
      <c r="D10" s="4">
        <f t="shared" si="2"/>
        <v>1090.08</v>
      </c>
      <c r="E10" s="5">
        <f t="shared" si="3"/>
        <v>14200000</v>
      </c>
      <c r="F10" s="10">
        <f t="shared" si="4"/>
        <v>18758</v>
      </c>
      <c r="G10" s="10">
        <f t="shared" si="5"/>
        <v>15632</v>
      </c>
      <c r="H10" s="10">
        <f t="shared" si="6"/>
        <v>13027</v>
      </c>
      <c r="I10" s="10" t="e">
        <f>#REF!</f>
        <v>#REF!</v>
      </c>
      <c r="J10" s="4">
        <f t="shared" si="7"/>
        <v>0</v>
      </c>
      <c r="O10">
        <v>0</v>
      </c>
      <c r="P10">
        <f t="shared" si="11"/>
        <v>0</v>
      </c>
      <c r="Q10">
        <v>757</v>
      </c>
      <c r="R10" s="2">
        <v>14200000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4">
        <f t="shared" si="7"/>
        <v>0</v>
      </c>
      <c r="O11">
        <v>0</v>
      </c>
      <c r="P11">
        <f t="shared" si="11"/>
        <v>0</v>
      </c>
      <c r="Q11">
        <f t="shared" ref="Q9:Q12" si="12">P11/1.2</f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7" spans="7:24" x14ac:dyDescent="0.25">
      <c r="J17" t="s">
        <v>13</v>
      </c>
    </row>
    <row r="19" spans="7:24" x14ac:dyDescent="0.25">
      <c r="N19" t="s">
        <v>18</v>
      </c>
      <c r="O19">
        <v>735</v>
      </c>
    </row>
    <row r="20" spans="7:24" x14ac:dyDescent="0.25">
      <c r="N20" t="s">
        <v>19</v>
      </c>
      <c r="O20">
        <v>17000</v>
      </c>
    </row>
    <row r="21" spans="7:24" x14ac:dyDescent="0.25">
      <c r="N21" t="s">
        <v>20</v>
      </c>
      <c r="O21">
        <f>O20*O19</f>
        <v>12495000</v>
      </c>
    </row>
    <row r="22" spans="7:24" x14ac:dyDescent="0.25">
      <c r="G22" s="6"/>
      <c r="H22" s="6"/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O25" t="s">
        <v>14</v>
      </c>
      <c r="P25" s="11"/>
      <c r="Q25" s="14" t="s">
        <v>21</v>
      </c>
      <c r="R25" s="14" t="s">
        <v>22</v>
      </c>
      <c r="T25" s="16"/>
      <c r="U25" s="16"/>
      <c r="V25" s="11"/>
      <c r="W25" s="11"/>
      <c r="X25" s="11"/>
    </row>
    <row r="26" spans="7:24" x14ac:dyDescent="0.25">
      <c r="O26" t="s">
        <v>15</v>
      </c>
      <c r="P26" s="11">
        <v>7200000</v>
      </c>
      <c r="Q26" s="11"/>
      <c r="R26" s="11">
        <v>4.03</v>
      </c>
      <c r="S26">
        <v>3.76</v>
      </c>
      <c r="T26" s="17">
        <f>S26*R26</f>
        <v>15.152800000000001</v>
      </c>
      <c r="U26" s="17"/>
      <c r="V26" s="11"/>
      <c r="W26" s="11"/>
      <c r="X26" s="11"/>
    </row>
    <row r="27" spans="7:24" x14ac:dyDescent="0.25">
      <c r="O27" t="s">
        <v>16</v>
      </c>
      <c r="P27" s="11">
        <v>504000</v>
      </c>
      <c r="Q27" s="11"/>
      <c r="R27" s="11">
        <v>2.91</v>
      </c>
      <c r="S27">
        <v>1.1499999999999999</v>
      </c>
      <c r="T27" s="17">
        <f>S27*R27</f>
        <v>3.3464999999999998</v>
      </c>
      <c r="U27" s="17"/>
      <c r="V27" s="11"/>
      <c r="W27" s="11"/>
      <c r="X27" s="11"/>
    </row>
    <row r="28" spans="7:24" x14ac:dyDescent="0.25">
      <c r="O28" t="s">
        <v>17</v>
      </c>
      <c r="P28" s="11">
        <v>30000</v>
      </c>
      <c r="Q28" s="11"/>
      <c r="R28" s="12">
        <v>1.23</v>
      </c>
      <c r="S28">
        <v>0.9</v>
      </c>
      <c r="T28" s="17">
        <f t="shared" ref="T28:T37" si="23">S28*R28</f>
        <v>1.107</v>
      </c>
      <c r="U28" s="17"/>
      <c r="V28" s="11"/>
      <c r="W28" s="11"/>
      <c r="X28" s="11"/>
    </row>
    <row r="29" spans="7:24" x14ac:dyDescent="0.25">
      <c r="P29" s="11">
        <f>SUM(P26:P28)</f>
        <v>7734000</v>
      </c>
      <c r="Q29" s="11"/>
      <c r="R29" s="11">
        <v>0.1</v>
      </c>
      <c r="S29">
        <v>0.7</v>
      </c>
      <c r="T29" s="17">
        <f t="shared" si="23"/>
        <v>6.9999999999999993E-2</v>
      </c>
      <c r="U29" s="17"/>
      <c r="V29" s="11"/>
      <c r="W29" s="11"/>
      <c r="X29" s="11"/>
    </row>
    <row r="30" spans="7:24" x14ac:dyDescent="0.25">
      <c r="P30" s="11"/>
      <c r="Q30" s="11"/>
      <c r="R30" s="11">
        <v>1.2</v>
      </c>
      <c r="S30">
        <v>1.78</v>
      </c>
      <c r="T30" s="17">
        <f t="shared" si="23"/>
        <v>2.1360000000000001</v>
      </c>
      <c r="U30" s="17"/>
      <c r="V30" s="11"/>
      <c r="W30" s="11"/>
      <c r="X30" s="11"/>
    </row>
    <row r="31" spans="7:24" x14ac:dyDescent="0.25">
      <c r="P31" s="11"/>
      <c r="Q31" s="11"/>
      <c r="R31" s="11">
        <v>0.15</v>
      </c>
      <c r="S31">
        <v>0.64</v>
      </c>
      <c r="T31" s="17">
        <f t="shared" si="23"/>
        <v>9.6000000000000002E-2</v>
      </c>
      <c r="U31" s="17"/>
      <c r="V31" s="11"/>
      <c r="W31" s="11"/>
      <c r="X31" s="11"/>
    </row>
    <row r="32" spans="7:24" x14ac:dyDescent="0.25">
      <c r="P32" s="11"/>
      <c r="Q32" s="11"/>
      <c r="R32" s="11">
        <v>2.42</v>
      </c>
      <c r="S32" s="6">
        <v>1.9</v>
      </c>
      <c r="T32" s="17">
        <f t="shared" si="23"/>
        <v>4.5979999999999999</v>
      </c>
      <c r="U32" s="17"/>
      <c r="V32" s="11"/>
      <c r="W32" s="11"/>
      <c r="X32" s="11"/>
    </row>
    <row r="33" spans="16:24" x14ac:dyDescent="0.25">
      <c r="P33" s="11"/>
      <c r="Q33" s="11"/>
      <c r="R33" s="11">
        <v>2.62</v>
      </c>
      <c r="S33" s="6">
        <v>6.45</v>
      </c>
      <c r="T33" s="17">
        <f t="shared" si="23"/>
        <v>16.899000000000001</v>
      </c>
      <c r="U33" s="17"/>
      <c r="V33" s="11"/>
      <c r="W33" s="11"/>
      <c r="X33" s="11"/>
    </row>
    <row r="34" spans="16:24" x14ac:dyDescent="0.25">
      <c r="Q34" s="11"/>
      <c r="R34" s="11">
        <v>2.37</v>
      </c>
      <c r="S34">
        <v>3.73</v>
      </c>
      <c r="T34" s="17">
        <f t="shared" si="23"/>
        <v>8.8400999999999996</v>
      </c>
      <c r="U34" s="18"/>
    </row>
    <row r="35" spans="16:24" x14ac:dyDescent="0.25">
      <c r="Q35" s="11"/>
      <c r="R35" s="11">
        <v>0.17</v>
      </c>
      <c r="S35">
        <v>0.76</v>
      </c>
      <c r="T35" s="17">
        <f t="shared" si="23"/>
        <v>0.12920000000000001</v>
      </c>
      <c r="U35" s="18"/>
    </row>
    <row r="36" spans="16:24" x14ac:dyDescent="0.25">
      <c r="P36" s="11"/>
      <c r="Q36" s="11"/>
      <c r="R36" s="11">
        <v>1.18</v>
      </c>
      <c r="S36" s="6">
        <v>3.76</v>
      </c>
      <c r="T36" s="17">
        <f t="shared" si="23"/>
        <v>4.4367999999999999</v>
      </c>
      <c r="U36" s="18"/>
    </row>
    <row r="37" spans="16:24" x14ac:dyDescent="0.25">
      <c r="R37" s="11">
        <v>0.2</v>
      </c>
      <c r="S37" s="6">
        <v>0.88</v>
      </c>
      <c r="T37" s="17">
        <f t="shared" si="23"/>
        <v>0.17600000000000002</v>
      </c>
      <c r="U37" s="18"/>
    </row>
    <row r="38" spans="16:24" x14ac:dyDescent="0.25">
      <c r="T38" s="17">
        <f>SUM(T26:T37)</f>
        <v>56.987399999999994</v>
      </c>
      <c r="U38" s="18"/>
    </row>
    <row r="39" spans="16:24" x14ac:dyDescent="0.25">
      <c r="T39" s="12">
        <f>T38*10.764</f>
        <v>613.41237359999991</v>
      </c>
      <c r="U39" s="18"/>
    </row>
    <row r="40" spans="16:24" x14ac:dyDescent="0.25">
      <c r="T40" s="18">
        <f>735/T39</f>
        <v>1.1982151512308523</v>
      </c>
      <c r="U40" s="18"/>
    </row>
    <row r="41" spans="16:24" x14ac:dyDescent="0.25">
      <c r="T41" s="18"/>
      <c r="U41" s="18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7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3" workbookViewId="0">
      <selection activeCell="C15" sqref="C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3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G1"/>
  <sheetViews>
    <sheetView topLeftCell="F1" zoomScaleNormal="100" workbookViewId="0">
      <selection activeCell="G1" sqref="G1"/>
    </sheetView>
  </sheetViews>
  <sheetFormatPr defaultRowHeight="15" x14ac:dyDescent="0.25"/>
  <sheetData>
    <row r="1" spans="7:7" x14ac:dyDescent="0.25">
      <c r="G1" s="6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:C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2025-01-06T09:33:46Z</dcterms:modified>
</cp:coreProperties>
</file>