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Chinchpokli (East)\Gautami Mahajan\"/>
    </mc:Choice>
  </mc:AlternateContent>
  <xr:revisionPtr revIDLastSave="0" documentId="13_ncr:1_{4D5812E3-8CA7-48C5-A5BD-481D7B1723C2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4" l="1"/>
  <c r="P2" i="4"/>
  <c r="C12" i="25" l="1"/>
  <c r="C5" i="25" l="1"/>
  <c r="C4" i="25"/>
  <c r="C3" i="25"/>
  <c r="Q2" i="4"/>
  <c r="B2" i="4" s="1"/>
  <c r="C2" i="4" s="1"/>
  <c r="B3" i="4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<sst xmlns="http://schemas.openxmlformats.org/spreadsheetml/2006/main" count="129" uniqueCount="87">
  <si>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</si>
  <si>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</si>
  <si>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</si>
  <si>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</si>
  <si>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</si>
  <si>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</si>
  <si>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</si>
  <si>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</si>
  <si>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</si>
  <si>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</si>
  <si>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</si>
  <si>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</si>
  <si>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</si>
  <si>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</si>
  <si>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</si>
  <si>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</si>
  <si>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</si>
  <si>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</si>
  <si>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</si>
  <si>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</si>
  <si>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</si>
  <si>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</si>
  <si>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</si>
  <si>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</si>
  <si>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</si>
  <si>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</si>
  <si>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</si>
  <si>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</si>
  <si>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</si>
  <si>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</si>
  <si>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</si>
  <si>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</si>
  <si>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</si>
  <si>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</si>
  <si>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</si>
  <si>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</si>
  <si>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</si>
  <si>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</si>
  <si>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</si>
  <si>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</si>
  <si>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</si>
  <si>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</si>
  <si>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</si>
  <si>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</si>
  <si>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</si>
  <si>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</si>
  <si>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</si>
  <si>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</si>
  <si>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</si>
  <si>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</si>
  <si>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</si>
  <si>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</si>
  <si>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</si>
  <si>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</si>
  <si>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</si>
  <si>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</si>
  <si>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</si>
  <si>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</si>
  <si>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</si>
  <si>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</si>
  <si>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</si>
  <si>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</si>
  <si>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</si>
  <si>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</si>
  <si>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</si>
  <si>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</si>
  <si>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</si>
  <si>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</si>
  <si>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</si>
  <si>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</si>
  <si>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</si>
  <si>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</si>
  <si>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</si>
  <si>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</si>
  <si>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</si>
  <si>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</si>
  <si>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</si>
  <si>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</si>
  <si>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</si>
  <si>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</si>
  <si>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</si>
  <si>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</si>
  <si>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</si>
  <si>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</si>
  <si>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YOC-1965</t>
  </si>
  <si>
    <t>IGR-25.04.24</t>
  </si>
  <si>
    <t>IGR-20.06.23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</si>
</sst>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7D131-C06F-4F1E-9C22-8BC29DAEE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1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E3B02-DCA9-425C-91F0-1E2AF4CC6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67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131648.58099999998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161048.58099999998</v>
      </c>
      <c r="D9" s="51" t="s">
        <v>62</v>
      </c>
      <c r="E9" s="52">
        <f>C9/10.764</f>
        <v>14961.77824228911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1965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59</v>
      </c>
      <c r="D13" s="58">
        <f>D12-C13</f>
        <v>41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B20" sqref="B20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36000</v>
      </c>
      <c r="C3" s="19" t="s">
        <v>76</v>
      </c>
      <c r="D3" s="6" t="s">
        <v>72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33500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59</v>
      </c>
      <c r="C7" s="20">
        <v>2024</v>
      </c>
    </row>
    <row r="8" spans="1:4" x14ac:dyDescent="0.25">
      <c r="A8" s="13" t="s">
        <v>18</v>
      </c>
      <c r="B8" s="20">
        <f>B9-B7</f>
        <v>1</v>
      </c>
      <c r="C8" s="20">
        <v>1965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88.5</v>
      </c>
      <c r="C10" s="20"/>
    </row>
    <row r="11" spans="1:4" x14ac:dyDescent="0.25">
      <c r="A11" s="13"/>
      <c r="B11" s="21">
        <f>B10%</f>
        <v>0.88500000000000001</v>
      </c>
      <c r="C11" s="21"/>
    </row>
    <row r="12" spans="1:4" x14ac:dyDescent="0.25">
      <c r="A12" s="13" t="s">
        <v>21</v>
      </c>
      <c r="B12" s="16">
        <f>B6*B11</f>
        <v>2212.5</v>
      </c>
      <c r="C12" s="19"/>
    </row>
    <row r="13" spans="1:4" x14ac:dyDescent="0.25">
      <c r="A13" s="13" t="s">
        <v>22</v>
      </c>
      <c r="B13" s="16">
        <f>B6-B12</f>
        <v>287.5</v>
      </c>
      <c r="C13" s="19"/>
    </row>
    <row r="14" spans="1:4" x14ac:dyDescent="0.25">
      <c r="A14" s="13" t="s">
        <v>15</v>
      </c>
      <c r="B14" s="16">
        <f>B5</f>
        <v>33500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33787.5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480</v>
      </c>
      <c r="C18" s="20"/>
    </row>
    <row r="19" spans="1:4" x14ac:dyDescent="0.25">
      <c r="A19" s="13" t="s">
        <v>74</v>
      </c>
      <c r="B19" s="24">
        <f>B18*B16</f>
        <v>16218000</v>
      </c>
      <c r="C19" s="65"/>
      <c r="D19" s="58"/>
    </row>
    <row r="20" spans="1:4" x14ac:dyDescent="0.25">
      <c r="A20" s="13" t="s">
        <v>24</v>
      </c>
      <c r="B20" s="25">
        <f>B19*90%</f>
        <v>14596200</v>
      </c>
      <c r="C20" s="24"/>
      <c r="D20" s="58"/>
    </row>
    <row r="21" spans="1:4" x14ac:dyDescent="0.25">
      <c r="A21" s="13" t="s">
        <v>25</v>
      </c>
      <c r="B21" s="25">
        <f>B19*80%</f>
        <v>12974400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1200000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33787.5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8" sqref="R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591.84059999999999</v>
      </c>
      <c r="C2" s="4">
        <f t="shared" ref="C2:C16" si="1">B2*1.2</f>
        <v>710.20871999999997</v>
      </c>
      <c r="D2" s="4">
        <f t="shared" ref="D2:D16" si="2">C2*1.2</f>
        <v>852.25046399999997</v>
      </c>
      <c r="E2" s="5">
        <f t="shared" ref="E2:E16" si="3">R2</f>
        <v>24000000</v>
      </c>
      <c r="F2" s="4">
        <f t="shared" ref="F2:F15" si="4">ROUND((E2/B2),0)</f>
        <v>40551</v>
      </c>
      <c r="G2" s="4">
        <f t="shared" ref="G2:G15" si="5">ROUND((E2/C2),0)</f>
        <v>33793</v>
      </c>
      <c r="H2" s="4">
        <f t="shared" ref="H2:H15" si="6">ROUND((E2/D2),0)</f>
        <v>28161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65.98*10.764</f>
        <v>710.20871999999997</v>
      </c>
      <c r="Q2">
        <f t="shared" ref="Q2:Q10" si="9">P2/1.2</f>
        <v>591.84059999999999</v>
      </c>
      <c r="R2" s="2">
        <v>24000000</v>
      </c>
      <c r="S2" s="2" t="s">
        <v>85</v>
      </c>
    </row>
    <row r="3" spans="1:19" x14ac:dyDescent="0.25">
      <c r="A3" s="4">
        <v>2</v>
      </c>
      <c r="B3" s="4">
        <f t="shared" si="0"/>
        <v>555</v>
      </c>
      <c r="C3" s="4">
        <f t="shared" si="1"/>
        <v>666</v>
      </c>
      <c r="D3" s="4">
        <f t="shared" si="2"/>
        <v>799.19999999999993</v>
      </c>
      <c r="E3" s="5">
        <f t="shared" si="3"/>
        <v>24000000</v>
      </c>
      <c r="F3" s="4">
        <f t="shared" si="4"/>
        <v>43243</v>
      </c>
      <c r="G3" s="4">
        <f t="shared" si="5"/>
        <v>36036</v>
      </c>
      <c r="H3" s="4">
        <f t="shared" si="6"/>
        <v>30030</v>
      </c>
      <c r="I3" s="4">
        <f t="shared" si="7"/>
        <v>0</v>
      </c>
      <c r="J3" s="4">
        <f t="shared" si="8"/>
        <v>0</v>
      </c>
      <c r="O3">
        <v>0</v>
      </c>
      <c r="P3">
        <v>666</v>
      </c>
      <c r="Q3">
        <f t="shared" ref="Q3" si="10">P3/1.2</f>
        <v>555</v>
      </c>
      <c r="R3" s="2">
        <v>24000000</v>
      </c>
      <c r="S3" s="2" t="s">
        <v>86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ref="P2:P10" si="11">O4/1.2</f>
        <v>0</v>
      </c>
      <c r="Q4">
        <f t="shared" si="9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11"/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1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1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1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1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84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75</v>
      </c>
      <c r="D28" s="60"/>
      <c r="F28" s="45" t="s">
        <v>71</v>
      </c>
      <c r="G28" s="45">
        <v>481</v>
      </c>
    </row>
    <row r="29" spans="1:19" s="9" customFormat="1" x14ac:dyDescent="0.25">
      <c r="C29" s="60" t="s">
        <v>1</v>
      </c>
      <c r="D29" s="60"/>
      <c r="F29" s="45" t="s">
        <v>72</v>
      </c>
      <c r="G29" s="45">
        <v>480</v>
      </c>
      <c r="H29" s="9">
        <f>G29/G28</f>
        <v>0.99792099792099798</v>
      </c>
    </row>
    <row r="30" spans="1:19" s="9" customFormat="1" x14ac:dyDescent="0.25">
      <c r="F30" s="45" t="s">
        <v>73</v>
      </c>
      <c r="G30" s="45"/>
    </row>
    <row r="31" spans="1:19" s="9" customFormat="1" x14ac:dyDescent="0.25">
      <c r="C31" s="63"/>
      <c r="D31" s="63"/>
      <c r="F31" s="63" t="s">
        <v>74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21" sqref="P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2024-12-30T09:01:22Z</dcterms:modified>
</cp:coreProperties>
</file>