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2" sheetId="30" r:id="rId5"/>
    <sheet name="Sheet3" sheetId="31" r:id="rId6"/>
    <sheet name="Sheet4" sheetId="37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4"/>
  <c r="B9" s="1"/>
  <c r="P9"/>
  <c r="J9"/>
  <c r="I9"/>
  <c r="E9"/>
  <c r="A9"/>
  <c r="Q8"/>
  <c r="B8" s="1"/>
  <c r="P8"/>
  <c r="J8"/>
  <c r="I8"/>
  <c r="E8"/>
  <c r="A8"/>
  <c r="P5"/>
  <c r="Q5" s="1"/>
  <c r="B5" s="1"/>
  <c r="J5"/>
  <c r="I5"/>
  <c r="E5"/>
  <c r="A5"/>
  <c r="P4"/>
  <c r="Q4" s="1"/>
  <c r="B4" s="1"/>
  <c r="J4"/>
  <c r="I4"/>
  <c r="E4"/>
  <c r="A4"/>
  <c r="P3"/>
  <c r="Q3" s="1"/>
  <c r="B3" s="1"/>
  <c r="J3"/>
  <c r="I3"/>
  <c r="E3"/>
  <c r="A3"/>
  <c r="P2"/>
  <c r="Q2" s="1"/>
  <c r="B2" s="1"/>
  <c r="J2"/>
  <c r="I2"/>
  <c r="E2"/>
  <c r="A2"/>
  <c r="P7"/>
  <c r="Q7" s="1"/>
  <c r="B7" s="1"/>
  <c r="J7"/>
  <c r="I7"/>
  <c r="E7"/>
  <c r="A7"/>
  <c r="P6"/>
  <c r="Q6" s="1"/>
  <c r="B6" s="1"/>
  <c r="J6"/>
  <c r="I6"/>
  <c r="E6"/>
  <c r="A6"/>
  <c r="C18" i="25"/>
  <c r="C8" i="4" l="1"/>
  <c r="F8"/>
  <c r="F9"/>
  <c r="C9"/>
  <c r="F2"/>
  <c r="C2"/>
  <c r="C5"/>
  <c r="F5"/>
  <c r="C4"/>
  <c r="F4"/>
  <c r="F3"/>
  <c r="C3"/>
  <c r="F7"/>
  <c r="C7"/>
  <c r="F6"/>
  <c r="C6"/>
  <c r="N8" i="24"/>
  <c r="N7"/>
  <c r="N6"/>
  <c r="N5"/>
  <c r="G9" i="4" l="1"/>
  <c r="D9"/>
  <c r="H9" s="1"/>
  <c r="G8"/>
  <c r="D8"/>
  <c r="H8" s="1"/>
  <c r="G3"/>
  <c r="D3"/>
  <c r="H3" s="1"/>
  <c r="D4"/>
  <c r="H4" s="1"/>
  <c r="G4"/>
  <c r="D2"/>
  <c r="H2" s="1"/>
  <c r="G2"/>
  <c r="G5"/>
  <c r="D5"/>
  <c r="H5" s="1"/>
  <c r="D6"/>
  <c r="H6" s="1"/>
  <c r="G6"/>
  <c r="G7"/>
  <c r="D7"/>
  <c r="H7" s="1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17" s="1"/>
  <c r="E5"/>
  <c r="D23" i="23" l="1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l="1"/>
  <c r="C25" l="1"/>
  <c r="C20"/>
  <c r="B20" s="1"/>
  <c r="C2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<sst xmlns="http://schemas.openxmlformats.org/spreadsheetml/2006/main" count="130" uniqueCount="99">
  <si>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</si>
  <si>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</si>
  <si>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</si>
  <si>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</si>
  <si>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</si>
  <si>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</si>
  <si>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</si>
  <si>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</si>
  <si>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</si>
  <si>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</si>
  <si>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</si>
  <si>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</si>
  <si>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</si>
  <si>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</si>
  <si>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</si>
  <si>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</si>
  <si>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</si>
  <si>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</si>
  <si>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</si>
  <si>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</si>
  <si>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</si>
  <si>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</si>
  <si>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</si>
  <si>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</si>
  <si>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</si>
  <si>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</si>
  <si>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</si>
  <si>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</si>
  <si>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</si>
  <si>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</si>
  <si>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</si>
  <si>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</si>
  <si>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</si>
  <si>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</si>
  <si>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</si>
  <si>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</si>
  <si>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</si>
  <si>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</si>
  <si>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</si>
  <si>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</si>
  <si>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</si>
  <si>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</si>
  <si>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</si>
  <si>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</si>
  <si>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</si>
  <si>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</si>
  <si>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</si>
  <si>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</si>
  <si>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</si>
  <si>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</si>
  <si>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</si>
  <si>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</si>
  <si>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</si>
  <si>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</si>
  <si>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</si>
  <si>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</si>
  <si>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</si>
  <si>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</si>
  <si>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</si>
  <si>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</si>
  <si>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</si>
  <si>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</si>
  <si>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</si>
  <si>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</si>
  <si>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</si>
  <si>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</si>
  <si>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</si>
  <si>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</si>
  <si>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</si>
  <si>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</si>
  <si>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</si>
  <si>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</si>
  <si>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</si>
  <si>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</si>
  <si>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</si>
  <si>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</si>
  <si>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</si>
  <si>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</si>
  <si>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</si>
  <si>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</si>
  <si>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</si>
  <si>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</si>
  <si>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</si>
  <si>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</si>
  <si>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</si>
  <si>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</si>
  <si>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</si>
  <si>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</si>
  <si>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</si>
  <si>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</si>
  <si>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</si>
  <si>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</si>
  <si>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</si>
  <si>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</si>
  <si>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</si>
  <si>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</si>
  <si>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</si>
  <si>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First Floor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</si>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</sst>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0</xdr:row>
      <xdr:rowOff>44824</xdr:rowOff>
    </xdr:from>
    <xdr:to>
      <xdr:col>16</xdr:col>
      <xdr:colOff>111499</xdr:colOff>
      <xdr:row>31</xdr:row>
      <xdr:rowOff>63874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8941" y="44824"/>
          <a:ext cx="9524440" cy="5924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2</xdr:row>
      <xdr:rowOff>95250</xdr:rowOff>
    </xdr:from>
    <xdr:to>
      <xdr:col>16</xdr:col>
      <xdr:colOff>478971</xdr:colOff>
      <xdr:row>30</xdr:row>
      <xdr:rowOff>133350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3143" y="476250"/>
          <a:ext cx="9622971" cy="5372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5</xdr:row>
      <xdr:rowOff>38100</xdr:rowOff>
    </xdr:from>
    <xdr:to>
      <xdr:col>11</xdr:col>
      <xdr:colOff>342900</xdr:colOff>
      <xdr:row>33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9150" y="990600"/>
          <a:ext cx="6229350" cy="541020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zoomScale="85" zoomScaleNormal="85" workbookViewId="0">
      <selection activeCell="E17" sqref="E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29535</v>
      </c>
      <c r="F2" s="73"/>
      <c r="G2" s="116" t="s">
        <v>76</v>
      </c>
      <c r="H2" s="117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27500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27500</v>
      </c>
      <c r="D5" s="57" t="s">
        <v>61</v>
      </c>
      <c r="E5" s="58">
        <f>ROUND(C5/10.764,0)</f>
        <v>2555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5500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22000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22000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27500</v>
      </c>
      <c r="D10" s="57" t="s">
        <v>61</v>
      </c>
      <c r="E10" s="58">
        <f>ROUND(C10/10.764,0)</f>
        <v>2555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2025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2025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/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v>574</v>
      </c>
      <c r="D17" s="73"/>
      <c r="E17" s="73">
        <f>E10*C17</f>
        <v>1466570</v>
      </c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C17*2000</f>
        <v>1148000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abSelected="1" workbookViewId="0">
      <selection activeCell="C4" sqref="C4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5100</v>
      </c>
      <c r="D3" s="21" t="s">
        <v>98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3100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0</v>
      </c>
      <c r="D7" s="25"/>
      <c r="F7" s="76"/>
      <c r="G7" s="76"/>
    </row>
    <row r="8" spans="1:8">
      <c r="A8" s="15" t="s">
        <v>18</v>
      </c>
      <c r="B8" s="24"/>
      <c r="C8" s="25">
        <f>C9-C7</f>
        <v>60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8">
      <c r="A11" s="15"/>
      <c r="B11" s="26"/>
      <c r="C11" s="27">
        <f>C10%</f>
        <v>0</v>
      </c>
      <c r="D11" s="27"/>
      <c r="F11" s="76"/>
      <c r="G11" s="76"/>
    </row>
    <row r="12" spans="1:8">
      <c r="A12" s="15" t="s">
        <v>21</v>
      </c>
      <c r="B12" s="19"/>
      <c r="C12" s="20">
        <f>C6*C11</f>
        <v>0</v>
      </c>
      <c r="D12" s="23"/>
      <c r="F12" s="76"/>
      <c r="G12" s="76"/>
    </row>
    <row r="13" spans="1:8">
      <c r="A13" s="15" t="s">
        <v>22</v>
      </c>
      <c r="B13" s="19"/>
      <c r="C13" s="20">
        <f>C6-C12</f>
        <v>2000</v>
      </c>
      <c r="D13" s="23"/>
      <c r="F13" s="76"/>
      <c r="G13" s="76"/>
    </row>
    <row r="14" spans="1:8">
      <c r="A14" s="15" t="s">
        <v>15</v>
      </c>
      <c r="B14" s="19"/>
      <c r="C14" s="20">
        <f>C5</f>
        <v>3100</v>
      </c>
      <c r="D14" s="23"/>
      <c r="F14" s="76"/>
      <c r="G14" s="76"/>
      <c r="H14" s="73"/>
    </row>
    <row r="15" spans="1:8">
      <c r="B15" s="19"/>
      <c r="C15" s="20"/>
      <c r="D15" s="23"/>
      <c r="F15" s="76"/>
      <c r="G15" s="76"/>
      <c r="H15" s="73"/>
    </row>
    <row r="16" spans="1:8">
      <c r="A16" s="28" t="s">
        <v>23</v>
      </c>
      <c r="B16" s="29"/>
      <c r="C16" s="21">
        <f>C14+C13</f>
        <v>5100</v>
      </c>
      <c r="D16" s="21"/>
      <c r="E16" s="61"/>
      <c r="F16" s="76"/>
      <c r="G16" s="76"/>
      <c r="H16" s="73"/>
    </row>
    <row r="17" spans="1:7">
      <c r="B17" s="24"/>
      <c r="C17" s="25"/>
      <c r="D17" s="25"/>
      <c r="F17" s="76"/>
      <c r="G17" s="76"/>
    </row>
    <row r="18" spans="1:7" ht="16.5">
      <c r="A18" s="28" t="s">
        <v>94</v>
      </c>
      <c r="B18" s="7"/>
      <c r="C18" s="74">
        <v>478</v>
      </c>
      <c r="D18" s="74"/>
      <c r="E18" s="75"/>
      <c r="F18" s="76"/>
      <c r="G18" s="76"/>
    </row>
    <row r="19" spans="1:7">
      <c r="A19" s="15"/>
      <c r="B19" s="6"/>
      <c r="C19" s="30">
        <f>C18*C16</f>
        <v>2437800</v>
      </c>
      <c r="D19" s="76" t="s">
        <v>68</v>
      </c>
      <c r="E19" s="30"/>
      <c r="F19" s="76"/>
      <c r="G19" s="76"/>
    </row>
    <row r="20" spans="1:7">
      <c r="A20" s="15"/>
      <c r="B20" s="61">
        <f>C20*90%</f>
        <v>2084319</v>
      </c>
      <c r="C20" s="31">
        <f>C19*95%</f>
        <v>2315910</v>
      </c>
      <c r="D20" s="76" t="s">
        <v>24</v>
      </c>
      <c r="E20" s="31"/>
      <c r="F20" s="76"/>
      <c r="G20" s="76"/>
    </row>
    <row r="21" spans="1:7">
      <c r="A21" s="15"/>
      <c r="C21" s="31">
        <f>C19*80%</f>
        <v>1950240</v>
      </c>
      <c r="D21" s="76" t="s">
        <v>25</v>
      </c>
      <c r="E21" s="31"/>
      <c r="F21" s="7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956000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5078.75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zoomScale="70" zoomScaleNormal="70" workbookViewId="0">
      <selection activeCell="A8" sqref="A8:R9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0</v>
      </c>
      <c r="C2" s="4">
        <f t="shared" ref="C2:C5" si="2">B2*1.2</f>
        <v>0</v>
      </c>
      <c r="D2" s="4">
        <f t="shared" ref="D2:D5" si="3">C2*1.2</f>
        <v>0</v>
      </c>
      <c r="E2" s="5">
        <f t="shared" ref="E2:E5" si="4">R2</f>
        <v>0</v>
      </c>
      <c r="F2" s="4" t="e">
        <f t="shared" ref="F2:F5" si="5">ROUND((E2/B2),0)</f>
        <v>#DIV/0!</v>
      </c>
      <c r="G2" s="4" t="e">
        <f t="shared" ref="G2:G5" si="6">ROUND((E2/C2),0)</f>
        <v>#DIV/0!</v>
      </c>
      <c r="H2" s="4" t="e">
        <f t="shared" ref="H2:H5" si="7">ROUND((E2/D2),0)</f>
        <v>#DIV/0!</v>
      </c>
      <c r="I2" s="4">
        <f t="shared" ref="I2:I5" si="8">T2</f>
        <v>0</v>
      </c>
      <c r="J2" s="4">
        <f t="shared" ref="J2:J5" si="9">U2</f>
        <v>0</v>
      </c>
      <c r="K2" s="73"/>
      <c r="L2" s="73"/>
      <c r="M2" s="73"/>
      <c r="N2" s="73"/>
      <c r="O2" s="73">
        <v>0</v>
      </c>
      <c r="P2" s="73">
        <f t="shared" ref="P2:P5" si="10">O2/1.2</f>
        <v>0</v>
      </c>
      <c r="Q2" s="73">
        <f t="shared" ref="Q2:Q5" si="11">P2/1.2</f>
        <v>0</v>
      </c>
      <c r="R2" s="2">
        <v>0</v>
      </c>
      <c r="S2" s="2"/>
      <c r="T2" s="2"/>
      <c r="AA2" s="66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f t="shared" si="10"/>
        <v>0</v>
      </c>
      <c r="Q3" s="73">
        <f t="shared" si="11"/>
        <v>0</v>
      </c>
      <c r="R3" s="2">
        <v>0</v>
      </c>
      <c r="S3" s="2"/>
      <c r="T3" s="2"/>
      <c r="AE3" s="66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f t="shared" si="10"/>
        <v>0</v>
      </c>
      <c r="Q4" s="73">
        <f t="shared" si="11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f t="shared" si="10"/>
        <v>0</v>
      </c>
      <c r="Q5" s="73">
        <f t="shared" si="11"/>
        <v>0</v>
      </c>
      <c r="R5" s="2">
        <v>0</v>
      </c>
      <c r="S5" s="2"/>
      <c r="T5" s="2"/>
    </row>
    <row r="6" spans="1:35">
      <c r="A6" s="4">
        <f t="shared" ref="A6:A7" si="12">N6</f>
        <v>0</v>
      </c>
      <c r="B6" s="4">
        <f t="shared" ref="B6:B7" si="13">Q6</f>
        <v>0</v>
      </c>
      <c r="C6" s="4">
        <f t="shared" ref="C6:C7" si="14">B6*1.2</f>
        <v>0</v>
      </c>
      <c r="D6" s="4">
        <f t="shared" ref="D6:D7" si="15">C6*1.2</f>
        <v>0</v>
      </c>
      <c r="E6" s="5">
        <f t="shared" ref="E6:E7" si="16">R6</f>
        <v>0</v>
      </c>
      <c r="F6" s="4" t="e">
        <f t="shared" ref="F6:F7" si="17">ROUND((E6/B6),0)</f>
        <v>#DIV/0!</v>
      </c>
      <c r="G6" s="4" t="e">
        <f t="shared" ref="G6:G7" si="18">ROUND((E6/C6),0)</f>
        <v>#DIV/0!</v>
      </c>
      <c r="H6" s="4" t="e">
        <f t="shared" ref="H6:H7" si="19">ROUND((E6/D6),0)</f>
        <v>#DIV/0!</v>
      </c>
      <c r="I6" s="4">
        <f t="shared" ref="I6:I7" si="20">T6</f>
        <v>0</v>
      </c>
      <c r="J6" s="4">
        <f t="shared" ref="J6:J7" si="21">U6</f>
        <v>0</v>
      </c>
      <c r="K6" s="73"/>
      <c r="L6" s="73"/>
      <c r="M6" s="73"/>
      <c r="N6" s="73"/>
      <c r="O6" s="73">
        <v>0</v>
      </c>
      <c r="P6" s="73">
        <f>O6/1.2</f>
        <v>0</v>
      </c>
      <c r="Q6" s="73">
        <f t="shared" ref="Q6:Q7" si="22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K7" s="73"/>
      <c r="L7" s="73"/>
      <c r="M7" s="73"/>
      <c r="N7" s="73"/>
      <c r="O7" s="73">
        <v>0</v>
      </c>
      <c r="P7" s="73">
        <f>O7/1.2</f>
        <v>0</v>
      </c>
      <c r="Q7" s="73">
        <f t="shared" si="22"/>
        <v>0</v>
      </c>
      <c r="R7" s="2">
        <v>0</v>
      </c>
      <c r="S7" s="2"/>
      <c r="T7" s="2"/>
    </row>
    <row r="8" spans="1:35">
      <c r="A8" s="4">
        <f t="shared" ref="A8:A9" si="23">N8</f>
        <v>0</v>
      </c>
      <c r="B8" s="4">
        <f t="shared" ref="B8:B9" si="24">Q8</f>
        <v>0</v>
      </c>
      <c r="C8" s="4">
        <f t="shared" ref="C8:C9" si="25">B8*1.2</f>
        <v>0</v>
      </c>
      <c r="D8" s="4">
        <f t="shared" ref="D8:D9" si="26">C8*1.2</f>
        <v>0</v>
      </c>
      <c r="E8" s="5">
        <f t="shared" ref="E8:E9" si="27">R8</f>
        <v>0</v>
      </c>
      <c r="F8" s="4" t="e">
        <f t="shared" ref="F8:F9" si="28">ROUND((E8/B8),0)</f>
        <v>#DIV/0!</v>
      </c>
      <c r="G8" s="4" t="e">
        <f t="shared" ref="G8:G9" si="29">ROUND((E8/C8),0)</f>
        <v>#DIV/0!</v>
      </c>
      <c r="H8" s="4" t="e">
        <f t="shared" ref="H8:H9" si="30">ROUND((E8/D8),0)</f>
        <v>#DIV/0!</v>
      </c>
      <c r="I8" s="4">
        <f t="shared" ref="I8:I9" si="31">T8</f>
        <v>0</v>
      </c>
      <c r="J8" s="4">
        <f t="shared" ref="J8:J9" si="32">U8</f>
        <v>0</v>
      </c>
      <c r="K8" s="73"/>
      <c r="L8" s="73"/>
      <c r="M8" s="73"/>
      <c r="N8" s="73"/>
      <c r="O8" s="73">
        <v>0</v>
      </c>
      <c r="P8" s="73">
        <f>O8/1.2</f>
        <v>0</v>
      </c>
      <c r="Q8" s="73">
        <f t="shared" ref="Q8:Q9" si="33">P8/1.2</f>
        <v>0</v>
      </c>
      <c r="R8" s="2">
        <v>0</v>
      </c>
      <c r="S8" s="2"/>
      <c r="T8" s="2"/>
    </row>
    <row r="9" spans="1:35">
      <c r="A9" s="4">
        <f t="shared" si="23"/>
        <v>0</v>
      </c>
      <c r="B9" s="4">
        <f t="shared" si="24"/>
        <v>0</v>
      </c>
      <c r="C9" s="4">
        <f t="shared" si="25"/>
        <v>0</v>
      </c>
      <c r="D9" s="4">
        <f t="shared" si="26"/>
        <v>0</v>
      </c>
      <c r="E9" s="5">
        <f t="shared" si="27"/>
        <v>0</v>
      </c>
      <c r="F9" s="4" t="e">
        <f t="shared" si="28"/>
        <v>#DIV/0!</v>
      </c>
      <c r="G9" s="4" t="e">
        <f t="shared" si="29"/>
        <v>#DIV/0!</v>
      </c>
      <c r="H9" s="4" t="e">
        <f t="shared" si="30"/>
        <v>#DIV/0!</v>
      </c>
      <c r="I9" s="4">
        <f t="shared" si="31"/>
        <v>0</v>
      </c>
      <c r="J9" s="4">
        <f t="shared" si="32"/>
        <v>0</v>
      </c>
      <c r="K9" s="73"/>
      <c r="L9" s="73"/>
      <c r="M9" s="73"/>
      <c r="N9" s="73"/>
      <c r="O9" s="73">
        <v>0</v>
      </c>
      <c r="P9" s="73">
        <f>O9/1.2</f>
        <v>0</v>
      </c>
      <c r="Q9" s="73">
        <f t="shared" si="33"/>
        <v>0</v>
      </c>
      <c r="R9" s="2">
        <v>0</v>
      </c>
      <c r="S9" s="2"/>
      <c r="T9" s="2"/>
    </row>
    <row r="10" spans="1:35">
      <c r="A10" s="4"/>
      <c r="B10" s="4"/>
      <c r="C10" s="4"/>
      <c r="D10" s="4"/>
      <c r="E10" s="5"/>
      <c r="F10" s="4"/>
      <c r="G10" s="4"/>
      <c r="H10" s="4"/>
      <c r="I10" s="4"/>
      <c r="J10" s="4"/>
      <c r="O10" s="73"/>
      <c r="P10" s="73"/>
      <c r="Q10" s="73"/>
      <c r="R10" s="2"/>
      <c r="S10" s="2"/>
    </row>
    <row r="11" spans="1:35" ht="16.5">
      <c r="A11" s="4"/>
      <c r="B11" s="4"/>
      <c r="C11" s="4"/>
      <c r="D11" s="4"/>
      <c r="E11" s="5"/>
      <c r="F11" s="4"/>
      <c r="G11" s="4"/>
      <c r="H11" s="4"/>
      <c r="I11" s="4"/>
      <c r="J11" s="4"/>
      <c r="R11" s="2"/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/>
      <c r="B12" s="4"/>
      <c r="C12" s="4"/>
      <c r="D12" s="4"/>
      <c r="E12" s="5"/>
      <c r="F12" s="4"/>
      <c r="G12" s="4"/>
      <c r="H12" s="4"/>
      <c r="I12" s="4"/>
      <c r="J12" s="4"/>
      <c r="R12" s="2"/>
      <c r="S12" s="2"/>
      <c r="V12" s="69"/>
    </row>
    <row r="13" spans="1:35">
      <c r="A13" s="4"/>
      <c r="B13" s="4"/>
      <c r="C13" s="4"/>
      <c r="D13" s="4"/>
      <c r="E13" s="5"/>
      <c r="F13" s="4"/>
      <c r="G13" s="4"/>
      <c r="H13" s="4"/>
      <c r="I13" s="4"/>
      <c r="J13" s="4"/>
      <c r="R13" s="2"/>
      <c r="S13" s="2"/>
    </row>
    <row r="14" spans="1:35">
      <c r="A14" s="4"/>
      <c r="B14" s="4"/>
      <c r="C14" s="4"/>
      <c r="D14" s="4"/>
      <c r="E14" s="5"/>
      <c r="F14" s="4"/>
      <c r="G14" s="4"/>
      <c r="H14" s="4"/>
      <c r="I14" s="4"/>
      <c r="J14" s="4"/>
      <c r="R14" s="2"/>
      <c r="S14" s="2"/>
    </row>
    <row r="15" spans="1:35">
      <c r="A15" s="4"/>
      <c r="B15" s="4"/>
      <c r="C15" s="4"/>
      <c r="D15" s="4"/>
      <c r="E15" s="5"/>
      <c r="F15" s="4"/>
      <c r="G15" s="4"/>
      <c r="H15" s="4"/>
      <c r="I15" s="4"/>
      <c r="J15" s="4"/>
      <c r="R15" s="2"/>
      <c r="S15" s="2"/>
    </row>
    <row r="16" spans="1:35">
      <c r="A16" s="4"/>
      <c r="B16" s="4"/>
      <c r="C16" s="4"/>
      <c r="D16" s="4"/>
      <c r="E16" s="5"/>
      <c r="F16" s="4"/>
      <c r="G16" s="4"/>
      <c r="H16" s="4"/>
      <c r="I16" s="4"/>
      <c r="J16" s="4"/>
      <c r="R16" s="2"/>
      <c r="S16" s="2"/>
    </row>
    <row r="17" spans="1:19">
      <c r="A17" s="4"/>
      <c r="B17" s="4"/>
      <c r="C17" s="4"/>
      <c r="D17" s="4"/>
      <c r="E17" s="5"/>
      <c r="F17" s="4"/>
      <c r="G17" s="4"/>
      <c r="H17" s="4"/>
      <c r="I17" s="4"/>
      <c r="J17" s="4"/>
      <c r="R17" s="2"/>
      <c r="S17" s="2"/>
    </row>
    <row r="18" spans="1:19">
      <c r="A18" s="4"/>
      <c r="B18" s="4"/>
      <c r="C18" s="4"/>
      <c r="D18" s="4"/>
      <c r="E18" s="5"/>
      <c r="F18" s="4"/>
      <c r="G18" s="4"/>
      <c r="H18" s="4"/>
      <c r="I18" s="4"/>
      <c r="J18" s="4"/>
      <c r="R18" s="2"/>
      <c r="S18" s="2"/>
    </row>
    <row r="19" spans="1:19">
      <c r="A19" s="4"/>
      <c r="B19" s="4"/>
      <c r="C19" s="4"/>
      <c r="D19" s="4"/>
      <c r="E19" s="5"/>
      <c r="F19" s="4"/>
      <c r="G19" s="4"/>
      <c r="H19" s="4"/>
      <c r="I19" s="4"/>
      <c r="J19" s="4"/>
      <c r="O19" s="73"/>
      <c r="P19" s="73"/>
      <c r="Q19" s="73"/>
      <c r="R19" s="2"/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I12" sqref="I12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J8" sqref="J8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6" zoomScale="85" zoomScaleNormal="85" workbookViewId="0">
      <selection activeCell="H14" sqref="H14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2025-01-06T06:31:22Z</dcterms:modified>
</cp:coreProperties>
</file>