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filterPrivacy="1" defaultThemeVersion="124226"/>
  <xr:revisionPtr revIDLastSave="0" documentId="13_ncr:1_{AABF5793-DE6D-4302-ADB2-F6C360AC3CB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7" i="1" l="1"/>
  <c r="B37" i="1"/>
  <c r="A37" i="1"/>
  <c r="B36" i="1"/>
  <c r="A36" i="1"/>
  <c r="E6" i="1"/>
  <c r="B19" i="1"/>
  <c r="F6" i="1" l="1"/>
  <c r="F40" i="1"/>
  <c r="G40" i="1" s="1"/>
  <c r="C40" i="1"/>
  <c r="F39" i="1"/>
  <c r="C39" i="1"/>
  <c r="C38" i="1"/>
  <c r="C37" i="1"/>
  <c r="F37" i="1"/>
  <c r="G37" i="1" s="1"/>
  <c r="B10" i="1"/>
  <c r="B11" i="1" s="1"/>
  <c r="B8" i="1"/>
  <c r="B6" i="1"/>
  <c r="B5" i="1"/>
  <c r="B14" i="1" s="1"/>
  <c r="G39" i="1" l="1"/>
  <c r="B12" i="1"/>
  <c r="B13" i="1" s="1"/>
  <c r="B15" i="1" s="1"/>
  <c r="B17" i="1" s="1"/>
  <c r="C36" i="1"/>
  <c r="C35" i="1"/>
  <c r="C34" i="1"/>
  <c r="B18" i="1" l="1"/>
  <c r="B20" i="1"/>
  <c r="I30" i="1"/>
  <c r="I29" i="1" l="1"/>
  <c r="I26" i="1" l="1"/>
  <c r="I31" i="1"/>
  <c r="F26" i="1"/>
  <c r="G26" i="1" l="1"/>
  <c r="F27" i="1"/>
  <c r="G27" i="1"/>
  <c r="F28" i="1"/>
  <c r="G28" i="1"/>
  <c r="F29" i="1"/>
  <c r="G29" i="1"/>
  <c r="F30" i="1"/>
  <c r="G30" i="1"/>
  <c r="F31" i="1"/>
  <c r="G31" i="1"/>
  <c r="F32" i="1"/>
  <c r="G32" i="1"/>
  <c r="F34" i="1"/>
  <c r="G34" i="1" s="1"/>
  <c r="F35" i="1"/>
  <c r="G35" i="1" s="1"/>
  <c r="G36" i="1"/>
  <c r="H34" i="1" l="1"/>
  <c r="I27" i="1" l="1"/>
  <c r="H31" i="1" l="1"/>
  <c r="H30" i="1"/>
  <c r="H32" i="1"/>
  <c r="H26" i="1" l="1"/>
  <c r="H35" i="1" l="1"/>
  <c r="H27" i="1"/>
  <c r="H28" i="1"/>
  <c r="H29" i="1"/>
  <c r="G3" i="1" l="1"/>
</calcChain>
</file>

<file path=xl/sharedStrings.xml><?xml version="1.0" encoding="utf-8"?>
<sst xmlns="http://schemas.openxmlformats.org/spreadsheetml/2006/main" count="27" uniqueCount="26">
  <si>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</si>
  <si>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</si>
  <si>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</si>
  <si>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</si>
  <si>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</si>
  <si>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</si>
  <si>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</si>
  <si>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</si>
  <si>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</si>
  <si>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</si>
  <si>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</si>
  <si>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</si>
  <si>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</si>
  <si>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</si>
  <si>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</si>
  <si>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</si>
  <si>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</si>
  <si>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</si>
  <si>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</si>
  <si>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</si>
  <si>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</si>
  <si>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</si>
  <si>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</si>
  <si>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</si>
  <si>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DV</t>
  </si>
  <si>
    <t>Value/RV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</si>
</sst>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449014</xdr:colOff>
      <xdr:row>37</xdr:row>
      <xdr:rowOff>39089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21D96F-3A2E-4617-87B8-01621859C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593014" cy="70875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172665</xdr:colOff>
      <xdr:row>41</xdr:row>
      <xdr:rowOff>77301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48E32C-77E5-491B-BD15-0A64D22A9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07065" cy="78878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220297</xdr:colOff>
      <xdr:row>42</xdr:row>
      <xdr:rowOff>67801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08960C4-913E-48E4-878C-BE3CDF72A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54697" cy="80688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123825</xdr:colOff>
      <xdr:row>43</xdr:row>
      <xdr:rowOff>8648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A9EB704-9BC8-4BB8-9EB7-C8B69481E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58225" cy="82001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58349</xdr:colOff>
      <xdr:row>42</xdr:row>
      <xdr:rowOff>144012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06889F-9E88-4836-8321-897EB5ABC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92749" cy="81450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19050</xdr:rowOff>
    </xdr:from>
    <xdr:to>
      <xdr:col>14</xdr:col>
      <xdr:colOff>238125</xdr:colOff>
      <xdr:row>47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4DCDEA-5E86-4AEC-8AC4-267F3B54AC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326" t="7594" r="27699" b="12582"/>
        <a:stretch/>
      </xdr:blipFill>
      <xdr:spPr>
        <a:xfrm>
          <a:off x="0" y="781050"/>
          <a:ext cx="8772525" cy="82105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15</xdr:col>
      <xdr:colOff>266701</xdr:colOff>
      <xdr:row>37</xdr:row>
      <xdr:rowOff>67749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1B542A-6E39-4BFB-B932-50658037BB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9733" r="137" b="14739"/>
        <a:stretch/>
      </xdr:blipFill>
      <xdr:spPr>
        <a:xfrm>
          <a:off x="1" y="0"/>
          <a:ext cx="9410700" cy="71162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3"/>
  <sheetViews>
    <sheetView tabSelected="1" zoomScaleNormal="100" workbookViewId="0">
      <selection activeCell="A28" sqref="A28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19500</v>
      </c>
      <c r="C3" s="17"/>
      <c r="D3" s="10"/>
      <c r="E3">
        <v>2016</v>
      </c>
      <c r="F3" s="3">
        <v>2024</v>
      </c>
      <c r="G3" s="4">
        <f>F3-E3</f>
        <v>8</v>
      </c>
      <c r="L3" s="3"/>
      <c r="M3" s="4"/>
    </row>
    <row r="4" spans="1:17" ht="33" x14ac:dyDescent="0.3">
      <c r="A4" s="18" t="s">
        <v>1</v>
      </c>
      <c r="B4" s="28">
        <v>3000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16500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3000</v>
      </c>
      <c r="C6" s="17"/>
      <c r="D6" s="10"/>
      <c r="E6">
        <f>44.59*10.764</f>
        <v>479.96676000000002</v>
      </c>
      <c r="F6" s="3">
        <f>E6*1.1</f>
        <v>527.96343600000012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42"/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42"/>
      <c r="F8" s="32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42"/>
      <c r="E10" s="34"/>
      <c r="F10" s="30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44"/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3000</v>
      </c>
      <c r="C13" s="21"/>
      <c r="D13" s="44"/>
      <c r="G13" s="13"/>
      <c r="H13" s="3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16500</v>
      </c>
      <c r="C14" s="17"/>
      <c r="D14" s="10"/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19500</v>
      </c>
      <c r="C15" s="17"/>
      <c r="D15" s="10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480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25</v>
      </c>
      <c r="B17" s="23">
        <f>B15*B16</f>
        <v>9360000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24</v>
      </c>
      <c r="B18" s="23">
        <f>B17*0.8</f>
        <v>7488000</v>
      </c>
      <c r="C18" s="23"/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12</v>
      </c>
      <c r="B19" s="24">
        <f>411*B4</f>
        <v>1233000</v>
      </c>
      <c r="C19" s="17"/>
      <c r="D19" s="10"/>
      <c r="E19" s="6"/>
      <c r="F19" s="5"/>
    </row>
    <row r="20" spans="1:14" ht="16.5" x14ac:dyDescent="0.3">
      <c r="A20" s="19" t="s">
        <v>16</v>
      </c>
      <c r="B20" s="24">
        <f>B17*0.03/12</f>
        <v>23400</v>
      </c>
      <c r="C20" s="39"/>
      <c r="D20" s="10"/>
      <c r="E20" s="6"/>
      <c r="F20" s="5"/>
    </row>
    <row r="21" spans="1:14" x14ac:dyDescent="0.25">
      <c r="B21" s="12"/>
    </row>
    <row r="22" spans="1:14" x14ac:dyDescent="0.25">
      <c r="B22" s="12"/>
    </row>
    <row r="24" spans="1:14" x14ac:dyDescent="0.25">
      <c r="C24" t="s">
        <v>14</v>
      </c>
    </row>
    <row r="25" spans="1:14" x14ac:dyDescent="0.25">
      <c r="B25" s="9" t="s">
        <v>15</v>
      </c>
      <c r="C25" s="8" t="s">
        <v>20</v>
      </c>
      <c r="D25" s="8"/>
      <c r="E25" s="8" t="s">
        <v>11</v>
      </c>
      <c r="F25" s="8" t="s">
        <v>17</v>
      </c>
      <c r="G25" s="8" t="s">
        <v>18</v>
      </c>
      <c r="H25" s="8" t="s">
        <v>19</v>
      </c>
      <c r="I25" s="8"/>
    </row>
    <row r="26" spans="1:14" ht="17.25" x14ac:dyDescent="0.3">
      <c r="B26" s="9">
        <v>334</v>
      </c>
      <c r="C26" s="8"/>
      <c r="D26" s="8"/>
      <c r="E26" s="8">
        <v>6500000</v>
      </c>
      <c r="F26" s="10">
        <f t="shared" ref="F26:F32" si="0">E26/B26</f>
        <v>19461.077844311378</v>
      </c>
      <c r="G26" s="10" t="e">
        <f>E26/C26</f>
        <v>#DIV/0!</v>
      </c>
      <c r="H26" s="10" t="e">
        <f>E26/#REF!</f>
        <v>#REF!</v>
      </c>
      <c r="I26" s="8">
        <f>C26/B26</f>
        <v>0</v>
      </c>
      <c r="J26" s="15"/>
    </row>
    <row r="27" spans="1:14" ht="17.25" x14ac:dyDescent="0.3">
      <c r="B27" s="9">
        <v>480</v>
      </c>
      <c r="C27" s="8"/>
      <c r="D27" s="8"/>
      <c r="E27" s="8">
        <v>9500000</v>
      </c>
      <c r="F27" s="10">
        <f t="shared" si="0"/>
        <v>19791.666666666668</v>
      </c>
      <c r="G27" s="10" t="e">
        <f>E27/C27</f>
        <v>#DIV/0!</v>
      </c>
      <c r="H27" s="10" t="e">
        <f>E27/#REF!</f>
        <v>#REF!</v>
      </c>
      <c r="I27" s="8">
        <f>C27/B27</f>
        <v>0</v>
      </c>
      <c r="J27" s="15"/>
    </row>
    <row r="28" spans="1:14" x14ac:dyDescent="0.25">
      <c r="B28" s="9">
        <v>402</v>
      </c>
      <c r="C28" s="8"/>
      <c r="D28" s="8"/>
      <c r="E28" s="10">
        <v>7700000</v>
      </c>
      <c r="F28" s="10">
        <f t="shared" si="0"/>
        <v>19154.228855721394</v>
      </c>
      <c r="G28" s="10" t="e">
        <f t="shared" ref="G28:G32" si="1">E28/C28</f>
        <v>#DIV/0!</v>
      </c>
      <c r="H28" s="10" t="e">
        <f>E28/#REF!</f>
        <v>#REF!</v>
      </c>
      <c r="I28" s="8"/>
    </row>
    <row r="29" spans="1:14" x14ac:dyDescent="0.25">
      <c r="B29" s="9">
        <v>336</v>
      </c>
      <c r="C29" s="8"/>
      <c r="D29" s="8"/>
      <c r="E29" s="10">
        <v>6200000</v>
      </c>
      <c r="F29" s="10">
        <f t="shared" si="0"/>
        <v>18452.380952380954</v>
      </c>
      <c r="G29" s="10" t="e">
        <f t="shared" si="1"/>
        <v>#DIV/0!</v>
      </c>
      <c r="H29" s="10" t="e">
        <f>E29/#REF!</f>
        <v>#REF!</v>
      </c>
      <c r="I29" s="8" t="e">
        <f>#REF!/B29</f>
        <v>#REF!</v>
      </c>
    </row>
    <row r="30" spans="1:14" x14ac:dyDescent="0.25">
      <c r="B30" s="9"/>
      <c r="C30" s="25"/>
      <c r="E30" s="26"/>
      <c r="F30" s="26" t="e">
        <f t="shared" si="0"/>
        <v>#DIV/0!</v>
      </c>
      <c r="G30" s="10" t="e">
        <f t="shared" si="1"/>
        <v>#DIV/0!</v>
      </c>
      <c r="H30" s="26" t="e">
        <f>E30/#REF!</f>
        <v>#REF!</v>
      </c>
      <c r="I30" s="8" t="e">
        <f>C30/B30</f>
        <v>#DIV/0!</v>
      </c>
    </row>
    <row r="31" spans="1:14" x14ac:dyDescent="0.25">
      <c r="E31" s="26"/>
      <c r="F31" s="26" t="e">
        <f t="shared" si="0"/>
        <v>#DIV/0!</v>
      </c>
      <c r="G31" s="26" t="e">
        <f t="shared" si="1"/>
        <v>#DIV/0!</v>
      </c>
      <c r="H31" s="26" t="e">
        <f>E31/#REF!</f>
        <v>#REF!</v>
      </c>
      <c r="I31" t="e">
        <f>#REF!/B31</f>
        <v>#REF!</v>
      </c>
    </row>
    <row r="32" spans="1:14" x14ac:dyDescent="0.25">
      <c r="E32" s="25"/>
      <c r="F32" s="26" t="e">
        <f t="shared" si="0"/>
        <v>#DIV/0!</v>
      </c>
      <c r="G32" s="26" t="e">
        <f t="shared" si="1"/>
        <v>#DIV/0!</v>
      </c>
      <c r="H32" s="26" t="e">
        <f>E32/#REF!</f>
        <v>#REF!</v>
      </c>
    </row>
    <row r="34" spans="1:8" x14ac:dyDescent="0.25">
      <c r="C34" t="e">
        <f t="shared" ref="C34:C40" si="2">B34/A34</f>
        <v>#DIV/0!</v>
      </c>
      <c r="D34">
        <v>875000</v>
      </c>
      <c r="E34">
        <v>30000</v>
      </c>
      <c r="F34">
        <f>E34+D34+B34</f>
        <v>905000</v>
      </c>
      <c r="G34" t="e">
        <f>F34/A34</f>
        <v>#DIV/0!</v>
      </c>
      <c r="H34" s="6" t="e">
        <f>F34/#REF!</f>
        <v>#REF!</v>
      </c>
    </row>
    <row r="35" spans="1:8" x14ac:dyDescent="0.25">
      <c r="A35">
        <v>398</v>
      </c>
      <c r="B35" s="7">
        <v>7487000</v>
      </c>
      <c r="C35">
        <f t="shared" si="2"/>
        <v>18811.557788944723</v>
      </c>
      <c r="D35">
        <v>882000</v>
      </c>
      <c r="E35">
        <v>30000</v>
      </c>
      <c r="F35">
        <f>E35+D35+B35</f>
        <v>8399000</v>
      </c>
      <c r="G35">
        <f>F35/A35</f>
        <v>21103.015075376883</v>
      </c>
      <c r="H35" s="6" t="e">
        <f>F35/#REF!</f>
        <v>#REF!</v>
      </c>
    </row>
    <row r="36" spans="1:8" x14ac:dyDescent="0.25">
      <c r="A36">
        <f>44.3*10.764</f>
        <v>476.84519999999992</v>
      </c>
      <c r="B36" s="7">
        <f>9971422</f>
        <v>9971422</v>
      </c>
      <c r="C36">
        <f t="shared" si="2"/>
        <v>20911.234924877092</v>
      </c>
      <c r="G36" t="e">
        <f>F36/#REF!</f>
        <v>#REF!</v>
      </c>
    </row>
    <row r="37" spans="1:8" ht="15.75" x14ac:dyDescent="0.25">
      <c r="A37" s="48">
        <f>37.9*10.764</f>
        <v>407.95559999999995</v>
      </c>
      <c r="B37" s="49">
        <f>6709364+402600+3000</f>
        <v>7114964</v>
      </c>
      <c r="C37" s="50">
        <f t="shared" si="2"/>
        <v>17440.535195496766</v>
      </c>
      <c r="D37" s="50">
        <v>899500</v>
      </c>
      <c r="E37" s="50">
        <v>30000</v>
      </c>
      <c r="F37" s="50">
        <f>E37+D37+B37</f>
        <v>8044464</v>
      </c>
      <c r="G37" s="50">
        <f>F37/A37</f>
        <v>19718.969417260116</v>
      </c>
      <c r="H37" s="6">
        <f>B15/C37</f>
        <v>1.1180849544706057</v>
      </c>
    </row>
    <row r="38" spans="1:8" ht="15.75" x14ac:dyDescent="0.25">
      <c r="A38" s="30"/>
      <c r="C38" t="e">
        <f t="shared" si="2"/>
        <v>#DIV/0!</v>
      </c>
    </row>
    <row r="39" spans="1:8" ht="15.75" x14ac:dyDescent="0.25">
      <c r="A39" s="48"/>
      <c r="B39" s="49"/>
      <c r="C39" s="50" t="e">
        <f t="shared" si="2"/>
        <v>#DIV/0!</v>
      </c>
      <c r="D39" s="50">
        <v>1194000</v>
      </c>
      <c r="E39" s="50">
        <v>30000</v>
      </c>
      <c r="F39" s="50">
        <f>E39+D39+B39</f>
        <v>1224000</v>
      </c>
      <c r="G39" s="50" t="e">
        <f>F39/A39</f>
        <v>#DIV/0!</v>
      </c>
    </row>
    <row r="40" spans="1:8" ht="15.75" x14ac:dyDescent="0.25">
      <c r="A40" s="48"/>
      <c r="B40" s="49"/>
      <c r="C40" s="50" t="e">
        <f t="shared" si="2"/>
        <v>#DIV/0!</v>
      </c>
      <c r="D40" s="50">
        <v>1220500</v>
      </c>
      <c r="E40" s="50">
        <v>30000</v>
      </c>
      <c r="F40" s="50">
        <f>E40+D40+B40</f>
        <v>1250500</v>
      </c>
      <c r="G40" s="50" t="e">
        <f>F40/A40</f>
        <v>#DIV/0!</v>
      </c>
    </row>
    <row r="41" spans="1:8" ht="15.75" x14ac:dyDescent="0.25">
      <c r="A41" s="30"/>
    </row>
    <row r="42" spans="1:8" ht="15.75" x14ac:dyDescent="0.25">
      <c r="A42" s="30"/>
    </row>
    <row r="43" spans="1:8" ht="15.75" x14ac:dyDescent="0.25">
      <c r="A43" s="30"/>
    </row>
    <row r="63" spans="3:5" x14ac:dyDescent="0.25">
      <c r="C63" s="6"/>
      <c r="D63" s="6"/>
      <c r="E63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A10" workbookViewId="0">
      <selection activeCell="Z46" sqref="Z4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2025-03-19T04:59:08Z</dcterms:modified>
</cp:coreProperties>
</file>