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65" tabRatio="932" activeTab="7"/>
  </bookViews>
  <sheets>
    <sheet name="Depreciation" sheetId="25" r:id="rId1"/>
    <sheet name="Sale plan" sheetId="24" r:id="rId2"/>
    <sheet name="Calculation" sheetId="23" r:id="rId3"/>
    <sheet name=" Measurment" sheetId="38" r:id="rId4"/>
    <sheet name="20-20" sheetId="4" r:id="rId5"/>
    <sheet name="Sheet1" sheetId="13" r:id="rId6"/>
    <sheet name="Sheet2" sheetId="30" r:id="rId7"/>
    <sheet name="Sheet3" sheetId="39" r:id="rId8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7" i="4"/>
  <c r="B17" s="1"/>
  <c r="P17"/>
  <c r="J17"/>
  <c r="I17"/>
  <c r="E17"/>
  <c r="A17"/>
  <c r="Q16"/>
  <c r="B16" s="1"/>
  <c r="P16"/>
  <c r="J16"/>
  <c r="I16"/>
  <c r="E16"/>
  <c r="A16"/>
  <c r="Q15"/>
  <c r="B15" s="1"/>
  <c r="P15"/>
  <c r="J15"/>
  <c r="I15"/>
  <c r="E15"/>
  <c r="A15"/>
  <c r="Q14"/>
  <c r="B14" s="1"/>
  <c r="P14"/>
  <c r="J14"/>
  <c r="I14"/>
  <c r="E14"/>
  <c r="A14"/>
  <c r="Q13"/>
  <c r="B13" s="1"/>
  <c r="P13"/>
  <c r="J13"/>
  <c r="I13"/>
  <c r="E13"/>
  <c r="A13"/>
  <c r="Q12"/>
  <c r="B12" s="1"/>
  <c r="P12"/>
  <c r="J12"/>
  <c r="I12"/>
  <c r="E12"/>
  <c r="A12"/>
  <c r="Q11"/>
  <c r="B11" s="1"/>
  <c r="P11"/>
  <c r="J11"/>
  <c r="I11"/>
  <c r="E11"/>
  <c r="A11"/>
  <c r="Q10"/>
  <c r="B10" s="1"/>
  <c r="P10"/>
  <c r="J10"/>
  <c r="I10"/>
  <c r="E10"/>
  <c r="A10"/>
  <c r="Q9"/>
  <c r="B9" s="1"/>
  <c r="P9"/>
  <c r="J9"/>
  <c r="I9"/>
  <c r="E9"/>
  <c r="A9"/>
  <c r="Q8"/>
  <c r="B8" s="1"/>
  <c r="P8"/>
  <c r="J8"/>
  <c r="I8"/>
  <c r="E8"/>
  <c r="A8"/>
  <c r="Q7"/>
  <c r="B7" s="1"/>
  <c r="P7"/>
  <c r="J7"/>
  <c r="I7"/>
  <c r="E7"/>
  <c r="A7"/>
  <c r="Q6"/>
  <c r="B6" s="1"/>
  <c r="P6"/>
  <c r="J6"/>
  <c r="I6"/>
  <c r="E6"/>
  <c r="A6"/>
  <c r="Q5"/>
  <c r="B5" s="1"/>
  <c r="P5"/>
  <c r="J5"/>
  <c r="I5"/>
  <c r="E5"/>
  <c r="A5"/>
  <c r="Q4"/>
  <c r="B4" s="1"/>
  <c r="P4"/>
  <c r="J4"/>
  <c r="I4"/>
  <c r="E4"/>
  <c r="A4"/>
  <c r="Q3"/>
  <c r="B3" s="1"/>
  <c r="J3"/>
  <c r="I3"/>
  <c r="E3"/>
  <c r="A3"/>
  <c r="B2"/>
  <c r="P2"/>
  <c r="J2"/>
  <c r="I2"/>
  <c r="E2"/>
  <c r="A2"/>
  <c r="K26" i="38"/>
  <c r="D17" i="25"/>
  <c r="K21" i="38"/>
  <c r="K27"/>
  <c r="F2" i="4" l="1"/>
  <c r="C2"/>
  <c r="F4"/>
  <c r="C4"/>
  <c r="F6"/>
  <c r="C6"/>
  <c r="F8"/>
  <c r="C8"/>
  <c r="F10"/>
  <c r="C10"/>
  <c r="F12"/>
  <c r="C12"/>
  <c r="F14"/>
  <c r="C14"/>
  <c r="F16"/>
  <c r="C16"/>
  <c r="F3"/>
  <c r="C3"/>
  <c r="F5"/>
  <c r="C5"/>
  <c r="F7"/>
  <c r="C7"/>
  <c r="F9"/>
  <c r="C9"/>
  <c r="F11"/>
  <c r="C11"/>
  <c r="F13"/>
  <c r="C13"/>
  <c r="F15"/>
  <c r="C15"/>
  <c r="F17"/>
  <c r="C17"/>
  <c r="K28" i="38"/>
  <c r="G15" i="4" l="1"/>
  <c r="D15"/>
  <c r="H15" s="1"/>
  <c r="G11"/>
  <c r="D11"/>
  <c r="H11" s="1"/>
  <c r="G7"/>
  <c r="D7"/>
  <c r="H7" s="1"/>
  <c r="G3"/>
  <c r="D3"/>
  <c r="H3" s="1"/>
  <c r="G14"/>
  <c r="D14"/>
  <c r="H14" s="1"/>
  <c r="G10"/>
  <c r="D10"/>
  <c r="H10" s="1"/>
  <c r="G6"/>
  <c r="D6"/>
  <c r="H6" s="1"/>
  <c r="G2"/>
  <c r="D2"/>
  <c r="H2" s="1"/>
  <c r="G17"/>
  <c r="D17"/>
  <c r="H17" s="1"/>
  <c r="G13"/>
  <c r="D13"/>
  <c r="H13" s="1"/>
  <c r="G9"/>
  <c r="D9"/>
  <c r="H9" s="1"/>
  <c r="G5"/>
  <c r="D5"/>
  <c r="H5" s="1"/>
  <c r="G16"/>
  <c r="D16"/>
  <c r="H16" s="1"/>
  <c r="G12"/>
  <c r="D12"/>
  <c r="H12" s="1"/>
  <c r="G8"/>
  <c r="D8"/>
  <c r="H8" s="1"/>
  <c r="G4"/>
  <c r="D4"/>
  <c r="H4" s="1"/>
  <c r="K20" i="38"/>
  <c r="K22"/>
  <c r="K23" s="1"/>
  <c r="K24" s="1"/>
  <c r="K19"/>
  <c r="K13"/>
  <c r="K11"/>
  <c r="K12"/>
  <c r="K6"/>
  <c r="K7"/>
  <c r="K8"/>
  <c r="K9"/>
  <c r="K10"/>
  <c r="K5"/>
  <c r="P18" i="4"/>
  <c r="Q18" s="1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s="1"/>
  <c r="C20" l="1"/>
  <c r="B20" s="1"/>
  <c r="C25"/>
  <c r="C21"/>
  <c r="J19" i="4" l="1"/>
  <c r="I19"/>
  <c r="E19"/>
  <c r="A19"/>
  <c r="J18"/>
  <c r="I18"/>
  <c r="E18"/>
  <c r="A18"/>
  <c r="B18" l="1"/>
  <c r="B19"/>
  <c r="C19" l="1"/>
  <c r="G19" s="1"/>
  <c r="F19"/>
  <c r="C18"/>
  <c r="G18" s="1"/>
  <c r="F18"/>
  <c r="D19"/>
  <c r="H19" s="1"/>
  <c r="D18"/>
  <c r="H18" s="1"/>
</calcChain>
</file>

<file path=xl/sharedStrings.xml><?xml version="1.0" encoding="utf-8"?>
<sst xmlns="http://schemas.openxmlformats.org/spreadsheetml/2006/main" count="141" uniqueCount="108">
  <si>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</si>
  <si>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</si>
  <si>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</si>
  <si>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</si>
  <si>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</si>
  <si>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</si>
  <si>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</si>
  <si>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</si>
  <si>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</si>
  <si>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</si>
  <si>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</si>
  <si>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</si>
  <si>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</si>
  <si>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</si>
  <si>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</si>
  <si>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</si>
  <si>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</si>
  <si>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</si>
  <si>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</si>
  <si>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</si>
  <si>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</si>
  <si>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</si>
  <si>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</si>
  <si>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</si>
  <si>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</si>
  <si>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</si>
  <si>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</si>
  <si>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</si>
  <si>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</si>
  <si>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</si>
  <si>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</si>
  <si>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</si>
  <si>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</si>
  <si>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</si>
  <si>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</si>
  <si>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</si>
  <si>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</si>
  <si>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</si>
  <si>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</si>
  <si>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</si>
  <si>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</si>
  <si>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</si>
  <si>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</si>
  <si>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</si>
  <si>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</si>
  <si>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</si>
  <si>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</si>
  <si>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</si>
  <si>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</si>
  <si>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</si>
  <si>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</si>
  <si>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</si>
  <si>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</si>
  <si>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</si>
  <si>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</si>
  <si>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</si>
  <si>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</si>
  <si>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</si>
  <si>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</si>
  <si>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</si>
  <si>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</si>
  <si>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</si>
  <si>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</si>
  <si>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</si>
  <si>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</si>
  <si>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</si>
  <si>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</si>
  <si>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</si>
  <si>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</si>
  <si>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</si>
  <si>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</si>
  <si>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</si>
  <si>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</si>
  <si>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</si>
  <si>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</si>
  <si>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</si>
  <si>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</si>
  <si>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</si>
  <si>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</si>
  <si>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</si>
  <si>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</si>
  <si>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</si>
  <si>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</si>
  <si>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</si>
  <si>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</si>
  <si>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</si>
  <si>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</si>
  <si>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</si>
  <si>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</si>
  <si>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</si>
  <si>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</si>
  <si>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</si>
  <si>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</si>
  <si>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</si>
  <si>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</si>
  <si>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</si>
  <si>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</si>
  <si>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</si>
  <si>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balcony</t>
  </si>
  <si>
    <t>As per site</t>
  </si>
  <si>
    <t>As per Approved plan</t>
  </si>
  <si>
    <t>Second Floor</t>
  </si>
  <si>
    <t>Hall</t>
  </si>
  <si>
    <t>Kitchen</t>
  </si>
  <si>
    <t>Bed</t>
  </si>
  <si>
    <t>Toilet</t>
  </si>
  <si>
    <t>rate on BA</t>
  </si>
  <si>
    <t>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</si>
</sst>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0" fillId="0" borderId="0" xfId="0" applyFill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57150</xdr:rowOff>
    </xdr:from>
    <xdr:to>
      <xdr:col>15</xdr:col>
      <xdr:colOff>66675</xdr:colOff>
      <xdr:row>31</xdr:row>
      <xdr:rowOff>38100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38150"/>
          <a:ext cx="9210675" cy="55054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0</xdr:rowOff>
    </xdr:from>
    <xdr:to>
      <xdr:col>15</xdr:col>
      <xdr:colOff>476250</xdr:colOff>
      <xdr:row>29</xdr:row>
      <xdr:rowOff>152400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6200" y="0"/>
          <a:ext cx="9544050" cy="56769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152400</xdr:colOff>
      <xdr:row>28</xdr:row>
      <xdr:rowOff>57150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248400" cy="53911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17" sqref="C17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45190</v>
      </c>
      <c r="F2" s="71"/>
      <c r="G2" s="116" t="s">
        <v>77</v>
      </c>
      <c r="H2" s="117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43155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43155</v>
      </c>
      <c r="D5" s="56" t="s">
        <v>61</v>
      </c>
      <c r="E5" s="57">
        <f>ROUND(C5/10.764,0)</f>
        <v>4009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761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42394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42394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43155</v>
      </c>
      <c r="D10" s="56" t="s">
        <v>61</v>
      </c>
      <c r="E10" s="57">
        <f>ROUND(C10/10.764,0)</f>
        <v>4009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2025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2025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60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1119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E10*C16</f>
        <v>4486071</v>
      </c>
      <c r="D17" s="71">
        <f>C16*2000</f>
        <v>2238000</v>
      </c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8"/>
      <c r="L1" s="118"/>
      <c r="M1" s="118"/>
      <c r="N1" s="118"/>
      <c r="O1" s="118"/>
      <c r="P1" s="118"/>
      <c r="Q1" s="118"/>
      <c r="R1" s="118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opLeftCell="A2" workbookViewId="0">
      <selection activeCell="C3" sqref="C3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6000</v>
      </c>
      <c r="D3" s="20" t="s">
        <v>106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4000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v>60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4000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6000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107</v>
      </c>
      <c r="B18" s="7"/>
      <c r="C18" s="72">
        <v>1119</v>
      </c>
      <c r="D18" s="72"/>
      <c r="E18" s="73"/>
      <c r="F18" s="74"/>
      <c r="G18" s="74"/>
    </row>
    <row r="19" spans="1:7">
      <c r="A19" s="15"/>
      <c r="B19" s="6"/>
      <c r="C19" s="29">
        <f>C18*C16</f>
        <v>6714000</v>
      </c>
      <c r="D19" s="74" t="s">
        <v>68</v>
      </c>
      <c r="E19" s="29"/>
      <c r="F19" s="74"/>
      <c r="G19" s="74"/>
    </row>
    <row r="20" spans="1:7">
      <c r="A20" s="15"/>
      <c r="B20" s="53">
        <f>C20*80%</f>
        <v>5102640</v>
      </c>
      <c r="C20" s="30">
        <f>C19*95%</f>
        <v>6378300</v>
      </c>
      <c r="D20" s="74" t="s">
        <v>24</v>
      </c>
      <c r="E20" s="30"/>
      <c r="F20" s="74"/>
      <c r="G20" s="74"/>
    </row>
    <row r="21" spans="1:7">
      <c r="A21" s="15"/>
      <c r="C21" s="30">
        <f>C19*80%</f>
        <v>5371200</v>
      </c>
      <c r="D21" s="74" t="s">
        <v>25</v>
      </c>
      <c r="E21" s="30"/>
      <c r="F21" s="74"/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2238000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13987.5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  <pageSetup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2:O29"/>
  <sheetViews>
    <sheetView topLeftCell="A16" workbookViewId="0">
      <selection activeCell="J20" sqref="J20"/>
    </sheetView>
  </sheetViews>
  <sheetFormatPr defaultRowHeight="15"/>
  <sheetData>
    <row r="2" spans="1:15">
      <c r="B2" s="115"/>
      <c r="J2" s="115" t="s">
        <v>99</v>
      </c>
    </row>
    <row r="4" spans="1:15">
      <c r="B4" s="71"/>
      <c r="J4" s="71"/>
    </row>
    <row r="5" spans="1:15">
      <c r="B5" s="71"/>
      <c r="E5" s="71"/>
      <c r="I5">
        <v>10.1</v>
      </c>
      <c r="J5" s="71">
        <v>15.1</v>
      </c>
      <c r="K5">
        <f>I5*J5</f>
        <v>152.51</v>
      </c>
      <c r="M5" s="71"/>
    </row>
    <row r="6" spans="1:15">
      <c r="B6" s="71"/>
      <c r="C6" s="71"/>
      <c r="E6" s="71"/>
      <c r="I6">
        <v>13.3</v>
      </c>
      <c r="J6" s="71">
        <v>9.1</v>
      </c>
      <c r="K6" s="71">
        <f t="shared" ref="K6:K10" si="0">I6*J6</f>
        <v>121.03</v>
      </c>
      <c r="M6" s="71"/>
    </row>
    <row r="7" spans="1:15">
      <c r="B7" s="71"/>
      <c r="C7" s="71"/>
      <c r="E7" s="71"/>
      <c r="I7">
        <v>8</v>
      </c>
      <c r="J7" s="71">
        <v>16.2</v>
      </c>
      <c r="K7" s="71">
        <f t="shared" si="0"/>
        <v>129.6</v>
      </c>
      <c r="M7" s="71"/>
    </row>
    <row r="8" spans="1:15">
      <c r="B8" s="71"/>
      <c r="C8" s="71"/>
      <c r="E8" s="71"/>
      <c r="I8">
        <v>4.2</v>
      </c>
      <c r="J8" s="71">
        <v>5.2</v>
      </c>
      <c r="K8" s="71">
        <f t="shared" si="0"/>
        <v>21.840000000000003</v>
      </c>
      <c r="M8" s="71"/>
    </row>
    <row r="9" spans="1:15">
      <c r="B9" s="71"/>
      <c r="C9" s="71"/>
      <c r="E9" s="71"/>
      <c r="I9">
        <v>3.2</v>
      </c>
      <c r="J9">
        <v>3.2</v>
      </c>
      <c r="K9" s="71">
        <f t="shared" si="0"/>
        <v>10.240000000000002</v>
      </c>
      <c r="M9" s="71"/>
      <c r="N9" s="115"/>
    </row>
    <row r="10" spans="1:15">
      <c r="C10" s="71"/>
      <c r="E10" s="115"/>
      <c r="I10">
        <v>3.2</v>
      </c>
      <c r="J10">
        <v>4.2</v>
      </c>
      <c r="K10" s="71">
        <f t="shared" si="0"/>
        <v>13.440000000000001</v>
      </c>
      <c r="M10" s="71"/>
    </row>
    <row r="11" spans="1:15">
      <c r="A11" s="71" t="s">
        <v>98</v>
      </c>
      <c r="C11" s="71"/>
      <c r="K11">
        <f>SUM(K5:K10)</f>
        <v>448.66</v>
      </c>
      <c r="M11" s="71"/>
    </row>
    <row r="12" spans="1:15">
      <c r="C12" s="71"/>
      <c r="G12" s="115"/>
      <c r="H12" s="71" t="s">
        <v>69</v>
      </c>
      <c r="I12">
        <v>3.1</v>
      </c>
      <c r="J12" s="71">
        <v>10.1</v>
      </c>
      <c r="K12" s="71">
        <f>I12*J12</f>
        <v>31.31</v>
      </c>
      <c r="M12" s="71"/>
      <c r="O12" s="115"/>
    </row>
    <row r="13" spans="1:15">
      <c r="B13" s="71"/>
      <c r="C13" s="71"/>
      <c r="K13" s="71">
        <f>SUM(K11:K12)</f>
        <v>479.97</v>
      </c>
      <c r="M13" s="71"/>
    </row>
    <row r="14" spans="1:15">
      <c r="B14" s="71"/>
      <c r="E14" s="71"/>
      <c r="J14" s="71"/>
      <c r="M14" s="71"/>
    </row>
    <row r="15" spans="1:15">
      <c r="B15" s="71"/>
      <c r="E15" s="71"/>
      <c r="N15" s="115"/>
    </row>
    <row r="16" spans="1:15">
      <c r="E16" s="115"/>
    </row>
    <row r="17" spans="5:11">
      <c r="J17" s="71" t="s">
        <v>100</v>
      </c>
    </row>
    <row r="19" spans="5:11">
      <c r="H19" s="71" t="s">
        <v>102</v>
      </c>
      <c r="I19" s="71">
        <v>9.4</v>
      </c>
      <c r="J19" s="71">
        <v>12.2</v>
      </c>
      <c r="K19" s="71">
        <f>I19*J19</f>
        <v>114.67999999999999</v>
      </c>
    </row>
    <row r="20" spans="5:11">
      <c r="H20" s="71" t="s">
        <v>103</v>
      </c>
      <c r="I20" s="71">
        <v>9.8000000000000007</v>
      </c>
      <c r="J20" s="71">
        <v>9.6</v>
      </c>
      <c r="K20" s="71">
        <f t="shared" ref="K20" si="1">I20*J20</f>
        <v>94.08</v>
      </c>
    </row>
    <row r="21" spans="5:11">
      <c r="E21" s="71" t="s">
        <v>101</v>
      </c>
      <c r="F21" s="71"/>
      <c r="H21" s="71" t="s">
        <v>104</v>
      </c>
      <c r="I21" s="71">
        <v>6.8</v>
      </c>
      <c r="J21" s="71">
        <v>10.1</v>
      </c>
      <c r="K21" s="71">
        <f>I21*J21</f>
        <v>68.679999999999993</v>
      </c>
    </row>
    <row r="22" spans="5:11">
      <c r="H22" s="71" t="s">
        <v>104</v>
      </c>
      <c r="I22" s="71">
        <v>4.8</v>
      </c>
      <c r="J22" s="71">
        <v>11.1</v>
      </c>
      <c r="K22" s="71">
        <f>I22*J22</f>
        <v>53.279999999999994</v>
      </c>
    </row>
    <row r="23" spans="5:11">
      <c r="K23">
        <f>SUM(K19:K22)</f>
        <v>330.71999999999997</v>
      </c>
    </row>
    <row r="24" spans="5:11">
      <c r="H24" s="71"/>
      <c r="I24" s="71"/>
      <c r="J24" s="71"/>
      <c r="K24" s="71">
        <f>K23+K28</f>
        <v>406.23999999999995</v>
      </c>
    </row>
    <row r="25" spans="5:11">
      <c r="H25" s="71"/>
      <c r="I25" s="71"/>
      <c r="J25" s="71"/>
      <c r="K25" s="71"/>
    </row>
    <row r="26" spans="5:11">
      <c r="H26" s="71" t="s">
        <v>105</v>
      </c>
      <c r="I26" s="71">
        <v>3.2</v>
      </c>
      <c r="J26" s="71">
        <v>9.8000000000000007</v>
      </c>
      <c r="K26" s="71">
        <f>I26*J26</f>
        <v>31.360000000000003</v>
      </c>
    </row>
    <row r="27" spans="5:11">
      <c r="H27" s="71" t="s">
        <v>74</v>
      </c>
      <c r="I27" s="71">
        <v>9.6</v>
      </c>
      <c r="J27" s="71">
        <v>4.5999999999999996</v>
      </c>
      <c r="K27" s="71">
        <f>I27*J27</f>
        <v>44.16</v>
      </c>
    </row>
    <row r="28" spans="5:11">
      <c r="H28" s="71"/>
      <c r="I28" s="71"/>
      <c r="J28" s="71"/>
      <c r="K28" s="71">
        <f>SUM(K26:K27)</f>
        <v>75.52</v>
      </c>
    </row>
    <row r="29" spans="5:11">
      <c r="I29" s="71"/>
      <c r="J29" s="71"/>
      <c r="K29" s="7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56"/>
  <sheetViews>
    <sheetView topLeftCell="B1" zoomScale="70" zoomScaleNormal="70" workbookViewId="0">
      <selection activeCell="O3" sqref="O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7" si="0">N2</f>
        <v>0</v>
      </c>
      <c r="B2" s="4">
        <f t="shared" ref="B2:B17" si="1">Q2</f>
        <v>920</v>
      </c>
      <c r="C2" s="4">
        <f t="shared" ref="C2:C17" si="2">B2*1.2</f>
        <v>1104</v>
      </c>
      <c r="D2" s="4">
        <f t="shared" ref="D2:D17" si="3">C2*1.2</f>
        <v>1324.8</v>
      </c>
      <c r="E2" s="5">
        <f t="shared" ref="E2:E17" si="4">R2</f>
        <v>5000000</v>
      </c>
      <c r="F2" s="4">
        <f t="shared" ref="F2:F17" si="5">ROUND((E2/B2),0)</f>
        <v>5435</v>
      </c>
      <c r="G2" s="4">
        <f t="shared" ref="G2:G17" si="6">ROUND((E2/C2),0)</f>
        <v>4529</v>
      </c>
      <c r="H2" s="4">
        <f t="shared" ref="H2:H17" si="7">ROUND((E2/D2),0)</f>
        <v>3774</v>
      </c>
      <c r="I2" s="4">
        <f t="shared" ref="I2:I17" si="8">T2</f>
        <v>0</v>
      </c>
      <c r="J2" s="4">
        <f t="shared" ref="J2:J17" si="9">U2</f>
        <v>0</v>
      </c>
      <c r="K2" s="71"/>
      <c r="L2" s="71"/>
      <c r="M2" s="71"/>
      <c r="N2" s="71"/>
      <c r="O2" s="71">
        <v>0</v>
      </c>
      <c r="P2" s="71">
        <f t="shared" ref="P2:P8" si="10">O2/1.2</f>
        <v>0</v>
      </c>
      <c r="Q2" s="71">
        <v>920</v>
      </c>
      <c r="R2" s="2">
        <v>5000000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887.5</v>
      </c>
      <c r="C3" s="4">
        <f t="shared" si="2"/>
        <v>1065</v>
      </c>
      <c r="D3" s="4">
        <f t="shared" si="3"/>
        <v>1278</v>
      </c>
      <c r="E3" s="5">
        <f t="shared" si="4"/>
        <v>4700000</v>
      </c>
      <c r="F3" s="4">
        <f t="shared" si="5"/>
        <v>5296</v>
      </c>
      <c r="G3" s="4">
        <f t="shared" si="6"/>
        <v>4413</v>
      </c>
      <c r="H3" s="4">
        <f t="shared" si="7"/>
        <v>3678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v>1065</v>
      </c>
      <c r="Q3" s="71">
        <f t="shared" ref="Q3:Q17" si="11">P3/1.2</f>
        <v>887.5</v>
      </c>
      <c r="R3" s="2">
        <v>4700000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 t="shared" si="10"/>
        <v>0</v>
      </c>
      <c r="Q4" s="71">
        <f t="shared" si="11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si="10"/>
        <v>0</v>
      </c>
      <c r="Q5" s="71">
        <f t="shared" si="11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 t="shared" si="10"/>
        <v>0</v>
      </c>
      <c r="Q6" s="71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 t="shared" si="10"/>
        <v>0</v>
      </c>
      <c r="Q7" s="71">
        <f t="shared" si="11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si="10"/>
        <v>0</v>
      </c>
      <c r="Q8" s="71">
        <f t="shared" si="11"/>
        <v>0</v>
      </c>
      <c r="R8" s="2">
        <v>0</v>
      </c>
      <c r="S8" s="2">
        <v>0</v>
      </c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>O9/1.2</f>
        <v>0</v>
      </c>
      <c r="Q9" s="71">
        <f t="shared" si="11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11"/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11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K12" s="71"/>
      <c r="L12" s="71"/>
      <c r="M12" s="71"/>
      <c r="N12" s="71"/>
      <c r="O12" s="71">
        <v>0</v>
      </c>
      <c r="P12" s="71">
        <f t="shared" ref="P12:P14" si="12">O12/1.2</f>
        <v>0</v>
      </c>
      <c r="Q12" s="71">
        <f t="shared" si="11"/>
        <v>0</v>
      </c>
      <c r="R12" s="2">
        <v>0</v>
      </c>
      <c r="S12" s="2"/>
      <c r="V12" s="68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K13" s="71"/>
      <c r="L13" s="71"/>
      <c r="M13" s="71"/>
      <c r="N13" s="71"/>
      <c r="O13" s="71">
        <v>0</v>
      </c>
      <c r="P13" s="71">
        <f t="shared" si="12"/>
        <v>0</v>
      </c>
      <c r="Q13" s="71">
        <f t="shared" si="11"/>
        <v>0</v>
      </c>
      <c r="R13" s="2">
        <v>0</v>
      </c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K14" s="71"/>
      <c r="L14" s="71"/>
      <c r="M14" s="71"/>
      <c r="N14" s="71"/>
      <c r="O14" s="71">
        <v>0</v>
      </c>
      <c r="P14" s="71">
        <f t="shared" si="12"/>
        <v>0</v>
      </c>
      <c r="Q14" s="71">
        <f t="shared" si="11"/>
        <v>0</v>
      </c>
      <c r="R14" s="2">
        <v>0</v>
      </c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11"/>
        <v>0</v>
      </c>
      <c r="R15" s="2">
        <v>0</v>
      </c>
      <c r="S15" s="2"/>
    </row>
    <row r="16" spans="1:35">
      <c r="A16" s="4">
        <f t="shared" si="0"/>
        <v>0</v>
      </c>
      <c r="B16" s="4">
        <f t="shared" si="1"/>
        <v>0</v>
      </c>
      <c r="C16" s="4">
        <f t="shared" si="2"/>
        <v>0</v>
      </c>
      <c r="D16" s="4">
        <f t="shared" si="3"/>
        <v>0</v>
      </c>
      <c r="E16" s="5">
        <f t="shared" si="4"/>
        <v>0</v>
      </c>
      <c r="F16" s="4" t="e">
        <f t="shared" si="5"/>
        <v>#DIV/0!</v>
      </c>
      <c r="G16" s="4" t="e">
        <f t="shared" si="6"/>
        <v>#DIV/0!</v>
      </c>
      <c r="H16" s="4" t="e">
        <f t="shared" si="7"/>
        <v>#DIV/0!</v>
      </c>
      <c r="I16" s="4">
        <f t="shared" si="8"/>
        <v>0</v>
      </c>
      <c r="J16" s="4">
        <f t="shared" si="9"/>
        <v>0</v>
      </c>
      <c r="K16" s="71"/>
      <c r="L16" s="71"/>
      <c r="M16" s="71"/>
      <c r="N16" s="71"/>
      <c r="O16" s="71">
        <v>0</v>
      </c>
      <c r="P16" s="71">
        <f>O16/1.2</f>
        <v>0</v>
      </c>
      <c r="Q16" s="71">
        <f t="shared" si="11"/>
        <v>0</v>
      </c>
      <c r="R16" s="2">
        <v>0</v>
      </c>
      <c r="S16" s="2"/>
    </row>
    <row r="17" spans="1:19">
      <c r="A17" s="4">
        <f t="shared" si="0"/>
        <v>0</v>
      </c>
      <c r="B17" s="4">
        <f t="shared" si="1"/>
        <v>0</v>
      </c>
      <c r="C17" s="4">
        <f t="shared" si="2"/>
        <v>0</v>
      </c>
      <c r="D17" s="4">
        <f t="shared" si="3"/>
        <v>0</v>
      </c>
      <c r="E17" s="5">
        <f t="shared" si="4"/>
        <v>0</v>
      </c>
      <c r="F17" s="4" t="e">
        <f t="shared" si="5"/>
        <v>#DIV/0!</v>
      </c>
      <c r="G17" s="4" t="e">
        <f t="shared" si="6"/>
        <v>#DIV/0!</v>
      </c>
      <c r="H17" s="4" t="e">
        <f t="shared" si="7"/>
        <v>#DIV/0!</v>
      </c>
      <c r="I17" s="4">
        <f t="shared" si="8"/>
        <v>0</v>
      </c>
      <c r="J17" s="4">
        <f t="shared" si="9"/>
        <v>0</v>
      </c>
      <c r="K17" s="71"/>
      <c r="L17" s="71"/>
      <c r="M17" s="71"/>
      <c r="N17" s="71"/>
      <c r="O17" s="71">
        <v>0</v>
      </c>
      <c r="P17" s="71">
        <f>O17/1.2</f>
        <v>0</v>
      </c>
      <c r="Q17" s="71">
        <f t="shared" si="11"/>
        <v>0</v>
      </c>
      <c r="R17" s="2">
        <v>0</v>
      </c>
      <c r="S17" s="2"/>
    </row>
    <row r="18" spans="1:19">
      <c r="A18" s="4">
        <f t="shared" ref="A18:A19" si="13">N18</f>
        <v>0</v>
      </c>
      <c r="B18" s="4">
        <f t="shared" ref="B18:B19" si="14">Q18</f>
        <v>0</v>
      </c>
      <c r="C18" s="4">
        <f t="shared" ref="C18:C19" si="15">B18*1.2</f>
        <v>0</v>
      </c>
      <c r="D18" s="4">
        <f t="shared" ref="D18:D19" si="16">C18*1.2</f>
        <v>0</v>
      </c>
      <c r="E18" s="5">
        <f t="shared" ref="E18:E19" si="17">R18</f>
        <v>0</v>
      </c>
      <c r="F18" s="4" t="e">
        <f t="shared" ref="F18:F19" si="18">ROUND((E18/B18),0)</f>
        <v>#DIV/0!</v>
      </c>
      <c r="G18" s="4" t="e">
        <f t="shared" ref="G18:G19" si="19">ROUND((E18/C18),0)</f>
        <v>#DIV/0!</v>
      </c>
      <c r="H18" s="4" t="e">
        <f t="shared" ref="H18:H19" si="20">ROUND((E18/D18),0)</f>
        <v>#DIV/0!</v>
      </c>
      <c r="I18" s="4">
        <f t="shared" ref="I18:J19" si="21">T18</f>
        <v>0</v>
      </c>
      <c r="J18" s="4">
        <f t="shared" si="21"/>
        <v>0</v>
      </c>
      <c r="O18" s="71">
        <v>0</v>
      </c>
      <c r="P18" s="71">
        <f>O18/1.2</f>
        <v>0</v>
      </c>
      <c r="Q18" s="71">
        <f t="shared" ref="Q18" si="22">P18/1.2</f>
        <v>0</v>
      </c>
      <c r="R18" s="2">
        <v>0</v>
      </c>
      <c r="S18" s="2"/>
    </row>
    <row r="19" spans="1:19">
      <c r="A19" s="4">
        <f t="shared" si="13"/>
        <v>0</v>
      </c>
      <c r="B19" s="4">
        <f t="shared" si="14"/>
        <v>0</v>
      </c>
      <c r="C19" s="4">
        <f t="shared" si="15"/>
        <v>0</v>
      </c>
      <c r="D19" s="4">
        <f t="shared" si="16"/>
        <v>0</v>
      </c>
      <c r="E19" s="5">
        <f t="shared" si="17"/>
        <v>0</v>
      </c>
      <c r="F19" s="4" t="e">
        <f t="shared" si="18"/>
        <v>#DIV/0!</v>
      </c>
      <c r="G19" s="4" t="e">
        <f t="shared" si="19"/>
        <v>#DIV/0!</v>
      </c>
      <c r="H19" s="4" t="e">
        <f t="shared" si="20"/>
        <v>#DIV/0!</v>
      </c>
      <c r="I19" s="4">
        <f t="shared" si="21"/>
        <v>0</v>
      </c>
      <c r="J19" s="4">
        <f t="shared" si="21"/>
        <v>0</v>
      </c>
      <c r="O19" s="71">
        <v>0</v>
      </c>
      <c r="P19" s="71">
        <f>O19/1.2</f>
        <v>0</v>
      </c>
      <c r="Q19" s="71">
        <f t="shared" ref="Q19" si="23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3:A34"/>
  <sheetViews>
    <sheetView topLeftCell="A3" zoomScale="85" zoomScaleNormal="85" workbookViewId="0">
      <selection activeCell="J5" sqref="J5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G8"/>
  <sheetViews>
    <sheetView zoomScale="70" zoomScaleNormal="70" workbookViewId="0">
      <selection activeCell="J10" sqref="J10"/>
    </sheetView>
  </sheetViews>
  <sheetFormatPr defaultRowHeight="15"/>
  <sheetData>
    <row r="8" spans="7:7">
      <c r="G8" s="71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>
      <selection activeCell="I6" sqref="I6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 Measurment</vt:lpstr>
      <vt:lpstr>20-20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2025-03-20T13:17:58Z</dcterms:modified>
</cp:coreProperties>
</file>