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Jitendra Kadam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3" l="1"/>
  <c r="G20" i="23"/>
  <c r="G19" i="23"/>
  <c r="Q5" i="4"/>
  <c r="B5" i="4" s="1"/>
  <c r="C5" i="4" s="1"/>
  <c r="D5" i="4" s="1"/>
  <c r="P5" i="4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J3" i="4"/>
  <c r="I3" i="4"/>
  <c r="E3" i="4"/>
  <c r="B3" i="4"/>
  <c r="C3" i="4" s="1"/>
  <c r="D3" i="4" s="1"/>
  <c r="A3" i="4"/>
  <c r="Q2" i="4"/>
  <c r="B2" i="4" s="1"/>
  <c r="C2" i="4" s="1"/>
  <c r="D2" i="4" s="1"/>
  <c r="J2" i="4"/>
  <c r="I2" i="4"/>
  <c r="E2" i="4"/>
  <c r="A2" i="4"/>
  <c r="Q7" i="4"/>
  <c r="B7" i="4" s="1"/>
  <c r="F7" i="4" s="1"/>
  <c r="P7" i="4"/>
  <c r="J7" i="4"/>
  <c r="I7" i="4"/>
  <c r="E7" i="4"/>
  <c r="A7" i="4"/>
  <c r="P6" i="4"/>
  <c r="Q6" i="4" s="1"/>
  <c r="B6" i="4" s="1"/>
  <c r="F6" i="4" s="1"/>
  <c r="J6" i="4"/>
  <c r="I6" i="4"/>
  <c r="E6" i="4"/>
  <c r="A6" i="4"/>
  <c r="P8" i="4"/>
  <c r="Q8" i="4" s="1"/>
  <c r="B8" i="4" s="1"/>
  <c r="J8" i="4"/>
  <c r="I8" i="4"/>
  <c r="E8" i="4"/>
  <c r="A8" i="4"/>
  <c r="G5" i="4" l="1"/>
  <c r="G4" i="4"/>
  <c r="G2" i="4"/>
  <c r="G3" i="4"/>
  <c r="F2" i="4"/>
  <c r="F4" i="4"/>
  <c r="F3" i="4"/>
  <c r="F5" i="4"/>
  <c r="H2" i="4"/>
  <c r="H3" i="4"/>
  <c r="H4" i="4"/>
  <c r="H5" i="4"/>
  <c r="G7" i="4"/>
  <c r="C6" i="4"/>
  <c r="D6" i="4" s="1"/>
  <c r="H6" i="4" s="1"/>
  <c r="C7" i="4"/>
  <c r="D7" i="4" s="1"/>
  <c r="H7" i="4" s="1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Q12" i="4"/>
  <c r="B12" i="4" s="1"/>
  <c r="C12" i="4" s="1"/>
  <c r="P12" i="4"/>
  <c r="J12" i="4"/>
  <c r="I12" i="4"/>
  <c r="E12" i="4"/>
  <c r="F12" i="4" s="1"/>
  <c r="A12" i="4"/>
  <c r="Q11" i="4"/>
  <c r="B11" i="4" s="1"/>
  <c r="C11" i="4" s="1"/>
  <c r="P11" i="4"/>
  <c r="J11" i="4"/>
  <c r="I11" i="4"/>
  <c r="E11" i="4"/>
  <c r="F11" i="4" s="1"/>
  <c r="A11" i="4"/>
  <c r="Q10" i="4"/>
  <c r="B10" i="4" s="1"/>
  <c r="C10" i="4" s="1"/>
  <c r="P10" i="4"/>
  <c r="J10" i="4"/>
  <c r="I10" i="4"/>
  <c r="E10" i="4"/>
  <c r="F10" i="4" s="1"/>
  <c r="A10" i="4"/>
  <c r="Q9" i="4"/>
  <c r="B9" i="4" s="1"/>
  <c r="C9" i="4" s="1"/>
  <c r="P9" i="4"/>
  <c r="J9" i="4"/>
  <c r="I9" i="4"/>
  <c r="E9" i="4"/>
  <c r="F9" i="4" s="1"/>
  <c r="A9" i="4"/>
  <c r="F13" i="4" l="1"/>
  <c r="F14" i="4"/>
  <c r="F15" i="4"/>
  <c r="F16" i="4"/>
  <c r="F17" i="4"/>
  <c r="G6" i="4"/>
  <c r="G8" i="4"/>
  <c r="D8" i="4"/>
  <c r="H8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C21" i="23" l="1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<sst xmlns="http://schemas.openxmlformats.org/spreadsheetml/2006/main" count="133" uniqueCount="99">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</sst>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437030</xdr:colOff>
      <xdr:row>1</xdr:row>
      <xdr:rowOff>100853</xdr:rowOff>
    </xdr:from>
    <xdr:to>
      <xdr:col>8</xdr:col>
      <xdr:colOff>174812</xdr:colOff>
      <xdr:row>32</xdr:row>
      <xdr:rowOff>12887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30" y="291353"/>
          <a:ext cx="4578723" cy="5817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180975</xdr:rowOff>
    </xdr:from>
    <xdr:to>
      <xdr:col>8</xdr:col>
      <xdr:colOff>247650</xdr:colOff>
      <xdr:row>34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752475"/>
          <a:ext cx="48577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10</xdr:col>
      <xdr:colOff>591110</xdr:colOff>
      <xdr:row>30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35" y="0"/>
          <a:ext cx="6194051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37735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35700</v>
      </c>
      <c r="D5" s="56" t="s">
        <v>61</v>
      </c>
      <c r="E5" s="57">
        <f>ROUND(C5/10.764,0)</f>
        <v>3317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35700</v>
      </c>
      <c r="D10" s="56" t="s">
        <v>61</v>
      </c>
      <c r="E10" s="57">
        <f>ROUND(C10/10.764,0)</f>
        <v>3317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2040000</v>
      </c>
      <c r="C17" s="71">
        <v>1020</v>
      </c>
      <c r="D17" s="71"/>
      <c r="E17" s="71">
        <f>E10*C17</f>
        <v>3383340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F12" sqref="F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97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643</v>
      </c>
      <c r="D18" s="72"/>
      <c r="E18" s="73"/>
      <c r="F18" s="74"/>
      <c r="G18" s="74">
        <v>300000</v>
      </c>
      <c r="H18" s="71" t="s">
        <v>98</v>
      </c>
      <c r="N18" s="10"/>
    </row>
    <row r="19" spans="1:14">
      <c r="A19" s="15"/>
      <c r="B19" s="6"/>
      <c r="C19" s="29">
        <f>C18*C16</f>
        <v>4050900</v>
      </c>
      <c r="D19" s="74" t="s">
        <v>68</v>
      </c>
      <c r="E19" s="29"/>
      <c r="F19" s="74" t="s">
        <v>68</v>
      </c>
      <c r="G19" s="118">
        <f>C19+G18</f>
        <v>4350900</v>
      </c>
      <c r="N19" s="10"/>
    </row>
    <row r="20" spans="1:14">
      <c r="A20" s="15"/>
      <c r="B20" s="53"/>
      <c r="C20" s="30">
        <f>C19*95%</f>
        <v>3848355</v>
      </c>
      <c r="D20" s="74" t="s">
        <v>24</v>
      </c>
      <c r="E20" s="30"/>
      <c r="F20" s="74" t="s">
        <v>24</v>
      </c>
      <c r="G20" s="118">
        <f>G19*95%</f>
        <v>4133355</v>
      </c>
    </row>
    <row r="21" spans="1:14">
      <c r="A21" s="15"/>
      <c r="C21" s="30">
        <f>C19*80%</f>
        <v>3240720</v>
      </c>
      <c r="D21" s="74" t="s">
        <v>25</v>
      </c>
      <c r="E21" s="30"/>
      <c r="F21" s="74" t="s">
        <v>25</v>
      </c>
      <c r="G21" s="118">
        <f>G19*80%</f>
        <v>3480720</v>
      </c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/>
      <c r="G23" s="74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8439.375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887.5</v>
      </c>
      <c r="C2" s="4">
        <f t="shared" ref="C2:C5" si="2">B2*1.2</f>
        <v>1065</v>
      </c>
      <c r="D2" s="4">
        <f t="shared" ref="D2:D5" si="3">C2*1.2</f>
        <v>1278</v>
      </c>
      <c r="E2" s="5">
        <f t="shared" ref="E2:E5" si="4">R2</f>
        <v>4800000</v>
      </c>
      <c r="F2" s="4">
        <f t="shared" ref="F2:F5" si="5">ROUND((E2/B2),0)</f>
        <v>5408</v>
      </c>
      <c r="G2" s="4">
        <f t="shared" ref="G2:G5" si="6">ROUND((E2/C2),0)</f>
        <v>4507</v>
      </c>
      <c r="H2" s="4">
        <f t="shared" ref="H2:H5" si="7">ROUND((E2/D2),0)</f>
        <v>3756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5" si="10">P2/1.2</f>
        <v>887.5</v>
      </c>
      <c r="R2" s="2">
        <v>4800000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1060</v>
      </c>
      <c r="C3" s="4">
        <f t="shared" si="2"/>
        <v>1272</v>
      </c>
      <c r="D3" s="4">
        <f t="shared" si="3"/>
        <v>1526.3999999999999</v>
      </c>
      <c r="E3" s="5">
        <f t="shared" si="4"/>
        <v>7020000</v>
      </c>
      <c r="F3" s="4">
        <f t="shared" si="5"/>
        <v>6623</v>
      </c>
      <c r="G3" s="4">
        <f t="shared" si="6"/>
        <v>5519</v>
      </c>
      <c r="H3" s="4">
        <f t="shared" si="7"/>
        <v>4599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1060</v>
      </c>
      <c r="R3" s="2">
        <v>7020000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ref="A6:A7" si="12">N6</f>
        <v>0</v>
      </c>
      <c r="B6" s="4">
        <f t="shared" ref="B6:B7" si="13">Q6</f>
        <v>0</v>
      </c>
      <c r="C6" s="4">
        <f t="shared" ref="C6:C7" si="14">B6*1.2</f>
        <v>0</v>
      </c>
      <c r="D6" s="4">
        <f t="shared" ref="D6:D7" si="15">C6*1.2</f>
        <v>0</v>
      </c>
      <c r="E6" s="5">
        <f t="shared" ref="E6:E7" si="16">R6</f>
        <v>0</v>
      </c>
      <c r="F6" s="4" t="e">
        <f t="shared" ref="F6:F7" si="17">ROUND((E6/B6),0)</f>
        <v>#DIV/0!</v>
      </c>
      <c r="G6" s="4" t="e">
        <f t="shared" ref="G6:G7" si="18">ROUND((E6/C6),0)</f>
        <v>#DIV/0!</v>
      </c>
      <c r="H6" s="4" t="e">
        <f t="shared" ref="H6:H7" si="19">ROUND((E6/D6),0)</f>
        <v>#DIV/0!</v>
      </c>
      <c r="I6" s="4">
        <f t="shared" ref="I6:I7" si="20">T6</f>
        <v>0</v>
      </c>
      <c r="J6" s="4">
        <f t="shared" ref="J6:J7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ref="A8" si="23">N8</f>
        <v>0</v>
      </c>
      <c r="B8" s="4">
        <f t="shared" ref="B8" si="24">Q8</f>
        <v>0</v>
      </c>
      <c r="C8" s="4">
        <f t="shared" ref="C8" si="25">B8*1.2</f>
        <v>0</v>
      </c>
      <c r="D8" s="4">
        <f t="shared" ref="D8" si="26">C8*1.2</f>
        <v>0</v>
      </c>
      <c r="E8" s="5">
        <f t="shared" ref="E8" si="27">R8</f>
        <v>0</v>
      </c>
      <c r="F8" s="4" t="e">
        <f t="shared" ref="F8" si="28">ROUND((E8/B8),0)</f>
        <v>#DIV/0!</v>
      </c>
      <c r="G8" s="4" t="e">
        <f t="shared" ref="G8" si="29">ROUND((E8/C8),0)</f>
        <v>#DIV/0!</v>
      </c>
      <c r="H8" s="4" t="e">
        <f t="shared" ref="H8" si="30">ROUND((E8/D8),0)</f>
        <v>#DIV/0!</v>
      </c>
      <c r="I8" s="4">
        <f t="shared" ref="I8" si="31">T8</f>
        <v>0</v>
      </c>
      <c r="J8" s="4">
        <f t="shared" ref="J8" si="3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33">P8/1.2</f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2" zoomScale="130" zoomScaleNormal="130"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2025-03-15T06:08:48Z</dcterms:modified>
</cp:coreProperties>
</file>