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filterPrivacy="1" defaultThemeVersion="124226"/>
  <xr:revisionPtr revIDLastSave="0" documentId="13_ncr:1_{3DEF4D91-4F02-4679-8FCD-462939C3692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9" i="1" l="1"/>
  <c r="B29" i="1"/>
  <c r="F6" i="1"/>
  <c r="C29" i="1"/>
  <c r="B20" i="1"/>
  <c r="C27" i="1"/>
  <c r="C26" i="1"/>
  <c r="B19" i="1"/>
  <c r="G31" i="1"/>
  <c r="F31" i="1" l="1"/>
  <c r="B10" i="1" l="1"/>
  <c r="B11" i="1" s="1"/>
  <c r="B8" i="1"/>
  <c r="B6" i="1"/>
  <c r="B5" i="1"/>
  <c r="B14" i="1" s="1"/>
  <c r="B12" i="1" l="1"/>
  <c r="B13" i="1" s="1"/>
  <c r="B15" i="1" l="1"/>
  <c r="B17" i="1" l="1"/>
  <c r="B18" i="1" l="1"/>
  <c r="F26" i="1"/>
  <c r="G26" i="1" l="1"/>
  <c r="F27" i="1"/>
  <c r="G27" i="1"/>
  <c r="F28" i="1"/>
  <c r="G28" i="1"/>
  <c r="F29" i="1"/>
  <c r="I29" i="1" s="1"/>
  <c r="G29" i="1"/>
  <c r="F30" i="1"/>
  <c r="G30" i="1"/>
  <c r="G3" i="1" l="1"/>
</calcChain>
</file>

<file path=xl/sharedStrings.xml><?xml version="1.0" encoding="utf-8"?>
<sst xmlns="http://schemas.openxmlformats.org/spreadsheetml/2006/main" count="28" uniqueCount="27">
  <si>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</si>
  <si>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</si>
  <si>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</si>
  <si>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</si>
  <si>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</si>
  <si>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</si>
  <si>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</si>
  <si>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</si>
  <si>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</si>
  <si>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</si>
  <si>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</si>
  <si>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</si>
  <si>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</si>
  <si>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</si>
  <si>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</si>
  <si>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</si>
  <si>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</si>
  <si>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</si>
  <si>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</si>
  <si>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</si>
  <si>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</si>
  <si>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</si>
  <si>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</si>
  <si>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</si>
  <si>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 xml:space="preserve">Measurement </t>
  </si>
  <si>
    <t>DV</t>
  </si>
  <si>
    <t>Value/RV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</si>
</sst>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2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  <xf numFmtId="43" fontId="3" fillId="0" borderId="0" xfId="0" applyNumberFormat="1" applyFont="1"/>
    <xf numFmtId="0" fontId="15" fillId="0" borderId="0" xfId="0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16</xdr:col>
      <xdr:colOff>180975</xdr:colOff>
      <xdr:row>42</xdr:row>
      <xdr:rowOff>73857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121381-500E-E0BA-1603-C51F6FB0A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"/>
          <a:ext cx="9324975" cy="8074856"/>
        </a:xfrm>
        <a:prstGeom prst="rect">
          <a:avLst/>
        </a:prstGeom>
      </xdr:spPr>
    </xdr:pic>
    <xdr:clientData/>
  </xdr:twoCellAnchor>
  <xdr:twoCellAnchor editAs="oneCell">
    <xdr:from>
      <xdr:col>16</xdr:col>
      <xdr:colOff>581025</xdr:colOff>
      <xdr:row>0</xdr:row>
      <xdr:rowOff>0</xdr:rowOff>
    </xdr:from>
    <xdr:to>
      <xdr:col>34</xdr:col>
      <xdr:colOff>95250</xdr:colOff>
      <xdr:row>44</xdr:row>
      <xdr:rowOff>77659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F4274D6-4F60-4F14-D250-A9EFCE35F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34625" y="0"/>
          <a:ext cx="10487025" cy="84596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2"/>
  <sheetViews>
    <sheetView tabSelected="1" zoomScaleNormal="100" workbookViewId="0">
      <selection activeCell="H12" sqref="H12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21000</v>
      </c>
      <c r="C3" s="17"/>
      <c r="D3" s="10"/>
      <c r="E3">
        <v>2023</v>
      </c>
      <c r="F3" s="3">
        <v>2025</v>
      </c>
      <c r="G3" s="4">
        <f>F3-E3</f>
        <v>2</v>
      </c>
      <c r="L3" s="3"/>
      <c r="M3" s="4"/>
    </row>
    <row r="4" spans="1:17" ht="33" x14ac:dyDescent="0.3">
      <c r="A4" s="18" t="s">
        <v>1</v>
      </c>
      <c r="B4" s="28">
        <v>3000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18000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3000</v>
      </c>
      <c r="C6" s="17"/>
      <c r="D6" s="10"/>
      <c r="E6" s="6">
        <v>510</v>
      </c>
      <c r="F6" s="6">
        <f>E6*1.1</f>
        <v>561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42"/>
      <c r="E7" s="6"/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42"/>
      <c r="E8" s="6"/>
      <c r="F8" s="50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E9" s="6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42"/>
      <c r="E10" s="13"/>
      <c r="F10" s="49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44"/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3000</v>
      </c>
      <c r="C13" s="21"/>
      <c r="D13" s="44"/>
      <c r="E13" t="s">
        <v>24</v>
      </c>
      <c r="G13" s="13"/>
      <c r="H13" s="48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18000</v>
      </c>
      <c r="C14" s="17"/>
      <c r="D14" s="10"/>
      <c r="E14" s="6">
        <v>509</v>
      </c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21000</v>
      </c>
      <c r="C15" s="17"/>
      <c r="D15" s="10"/>
      <c r="E15" s="6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510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26</v>
      </c>
      <c r="B17" s="23">
        <f>B15*B16</f>
        <v>10710000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25</v>
      </c>
      <c r="B18" s="23">
        <f>B17*0.8</f>
        <v>8568000</v>
      </c>
      <c r="C18" s="23"/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12</v>
      </c>
      <c r="B19" s="24">
        <f>1145*B4</f>
        <v>3435000</v>
      </c>
      <c r="C19" s="17"/>
      <c r="D19" s="10"/>
      <c r="E19" s="6"/>
      <c r="F19" s="5"/>
    </row>
    <row r="20" spans="1:14" ht="16.5" x14ac:dyDescent="0.3">
      <c r="A20" s="19" t="s">
        <v>16</v>
      </c>
      <c r="B20" s="24">
        <f>B17*0.03/12</f>
        <v>26775</v>
      </c>
      <c r="C20" s="39"/>
      <c r="D20" s="10"/>
      <c r="E20" s="6"/>
      <c r="F20" s="5"/>
    </row>
    <row r="21" spans="1:14" x14ac:dyDescent="0.25">
      <c r="B21" s="12"/>
    </row>
    <row r="22" spans="1:14" x14ac:dyDescent="0.25">
      <c r="B22" s="12"/>
    </row>
    <row r="24" spans="1:14" x14ac:dyDescent="0.25">
      <c r="C24" t="s">
        <v>14</v>
      </c>
    </row>
    <row r="25" spans="1:14" x14ac:dyDescent="0.25">
      <c r="B25" s="9" t="s">
        <v>15</v>
      </c>
      <c r="C25" s="8" t="s">
        <v>20</v>
      </c>
      <c r="D25" s="8"/>
      <c r="E25" s="8" t="s">
        <v>11</v>
      </c>
      <c r="F25" s="8" t="s">
        <v>17</v>
      </c>
      <c r="G25" s="8" t="s">
        <v>18</v>
      </c>
      <c r="H25" s="8" t="s">
        <v>19</v>
      </c>
      <c r="I25" s="8"/>
    </row>
    <row r="26" spans="1:14" ht="17.25" x14ac:dyDescent="0.3">
      <c r="B26" s="9">
        <v>448</v>
      </c>
      <c r="C26" s="8">
        <f>B26*1.1</f>
        <v>492.80000000000007</v>
      </c>
      <c r="D26" s="8"/>
      <c r="E26" s="8">
        <v>10500000</v>
      </c>
      <c r="F26" s="10">
        <f t="shared" ref="F26:F31" si="0">E26/B26</f>
        <v>23437.5</v>
      </c>
      <c r="G26" s="10">
        <f>E26/C26</f>
        <v>21306.81818181818</v>
      </c>
      <c r="H26" s="10"/>
      <c r="I26" s="8"/>
      <c r="J26" s="15"/>
    </row>
    <row r="27" spans="1:14" ht="17.25" x14ac:dyDescent="0.3">
      <c r="B27" s="9">
        <v>546</v>
      </c>
      <c r="C27" s="8">
        <f>B27*1.1</f>
        <v>600.6</v>
      </c>
      <c r="D27" s="8"/>
      <c r="E27" s="8">
        <v>11500000</v>
      </c>
      <c r="F27" s="10">
        <f t="shared" si="0"/>
        <v>21062.271062271062</v>
      </c>
      <c r="G27" s="10">
        <f>E27/C27</f>
        <v>19147.519147519146</v>
      </c>
      <c r="H27" s="10"/>
      <c r="I27" s="8"/>
      <c r="J27" s="15"/>
    </row>
    <row r="28" spans="1:14" x14ac:dyDescent="0.25">
      <c r="B28" s="9">
        <v>608</v>
      </c>
      <c r="C28" s="8"/>
      <c r="D28" s="8"/>
      <c r="E28" s="10">
        <v>12600000</v>
      </c>
      <c r="F28" s="10">
        <f t="shared" si="0"/>
        <v>20723.684210526317</v>
      </c>
      <c r="G28" s="10" t="e">
        <f t="shared" ref="G28:G31" si="1">E28/C28</f>
        <v>#DIV/0!</v>
      </c>
      <c r="H28" s="10"/>
      <c r="I28" s="8"/>
    </row>
    <row r="29" spans="1:14" x14ac:dyDescent="0.25">
      <c r="B29" s="7">
        <f>C29/1.1</f>
        <v>508.84363636363628</v>
      </c>
      <c r="C29" s="9">
        <f>52*10.764</f>
        <v>559.72799999999995</v>
      </c>
      <c r="D29" s="8"/>
      <c r="E29" s="10">
        <f>8200000+492000+30000</f>
        <v>8722000</v>
      </c>
      <c r="F29" s="10">
        <f>E29/C29</f>
        <v>15582.568676214163</v>
      </c>
      <c r="G29" s="10" t="e">
        <f>E29/#REF!</f>
        <v>#REF!</v>
      </c>
      <c r="H29" s="10"/>
      <c r="I29" s="8">
        <f>B15/F29</f>
        <v>1.3476597110754411</v>
      </c>
    </row>
    <row r="30" spans="1:14" x14ac:dyDescent="0.25">
      <c r="C30" s="25"/>
      <c r="E30" s="26"/>
      <c r="F30" s="26" t="e">
        <f t="shared" si="0"/>
        <v>#DIV/0!</v>
      </c>
      <c r="G30" s="26" t="e">
        <f t="shared" si="1"/>
        <v>#DIV/0!</v>
      </c>
      <c r="H30" s="26"/>
    </row>
    <row r="31" spans="1:14" x14ac:dyDescent="0.25">
      <c r="E31" s="25"/>
      <c r="F31" s="26" t="e">
        <f t="shared" si="0"/>
        <v>#DIV/0!</v>
      </c>
      <c r="G31" s="26" t="e">
        <f t="shared" si="1"/>
        <v>#DIV/0!</v>
      </c>
      <c r="H31" s="26"/>
    </row>
    <row r="33" spans="1:8" x14ac:dyDescent="0.25">
      <c r="B33"/>
      <c r="F33" s="6"/>
      <c r="H33" s="6"/>
    </row>
    <row r="34" spans="1:8" x14ac:dyDescent="0.25">
      <c r="B34"/>
      <c r="F34" s="6"/>
      <c r="H34" s="6"/>
    </row>
    <row r="35" spans="1:8" x14ac:dyDescent="0.25">
      <c r="B35"/>
    </row>
    <row r="36" spans="1:8" ht="15.75" x14ac:dyDescent="0.25">
      <c r="A36" s="51"/>
      <c r="B36"/>
    </row>
    <row r="37" spans="1:8" ht="15.75" x14ac:dyDescent="0.25">
      <c r="A37" s="51"/>
      <c r="B37"/>
    </row>
    <row r="38" spans="1:8" ht="15.75" x14ac:dyDescent="0.25">
      <c r="A38" s="51"/>
      <c r="B38"/>
    </row>
    <row r="39" spans="1:8" ht="15.75" x14ac:dyDescent="0.25">
      <c r="A39" s="30"/>
    </row>
    <row r="40" spans="1:8" ht="15.75" x14ac:dyDescent="0.25">
      <c r="A40" s="30"/>
    </row>
    <row r="41" spans="1:8" ht="15.75" x14ac:dyDescent="0.25">
      <c r="A41" s="30"/>
    </row>
    <row r="42" spans="1:8" ht="15.75" x14ac:dyDescent="0.25">
      <c r="A42" s="30"/>
    </row>
    <row r="62" spans="3:5" x14ac:dyDescent="0.25">
      <c r="C62" s="6"/>
      <c r="D62" s="6"/>
      <c r="E62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topLeftCell="O16" workbookViewId="0">
      <selection activeCell="AK42" sqref="AK4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T26" sqref="T26"/>
    </sheetView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S25" sqref="S25"/>
    </sheetView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4" workbookViewId="0">
      <selection activeCell="V23" sqref="V23"/>
    </sheetView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2025-03-17T11:58:24Z</dcterms:modified>
</cp:coreProperties>
</file>