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ushi\Downloads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5" sheetId="41" r:id="rId8"/>
    <sheet name="IGR" sheetId="40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4" l="1"/>
  <c r="Q17" i="4" s="1"/>
  <c r="B17" i="4" s="1"/>
  <c r="J17" i="4"/>
  <c r="I17" i="4"/>
  <c r="E17" i="4"/>
  <c r="A17" i="4"/>
  <c r="P16" i="4"/>
  <c r="Q16" i="4" s="1"/>
  <c r="B16" i="4" s="1"/>
  <c r="J16" i="4"/>
  <c r="I16" i="4"/>
  <c r="E16" i="4"/>
  <c r="A16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Q10" i="4"/>
  <c r="B10" i="4" s="1"/>
  <c r="P10" i="4"/>
  <c r="J10" i="4"/>
  <c r="I10" i="4"/>
  <c r="E10" i="4"/>
  <c r="A10" i="4"/>
  <c r="Q9" i="4"/>
  <c r="B9" i="4" s="1"/>
  <c r="P9" i="4"/>
  <c r="J9" i="4"/>
  <c r="I9" i="4"/>
  <c r="E9" i="4"/>
  <c r="A9" i="4"/>
  <c r="Q8" i="4"/>
  <c r="B8" i="4" s="1"/>
  <c r="P8" i="4"/>
  <c r="J8" i="4"/>
  <c r="I8" i="4"/>
  <c r="E8" i="4"/>
  <c r="A8" i="4"/>
  <c r="P7" i="4"/>
  <c r="B7" i="4" s="1"/>
  <c r="J7" i="4"/>
  <c r="I7" i="4"/>
  <c r="E7" i="4"/>
  <c r="A7" i="4"/>
  <c r="P6" i="4"/>
  <c r="Q6" i="4" s="1"/>
  <c r="B6" i="4" s="1"/>
  <c r="J6" i="4"/>
  <c r="I6" i="4"/>
  <c r="E6" i="4"/>
  <c r="A6" i="4"/>
  <c r="B5" i="4"/>
  <c r="P5" i="4"/>
  <c r="J5" i="4"/>
  <c r="I5" i="4"/>
  <c r="E5" i="4"/>
  <c r="A5" i="4"/>
  <c r="P4" i="4"/>
  <c r="B4" i="4" s="1"/>
  <c r="J4" i="4"/>
  <c r="I4" i="4"/>
  <c r="E4" i="4"/>
  <c r="A4" i="4"/>
  <c r="Q3" i="4"/>
  <c r="B3" i="4" s="1"/>
  <c r="J3" i="4"/>
  <c r="I3" i="4"/>
  <c r="E3" i="4"/>
  <c r="A3" i="4"/>
  <c r="B2" i="4"/>
  <c r="P2" i="4"/>
  <c r="J2" i="4"/>
  <c r="I2" i="4"/>
  <c r="E2" i="4"/>
  <c r="A2" i="4"/>
  <c r="D17" i="25"/>
  <c r="F2" i="4" l="1"/>
  <c r="C2" i="4"/>
  <c r="F4" i="4"/>
  <c r="C4" i="4"/>
  <c r="F6" i="4"/>
  <c r="C6" i="4"/>
  <c r="F8" i="4"/>
  <c r="C8" i="4"/>
  <c r="F10" i="4"/>
  <c r="C10" i="4"/>
  <c r="F12" i="4"/>
  <c r="C12" i="4"/>
  <c r="F14" i="4"/>
  <c r="C14" i="4"/>
  <c r="F16" i="4"/>
  <c r="C16" i="4"/>
  <c r="F3" i="4"/>
  <c r="C3" i="4"/>
  <c r="F5" i="4"/>
  <c r="C5" i="4"/>
  <c r="F7" i="4"/>
  <c r="C7" i="4"/>
  <c r="F9" i="4"/>
  <c r="C9" i="4"/>
  <c r="F11" i="4"/>
  <c r="C11" i="4"/>
  <c r="F13" i="4"/>
  <c r="C13" i="4"/>
  <c r="F15" i="4"/>
  <c r="C15" i="4"/>
  <c r="F17" i="4"/>
  <c r="C17" i="4"/>
  <c r="G15" i="4" l="1"/>
  <c r="D15" i="4"/>
  <c r="H15" i="4" s="1"/>
  <c r="G11" i="4"/>
  <c r="D11" i="4"/>
  <c r="H11" i="4" s="1"/>
  <c r="G7" i="4"/>
  <c r="D7" i="4"/>
  <c r="H7" i="4" s="1"/>
  <c r="G3" i="4"/>
  <c r="D3" i="4"/>
  <c r="H3" i="4" s="1"/>
  <c r="G14" i="4"/>
  <c r="D14" i="4"/>
  <c r="H14" i="4" s="1"/>
  <c r="G10" i="4"/>
  <c r="D10" i="4"/>
  <c r="H10" i="4" s="1"/>
  <c r="G6" i="4"/>
  <c r="D6" i="4"/>
  <c r="H6" i="4" s="1"/>
  <c r="G2" i="4"/>
  <c r="D2" i="4"/>
  <c r="H2" i="4" s="1"/>
  <c r="G17" i="4"/>
  <c r="D17" i="4"/>
  <c r="H17" i="4" s="1"/>
  <c r="G13" i="4"/>
  <c r="D13" i="4"/>
  <c r="H13" i="4" s="1"/>
  <c r="G9" i="4"/>
  <c r="D9" i="4"/>
  <c r="H9" i="4" s="1"/>
  <c r="G5" i="4"/>
  <c r="D5" i="4"/>
  <c r="H5" i="4" s="1"/>
  <c r="G16" i="4"/>
  <c r="D16" i="4"/>
  <c r="H16" i="4" s="1"/>
  <c r="G12" i="4"/>
  <c r="D12" i="4"/>
  <c r="H12" i="4" s="1"/>
  <c r="G8" i="4"/>
  <c r="D8" i="4"/>
  <c r="H8" i="4" s="1"/>
  <c r="G4" i="4"/>
  <c r="D4" i="4"/>
  <c r="H4" i="4" s="1"/>
  <c r="P18" i="4"/>
  <c r="Q18" i="4" s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 l="1"/>
  <c r="H18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<sst xmlns="http://schemas.openxmlformats.org/spreadsheetml/2006/main" count="130" uniqueCount="99">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</sst>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503390</xdr:colOff>
      <xdr:row>30</xdr:row>
      <xdr:rowOff>170714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76190" cy="58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55695</xdr:colOff>
      <xdr:row>31</xdr:row>
      <xdr:rowOff>123071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38095" cy="60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52188</xdr:colOff>
      <xdr:row>31</xdr:row>
      <xdr:rowOff>56405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90476" cy="59619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236571</xdr:colOff>
      <xdr:row>31</xdr:row>
      <xdr:rowOff>37357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28571" cy="5942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123825</xdr:rowOff>
    </xdr:from>
    <xdr:to>
      <xdr:col>10</xdr:col>
      <xdr:colOff>151619</xdr:colOff>
      <xdr:row>35</xdr:row>
      <xdr:rowOff>104063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76325"/>
          <a:ext cx="6247619" cy="5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37035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35000</v>
      </c>
      <c r="D5" s="56" t="s">
        <v>61</v>
      </c>
      <c r="E5" s="57">
        <f>ROUND(C5/10.764,0)</f>
        <v>3252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23000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35000</v>
      </c>
      <c r="D10" s="56" t="s">
        <v>61</v>
      </c>
      <c r="E10" s="57">
        <f>ROUND(C10/10.764,0)</f>
        <v>3252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850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2764200</v>
      </c>
      <c r="D17" s="71">
        <f>C16*2000</f>
        <v>1700000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H14" sqref="H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6300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4300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6300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773</v>
      </c>
      <c r="D18" s="72"/>
      <c r="E18" s="73"/>
      <c r="F18" s="74"/>
      <c r="G18" s="74"/>
    </row>
    <row r="19" spans="1:7">
      <c r="A19" s="15"/>
      <c r="B19" s="6"/>
      <c r="C19" s="29">
        <f>C18*C16</f>
        <v>4869900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4163764.5</v>
      </c>
      <c r="C20" s="30">
        <f>C19*95%</f>
        <v>4626405</v>
      </c>
      <c r="D20" s="74" t="s">
        <v>24</v>
      </c>
      <c r="E20" s="30"/>
      <c r="F20" s="74"/>
      <c r="G20" s="74"/>
    </row>
    <row r="21" spans="1:7">
      <c r="A21" s="15"/>
      <c r="C21" s="30">
        <f>C19*80%</f>
        <v>3895920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1546000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10145.625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T17" sqref="T1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0</v>
      </c>
      <c r="C2" s="4">
        <f t="shared" ref="C2:C17" si="2">B2*1.2</f>
        <v>0</v>
      </c>
      <c r="D2" s="4">
        <f t="shared" ref="D2:D17" si="3">C2*1.2</f>
        <v>0</v>
      </c>
      <c r="E2" s="5">
        <f t="shared" ref="E2:E17" si="4">R2</f>
        <v>0</v>
      </c>
      <c r="F2" s="4" t="e">
        <f t="shared" ref="F2:F17" si="5">ROUND((E2/B2),0)</f>
        <v>#DIV/0!</v>
      </c>
      <c r="G2" s="4" t="e">
        <f t="shared" ref="G2:G17" si="6">ROUND((E2/C2),0)</f>
        <v>#DIV/0!</v>
      </c>
      <c r="H2" s="4" t="e">
        <f t="shared" ref="H2:H17" si="7">ROUND((E2/D2),0)</f>
        <v>#DIV/0!</v>
      </c>
      <c r="I2" s="4">
        <f t="shared" ref="I2:I17" si="8">T2</f>
        <v>0</v>
      </c>
      <c r="J2" s="4">
        <f t="shared" ref="J2:J17" si="9">U2</f>
        <v>0</v>
      </c>
      <c r="K2" s="71"/>
      <c r="L2" s="71"/>
      <c r="M2" s="71"/>
      <c r="N2" s="71"/>
      <c r="O2" s="71">
        <v>0</v>
      </c>
      <c r="P2" s="71">
        <f t="shared" ref="P2:P8" si="10">O2/1.2</f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f t="shared" ref="Q3:Q17" si="11">P3/1.2</f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1245</v>
      </c>
      <c r="C4" s="4">
        <f t="shared" si="2"/>
        <v>1494</v>
      </c>
      <c r="D4" s="4">
        <f t="shared" si="3"/>
        <v>1792.8</v>
      </c>
      <c r="E4" s="5">
        <f t="shared" si="4"/>
        <v>9000000</v>
      </c>
      <c r="F4" s="4">
        <f t="shared" si="5"/>
        <v>7229</v>
      </c>
      <c r="G4" s="4">
        <f t="shared" si="6"/>
        <v>6024</v>
      </c>
      <c r="H4" s="4">
        <f t="shared" si="7"/>
        <v>5020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v>1245</v>
      </c>
      <c r="R4" s="2">
        <v>9000000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5900000</v>
      </c>
      <c r="F5" s="4">
        <f t="shared" si="5"/>
        <v>6556</v>
      </c>
      <c r="G5" s="4">
        <f t="shared" si="6"/>
        <v>5463</v>
      </c>
      <c r="H5" s="4">
        <f t="shared" si="7"/>
        <v>4552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v>900</v>
      </c>
      <c r="R5" s="2">
        <v>5900000</v>
      </c>
      <c r="S5" s="2"/>
      <c r="T5" s="2"/>
    </row>
    <row r="6" spans="1:35">
      <c r="A6" s="4">
        <f t="shared" si="0"/>
        <v>0</v>
      </c>
      <c r="B6" s="4">
        <f t="shared" si="1"/>
        <v>909.02777777777794</v>
      </c>
      <c r="C6" s="4">
        <f t="shared" si="2"/>
        <v>1090.8333333333335</v>
      </c>
      <c r="D6" s="4">
        <f t="shared" si="3"/>
        <v>1309.0000000000002</v>
      </c>
      <c r="E6" s="5">
        <f t="shared" si="4"/>
        <v>5750000</v>
      </c>
      <c r="F6" s="4">
        <f t="shared" si="5"/>
        <v>6325</v>
      </c>
      <c r="G6" s="4">
        <f t="shared" si="6"/>
        <v>5271</v>
      </c>
      <c r="H6" s="4">
        <f t="shared" si="7"/>
        <v>4393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1309</v>
      </c>
      <c r="P6" s="71">
        <f t="shared" si="10"/>
        <v>1090.8333333333335</v>
      </c>
      <c r="Q6" s="71">
        <f t="shared" si="11"/>
        <v>909.02777777777794</v>
      </c>
      <c r="R6" s="2">
        <v>5750000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950</v>
      </c>
      <c r="C7" s="4">
        <f t="shared" si="2"/>
        <v>1140</v>
      </c>
      <c r="D7" s="4">
        <f t="shared" si="3"/>
        <v>1368</v>
      </c>
      <c r="E7" s="5">
        <f t="shared" si="4"/>
        <v>5800000</v>
      </c>
      <c r="F7" s="4">
        <f t="shared" si="5"/>
        <v>6105</v>
      </c>
      <c r="G7" s="4">
        <f t="shared" si="6"/>
        <v>5088</v>
      </c>
      <c r="H7" s="4">
        <f t="shared" si="7"/>
        <v>4240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0"/>
        <v>0</v>
      </c>
      <c r="Q7" s="71">
        <v>950</v>
      </c>
      <c r="R7" s="2">
        <v>5800000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>
        <v>0</v>
      </c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ref="P12:P14" si="12"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si="12"/>
        <v>0</v>
      </c>
      <c r="Q13" s="71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 t="shared" si="12"/>
        <v>0</v>
      </c>
      <c r="Q14" s="71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1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3"/>
        <v>0</v>
      </c>
      <c r="E16" s="5">
        <f t="shared" si="4"/>
        <v>0</v>
      </c>
      <c r="F16" s="4" t="e">
        <f t="shared" si="5"/>
        <v>#DIV/0!</v>
      </c>
      <c r="G16" s="4" t="e">
        <f t="shared" si="6"/>
        <v>#DIV/0!</v>
      </c>
      <c r="H16" s="4" t="e">
        <f t="shared" si="7"/>
        <v>#DIV/0!</v>
      </c>
      <c r="I16" s="4">
        <f t="shared" si="8"/>
        <v>0</v>
      </c>
      <c r="J16" s="4">
        <f t="shared" si="9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11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3"/>
        <v>0</v>
      </c>
      <c r="E17" s="5">
        <f t="shared" si="4"/>
        <v>0</v>
      </c>
      <c r="F17" s="4" t="e">
        <f t="shared" si="5"/>
        <v>#DIV/0!</v>
      </c>
      <c r="G17" s="4" t="e">
        <f t="shared" si="6"/>
        <v>#DIV/0!</v>
      </c>
      <c r="H17" s="4" t="e">
        <f t="shared" si="7"/>
        <v>#DIV/0!</v>
      </c>
      <c r="I17" s="4">
        <f t="shared" si="8"/>
        <v>0</v>
      </c>
      <c r="J17" s="4">
        <f t="shared" si="9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11"/>
        <v>0</v>
      </c>
      <c r="R17" s="2">
        <v>0</v>
      </c>
      <c r="S17" s="2"/>
    </row>
    <row r="18" spans="1:19">
      <c r="A18" s="4">
        <f t="shared" ref="A18:A19" si="13">N18</f>
        <v>0</v>
      </c>
      <c r="B18" s="4">
        <f t="shared" ref="B18:B19" si="14">Q18</f>
        <v>0</v>
      </c>
      <c r="C18" s="4">
        <f t="shared" ref="C18:C19" si="15">B18*1.2</f>
        <v>0</v>
      </c>
      <c r="D18" s="4">
        <f t="shared" ref="D18:D19" si="16">C18*1.2</f>
        <v>0</v>
      </c>
      <c r="E18" s="5">
        <f t="shared" ref="E18:E19" si="17">R18</f>
        <v>0</v>
      </c>
      <c r="F18" s="4" t="e">
        <f t="shared" ref="F18:F19" si="18">ROUND((E18/B18),0)</f>
        <v>#DIV/0!</v>
      </c>
      <c r="G18" s="4" t="e">
        <f t="shared" ref="G18:G19" si="19">ROUND((E18/C18),0)</f>
        <v>#DIV/0!</v>
      </c>
      <c r="H18" s="4" t="e">
        <f t="shared" ref="H18:H19" si="20">ROUND((E18/D18),0)</f>
        <v>#DIV/0!</v>
      </c>
      <c r="I18" s="4">
        <f t="shared" ref="I18:J19" si="21">T18</f>
        <v>0</v>
      </c>
      <c r="J18" s="4">
        <f t="shared" si="21"/>
        <v>0</v>
      </c>
      <c r="O18" s="71">
        <v>0</v>
      </c>
      <c r="P18" s="71">
        <f>O18/1.2</f>
        <v>0</v>
      </c>
      <c r="Q18" s="71">
        <f t="shared" ref="Q18" si="22">P18/1.2</f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1">
        <v>0</v>
      </c>
      <c r="P19" s="71">
        <f>O19/1.2</f>
        <v>0</v>
      </c>
      <c r="Q19" s="71">
        <f t="shared" ref="Q19" si="2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Normal="100" workbookViewId="0">
      <selection activeCell="H15" sqref="H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H8"/>
  <sheetViews>
    <sheetView workbookViewId="0">
      <selection activeCell="I18" sqref="I18"/>
    </sheetView>
  </sheetViews>
  <sheetFormatPr defaultRowHeight="15"/>
  <sheetData>
    <row r="6" spans="7:8">
      <c r="H6" t="s">
        <v>98</v>
      </c>
    </row>
    <row r="8" spans="7:8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G13" sqref="G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G17" sqref="G1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Sheet5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2025-03-01T09:50:12Z</dcterms:modified>
</cp:coreProperties>
</file>