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odbandar Road\Parvati More\"/>
    </mc:Choice>
  </mc:AlternateContent>
  <xr:revisionPtr revIDLastSave="0" documentId="13_ncr:1_{0EBDD860-CC3D-4378-8792-99E3E7AB0C2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6" i="4" l="1"/>
  <c r="U7" i="4"/>
  <c r="U8" i="4"/>
  <c r="U9" i="4"/>
  <c r="T6" i="4"/>
  <c r="P6" i="4"/>
  <c r="U5" i="4"/>
  <c r="T5" i="4"/>
  <c r="I21" i="4"/>
  <c r="J19" i="4"/>
  <c r="P8" i="4" l="1"/>
  <c r="Q8" i="4" s="1"/>
  <c r="Q7" i="4"/>
  <c r="P7" i="4"/>
  <c r="Q6" i="4"/>
  <c r="P5" i="4"/>
  <c r="P4" i="4"/>
  <c r="P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<sst xmlns="http://schemas.openxmlformats.org/spreadsheetml/2006/main" count="75" uniqueCount="22">
  <si>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</si>
  <si>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</si>
  <si>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</si>
  <si>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</si>
  <si>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</si>
  <si>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</si>
  <si>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</si>
  <si>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</si>
  <si>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</si>
  <si>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</si>
  <si>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</si>
  <si>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</si>
  <si>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</si>
  <si>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- 23.07.21</t>
  </si>
  <si>
    <t>ca</t>
  </si>
  <si>
    <t>bua</t>
  </si>
  <si>
    <t>rate on ca</t>
  </si>
  <si>
    <t>oc - 2009</t>
  </si>
  <si>
    <t>s. ono. 1, ground floor. Wing G, Yash anand chsl, sammbhaji path, vishnu nagar. Thane west</t>
  </si>
  <si>
    <t>28.08.24</t>
  </si>
  <si>
    <t>12.08.24</t>
  </si>
  <si>
    <t>20000 to 30000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</si>
</sst>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685800</xdr:colOff>
      <xdr:row>22</xdr:row>
      <xdr:rowOff>66675</xdr:rowOff>
    </xdr:from>
    <xdr:to>
      <xdr:col>26</xdr:col>
      <xdr:colOff>439091</xdr:colOff>
      <xdr:row>60</xdr:row>
      <xdr:rowOff>124843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89081-4947-4AC9-86E4-7BD0E3F1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4829175"/>
          <a:ext cx="6744641" cy="7297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A1C9F-DB06-4A41-B3BC-69B633EF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79B75-EC8F-4DF5-9148-90B8EE2E7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E513F-131A-4B20-ABC2-66D0C43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7001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FDE90-C700-4193-A308-DAF5D4C3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20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02B13-317F-4F19-98B6-CBB930A9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13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F18" sqref="F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5">
        <f t="shared" ref="E2:E13" si="3">R2</f>
        <v>14500000</v>
      </c>
      <c r="F2" s="10">
        <f t="shared" ref="F2:F13" si="4">ROUND((E2/B2),0)</f>
        <v>80556</v>
      </c>
      <c r="G2" s="10">
        <f t="shared" ref="G2:G13" si="5">ROUND((E2/C2),0)</f>
        <v>67130</v>
      </c>
      <c r="H2" s="10">
        <f t="shared" ref="H2:H13" si="6">ROUND((E2/D2),0)</f>
        <v>55941</v>
      </c>
      <c r="I2" s="4" t="e">
        <f>#REF!</f>
        <v>#REF!</v>
      </c>
      <c r="J2" s="4">
        <f t="shared" ref="J2:J13" si="7">S2</f>
        <v>0</v>
      </c>
      <c r="O2">
        <v>0</v>
      </c>
      <c r="P2">
        <v>216</v>
      </c>
      <c r="Q2">
        <f t="shared" ref="Q2:Q8" si="8">P2/1.2</f>
        <v>180</v>
      </c>
      <c r="R2" s="2">
        <v>14500000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267</v>
      </c>
      <c r="C3" s="4">
        <f t="shared" ref="C3:C15" si="9">B3*1.2</f>
        <v>320.39999999999998</v>
      </c>
      <c r="D3" s="4">
        <f t="shared" si="2"/>
        <v>384.47999999999996</v>
      </c>
      <c r="E3" s="5">
        <f t="shared" si="3"/>
        <v>30000000</v>
      </c>
      <c r="F3" s="10">
        <f t="shared" si="4"/>
        <v>112360</v>
      </c>
      <c r="G3" s="10">
        <f t="shared" si="5"/>
        <v>93633</v>
      </c>
      <c r="H3" s="10">
        <f t="shared" si="6"/>
        <v>78027</v>
      </c>
      <c r="I3" s="4" t="e">
        <f>#REF!</f>
        <v>#REF!</v>
      </c>
      <c r="J3" s="4">
        <f t="shared" si="7"/>
        <v>0</v>
      </c>
      <c r="O3">
        <v>0</v>
      </c>
      <c r="P3">
        <f t="shared" ref="P3:P8" si="10">O3/1.2</f>
        <v>0</v>
      </c>
      <c r="Q3">
        <v>267</v>
      </c>
      <c r="R3" s="2">
        <v>30000000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220</v>
      </c>
      <c r="C4" s="4">
        <f t="shared" si="9"/>
        <v>264</v>
      </c>
      <c r="D4" s="4">
        <f t="shared" si="2"/>
        <v>316.8</v>
      </c>
      <c r="E4" s="5">
        <f t="shared" si="3"/>
        <v>5500000</v>
      </c>
      <c r="F4" s="15">
        <f t="shared" si="4"/>
        <v>25000</v>
      </c>
      <c r="G4" s="10">
        <f t="shared" si="5"/>
        <v>20833</v>
      </c>
      <c r="H4" s="10">
        <f t="shared" si="6"/>
        <v>17361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220</v>
      </c>
      <c r="R4" s="2">
        <v>5500000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285</v>
      </c>
      <c r="C5" s="4">
        <f t="shared" si="9"/>
        <v>342</v>
      </c>
      <c r="D5" s="4">
        <f t="shared" si="2"/>
        <v>410.4</v>
      </c>
      <c r="E5" s="5">
        <f t="shared" si="3"/>
        <v>10000000</v>
      </c>
      <c r="F5" s="15">
        <f t="shared" si="4"/>
        <v>35088</v>
      </c>
      <c r="G5" s="10">
        <f t="shared" si="5"/>
        <v>29240</v>
      </c>
      <c r="H5" s="10">
        <f t="shared" si="6"/>
        <v>24366</v>
      </c>
      <c r="I5" s="4" t="e">
        <f>#REF!</f>
        <v>#REF!</v>
      </c>
      <c r="J5" s="4" t="str">
        <f t="shared" si="7"/>
        <v>28.08.24</v>
      </c>
      <c r="O5">
        <v>0</v>
      </c>
      <c r="P5">
        <f t="shared" si="10"/>
        <v>0</v>
      </c>
      <c r="Q5">
        <v>285</v>
      </c>
      <c r="R5" s="2">
        <v>10000000</v>
      </c>
      <c r="S5" s="8" t="s">
        <v>19</v>
      </c>
      <c r="T5" s="16">
        <f>R5+700000+30000</f>
        <v>10730000</v>
      </c>
      <c r="U5">
        <f>T5/Q5</f>
        <v>37649.122807017542</v>
      </c>
    </row>
    <row r="6" spans="1:21" x14ac:dyDescent="0.25">
      <c r="A6" s="4">
        <f t="shared" si="0"/>
        <v>0</v>
      </c>
      <c r="B6" s="4">
        <f t="shared" si="1"/>
        <v>265.06349999999998</v>
      </c>
      <c r="C6" s="4">
        <f t="shared" si="9"/>
        <v>318.07619999999997</v>
      </c>
      <c r="D6" s="4">
        <f t="shared" si="2"/>
        <v>381.69143999999994</v>
      </c>
      <c r="E6" s="5">
        <f t="shared" si="3"/>
        <v>7500000</v>
      </c>
      <c r="F6" s="15">
        <f t="shared" si="4"/>
        <v>28295</v>
      </c>
      <c r="G6" s="10">
        <f t="shared" si="5"/>
        <v>23579</v>
      </c>
      <c r="H6" s="10">
        <f t="shared" si="6"/>
        <v>19649</v>
      </c>
      <c r="I6" s="4" t="e">
        <f>#REF!</f>
        <v>#REF!</v>
      </c>
      <c r="J6" s="4" t="str">
        <f t="shared" si="7"/>
        <v>12.08.24</v>
      </c>
      <c r="O6">
        <v>0</v>
      </c>
      <c r="P6">
        <f>29.55*10.764</f>
        <v>318.07619999999997</v>
      </c>
      <c r="Q6">
        <f t="shared" si="8"/>
        <v>265.06349999999998</v>
      </c>
      <c r="R6" s="2">
        <v>7500000</v>
      </c>
      <c r="S6" s="8" t="s">
        <v>20</v>
      </c>
      <c r="T6" s="16">
        <f>R6+525000+30000</f>
        <v>8055000</v>
      </c>
      <c r="U6">
        <f t="shared" ref="U6:U9" si="11">T6/Q6</f>
        <v>30388.944535931958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  <c r="U7" t="e">
        <f t="shared" si="11"/>
        <v>#DIV/0!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  <c r="U8" t="e">
        <f t="shared" si="11"/>
        <v>#DIV/0!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2">O9/1.2</f>
        <v>0</v>
      </c>
      <c r="Q9">
        <f t="shared" ref="Q9:Q12" si="13">P9/1.2</f>
        <v>0</v>
      </c>
      <c r="R9" s="2">
        <v>0</v>
      </c>
      <c r="S9" s="8"/>
      <c r="T9" s="8"/>
      <c r="U9" t="e">
        <f t="shared" si="11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3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G17" t="s">
        <v>18</v>
      </c>
    </row>
    <row r="18" spans="7:24" x14ac:dyDescent="0.25">
      <c r="H18" t="s">
        <v>14</v>
      </c>
      <c r="I18">
        <v>180</v>
      </c>
    </row>
    <row r="19" spans="7:24" x14ac:dyDescent="0.25">
      <c r="H19" t="s">
        <v>15</v>
      </c>
      <c r="I19">
        <v>216</v>
      </c>
      <c r="J19">
        <f>I19/I18</f>
        <v>1.2</v>
      </c>
    </row>
    <row r="20" spans="7:24" x14ac:dyDescent="0.25">
      <c r="H20" t="s">
        <v>16</v>
      </c>
      <c r="I20">
        <v>30600</v>
      </c>
    </row>
    <row r="21" spans="7:24" x14ac:dyDescent="0.25">
      <c r="I21">
        <f>I20*I18</f>
        <v>5508000</v>
      </c>
    </row>
    <row r="22" spans="7:24" x14ac:dyDescent="0.25">
      <c r="G22" s="6"/>
      <c r="H22" s="6"/>
      <c r="R22" t="s">
        <v>13</v>
      </c>
    </row>
    <row r="23" spans="7:24" x14ac:dyDescent="0.25">
      <c r="J23" t="s">
        <v>21</v>
      </c>
    </row>
    <row r="24" spans="7:24" x14ac:dyDescent="0.25">
      <c r="I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>
        <v>2021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v>40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5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O34">
        <v>2025</v>
      </c>
      <c r="Q34" s="11"/>
      <c r="R34" s="11"/>
    </row>
    <row r="35" spans="15:24" x14ac:dyDescent="0.25">
      <c r="O35">
        <v>55</v>
      </c>
      <c r="Q35" s="11"/>
      <c r="R35" s="11"/>
      <c r="T35" s="6"/>
    </row>
    <row r="36" spans="1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2025-03-12T11:37:49Z</dcterms:modified>
</cp:coreProperties>
</file>