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441675C9-399D-4CDD-933D-4B63A4E2F9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H14" i="1"/>
  <c r="B30" i="1"/>
  <c r="C27" i="1"/>
  <c r="B20" i="1" l="1"/>
  <c r="E7" i="1"/>
  <c r="E6" i="1"/>
  <c r="E8" i="1" s="1"/>
  <c r="F8" i="1" s="1"/>
  <c r="G31" i="1"/>
  <c r="F31" i="1" l="1"/>
  <c r="B10" i="1" l="1"/>
  <c r="B11" i="1" s="1"/>
  <c r="B8" i="1"/>
  <c r="B6" i="1"/>
  <c r="B5" i="1"/>
  <c r="B14" i="1" s="1"/>
  <c r="B12" i="1" l="1"/>
  <c r="B13" i="1" s="1"/>
  <c r="B15" i="1" l="1"/>
  <c r="B17" i="1" l="1"/>
  <c r="B21" i="1" l="1"/>
  <c r="B19" i="1"/>
  <c r="B18" i="1"/>
  <c r="F27" i="1"/>
  <c r="G27" i="1" l="1"/>
  <c r="F28" i="1"/>
  <c r="G28" i="1"/>
  <c r="F29" i="1"/>
  <c r="I29" i="1" s="1"/>
  <c r="G29" i="1"/>
  <c r="F30" i="1"/>
  <c r="G30" i="1"/>
  <c r="G3" i="1" l="1"/>
</calcChain>
</file>

<file path=xl/sharedStrings.xml><?xml version="1.0" encoding="utf-8"?>
<sst xmlns="http://schemas.openxmlformats.org/spreadsheetml/2006/main" count="31" uniqueCount="29">
  <si>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</si>
  <si>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</si>
  <si>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</si>
  <si>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</si>
  <si>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</si>
  <si>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</si>
  <si>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</si>
  <si>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</si>
  <si>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</si>
  <si>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</si>
  <si>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</si>
  <si>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</si>
  <si>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</si>
  <si>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</si>
  <si>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</si>
  <si>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</si>
  <si>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</si>
  <si>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</si>
  <si>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</si>
  <si>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</si>
  <si>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</si>
  <si>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</si>
  <si>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</si>
  <si>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</si>
  <si>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 xml:space="preserve">Measurement </t>
  </si>
  <si>
    <t>DV</t>
  </si>
  <si>
    <t>RV</t>
  </si>
  <si>
    <t>Bal</t>
  </si>
  <si>
    <t>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</si>
</sst>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5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15</xdr:col>
      <xdr:colOff>353665</xdr:colOff>
      <xdr:row>44</xdr:row>
      <xdr:rowOff>134539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A71516-F0C9-9F47-7B47-FB461ECED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8888065" cy="8516539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39</xdr:col>
      <xdr:colOff>306799</xdr:colOff>
      <xdr:row>43</xdr:row>
      <xdr:rowOff>105933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78DA4A-3736-3AD7-4B0B-BF4CA9934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3600" y="0"/>
          <a:ext cx="14327599" cy="8297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28575</xdr:colOff>
      <xdr:row>42</xdr:row>
      <xdr:rowOff>48748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A5E7FD-5A3F-4016-1C51-AEAC7C178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72575" cy="8049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topLeftCell="A4" zoomScaleNormal="100" workbookViewId="0">
      <selection activeCell="F20" sqref="F20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12000</v>
      </c>
      <c r="C3" s="17"/>
      <c r="D3" s="10"/>
      <c r="E3">
        <v>2021</v>
      </c>
      <c r="F3" s="3">
        <v>2025</v>
      </c>
      <c r="G3" s="4">
        <f>F3-E3</f>
        <v>4</v>
      </c>
      <c r="L3" s="3"/>
      <c r="M3" s="4"/>
    </row>
    <row r="4" spans="1:17" ht="33" x14ac:dyDescent="0.3">
      <c r="A4" s="18" t="s">
        <v>1</v>
      </c>
      <c r="B4" s="28">
        <v>2700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9300</v>
      </c>
      <c r="C5" s="17"/>
      <c r="D5" s="10"/>
      <c r="E5" s="41" t="s">
        <v>22</v>
      </c>
      <c r="F5" s="8" t="s">
        <v>23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2700</v>
      </c>
      <c r="C6" s="17"/>
      <c r="D6" s="10"/>
      <c r="E6" s="6">
        <f>37.12*10.764</f>
        <v>399.55967999999996</v>
      </c>
      <c r="F6" s="6"/>
      <c r="G6" s="14"/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0</v>
      </c>
      <c r="C7" s="20"/>
      <c r="D7" s="42"/>
      <c r="E7" s="6">
        <f>10.25*10.764</f>
        <v>110.33099999999999</v>
      </c>
      <c r="F7" s="3"/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60</v>
      </c>
      <c r="C8" s="20"/>
      <c r="D8" s="42"/>
      <c r="E8" s="6">
        <f>SUM(E6:E7)</f>
        <v>509.89067999999997</v>
      </c>
      <c r="F8" s="50">
        <f>E8*1.1</f>
        <v>560.87974800000006</v>
      </c>
      <c r="G8" s="5"/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E9" s="6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0</v>
      </c>
      <c r="C10" s="20"/>
      <c r="D10" s="42"/>
      <c r="E10" s="13"/>
      <c r="F10" s="49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</v>
      </c>
      <c r="C11" s="37"/>
      <c r="D11" s="43"/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0</v>
      </c>
      <c r="C12" s="21"/>
      <c r="D12" s="44"/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2700</v>
      </c>
      <c r="C13" s="21"/>
      <c r="D13" s="44"/>
      <c r="E13" t="s">
        <v>24</v>
      </c>
      <c r="F13" t="s">
        <v>27</v>
      </c>
      <c r="G13" s="13" t="s">
        <v>28</v>
      </c>
      <c r="H13" s="48"/>
      <c r="I13" s="31"/>
      <c r="J13" s="34"/>
      <c r="K13" s="34"/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9300</v>
      </c>
      <c r="C14" s="17"/>
      <c r="D14" s="10"/>
      <c r="E14" s="6">
        <v>369</v>
      </c>
      <c r="F14">
        <v>65</v>
      </c>
      <c r="G14" s="13">
        <v>40</v>
      </c>
      <c r="H14" s="48">
        <f>G14+F14+E14</f>
        <v>474</v>
      </c>
      <c r="I14" s="31"/>
      <c r="J14" s="34"/>
      <c r="K14" s="34"/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12000</v>
      </c>
      <c r="C15" s="17"/>
      <c r="D15" s="10"/>
      <c r="E15" s="6"/>
      <c r="G15" s="13"/>
      <c r="H15" s="34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510</v>
      </c>
      <c r="C16" s="38"/>
      <c r="D16" s="8"/>
      <c r="E16" s="5"/>
      <c r="F16" s="5"/>
      <c r="G16" s="5"/>
      <c r="H16" s="6"/>
      <c r="M16" s="33"/>
    </row>
    <row r="17" spans="1:14" ht="16.5" x14ac:dyDescent="0.3">
      <c r="A17" s="16" t="s">
        <v>11</v>
      </c>
      <c r="B17" s="23">
        <f>B15*B16</f>
        <v>6120000</v>
      </c>
      <c r="C17" s="23"/>
      <c r="D17" s="10"/>
      <c r="E17" s="5"/>
      <c r="F17" s="36"/>
      <c r="G17" s="5"/>
      <c r="H17" s="6"/>
      <c r="M17" s="5"/>
      <c r="N17" s="6"/>
    </row>
    <row r="18" spans="1:14" ht="16.5" x14ac:dyDescent="0.3">
      <c r="A18" s="16" t="s">
        <v>26</v>
      </c>
      <c r="B18" s="23">
        <f>B17*0.9</f>
        <v>5508000</v>
      </c>
      <c r="C18" s="23"/>
      <c r="D18" s="10"/>
      <c r="E18" s="5"/>
      <c r="F18" s="36"/>
      <c r="G18" s="5"/>
      <c r="H18" s="6"/>
      <c r="M18" s="5"/>
      <c r="N18" s="6"/>
    </row>
    <row r="19" spans="1:14" ht="16.5" x14ac:dyDescent="0.3">
      <c r="A19" s="16" t="s">
        <v>25</v>
      </c>
      <c r="B19" s="23">
        <f>B17*0.8</f>
        <v>4896000</v>
      </c>
      <c r="C19" s="23"/>
      <c r="D19" s="10"/>
      <c r="E19" s="5"/>
      <c r="F19" s="36"/>
      <c r="G19" s="5"/>
      <c r="H19" s="6"/>
      <c r="M19" s="5"/>
      <c r="N19" s="6"/>
    </row>
    <row r="20" spans="1:14" ht="16.5" x14ac:dyDescent="0.3">
      <c r="A20" s="16" t="s">
        <v>12</v>
      </c>
      <c r="B20" s="24">
        <f>561*B4</f>
        <v>1514700</v>
      </c>
      <c r="C20" s="17"/>
      <c r="D20" s="10"/>
      <c r="E20" s="6"/>
      <c r="F20" s="5"/>
    </row>
    <row r="21" spans="1:14" ht="16.5" x14ac:dyDescent="0.3">
      <c r="A21" s="19" t="s">
        <v>16</v>
      </c>
      <c r="B21" s="24">
        <f>B17*0.03/12</f>
        <v>15300</v>
      </c>
      <c r="C21" s="39"/>
      <c r="D21" s="10"/>
      <c r="E21" s="6"/>
      <c r="F21" s="5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/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511</v>
      </c>
      <c r="C27" s="8">
        <f>B27*1.1</f>
        <v>562.1</v>
      </c>
      <c r="D27" s="8"/>
      <c r="E27" s="8">
        <v>7500000</v>
      </c>
      <c r="F27" s="10">
        <f t="shared" ref="F27:F31" si="0">E27/B27</f>
        <v>14677.103718199609</v>
      </c>
      <c r="G27" s="10">
        <f>E27/C27</f>
        <v>13342.821561999644</v>
      </c>
      <c r="H27" s="10"/>
      <c r="I27" s="8"/>
      <c r="J27" s="15"/>
    </row>
    <row r="28" spans="1:14" ht="17.25" x14ac:dyDescent="0.3">
      <c r="B28" s="9">
        <v>476</v>
      </c>
      <c r="C28" s="8">
        <f>B28*1.1</f>
        <v>523.6</v>
      </c>
      <c r="D28" s="8"/>
      <c r="E28" s="8">
        <v>5775000</v>
      </c>
      <c r="F28" s="10">
        <f t="shared" si="0"/>
        <v>12132.35294117647</v>
      </c>
      <c r="G28" s="10">
        <f>E28/C28</f>
        <v>11029.411764705881</v>
      </c>
      <c r="H28" s="10"/>
      <c r="I28" s="8"/>
      <c r="J28" s="15"/>
    </row>
    <row r="29" spans="1:14" x14ac:dyDescent="0.25">
      <c r="B29" s="9">
        <v>400</v>
      </c>
      <c r="C29" s="8"/>
      <c r="D29" s="8"/>
      <c r="E29" s="10">
        <v>5150000</v>
      </c>
      <c r="F29" s="10">
        <f t="shared" si="0"/>
        <v>12875</v>
      </c>
      <c r="G29" s="10" t="e">
        <f t="shared" ref="G29:G31" si="1">E29/C29</f>
        <v>#DIV/0!</v>
      </c>
      <c r="H29" s="10"/>
      <c r="I29" s="8">
        <f>B15/F29</f>
        <v>0.93203883495145634</v>
      </c>
    </row>
    <row r="30" spans="1:14" x14ac:dyDescent="0.25">
      <c r="B30" s="7">
        <f>51.47*10.764</f>
        <v>554.02307999999994</v>
      </c>
      <c r="C30" s="25"/>
      <c r="E30" s="26">
        <v>7400000</v>
      </c>
      <c r="F30" s="26">
        <f t="shared" si="0"/>
        <v>13356.844267209952</v>
      </c>
      <c r="G30" s="26" t="e">
        <f t="shared" si="1"/>
        <v>#DIV/0!</v>
      </c>
      <c r="H30" s="26"/>
    </row>
    <row r="31" spans="1:14" x14ac:dyDescent="0.25">
      <c r="E31" s="25"/>
      <c r="F31" s="26" t="e">
        <f t="shared" si="0"/>
        <v>#DIV/0!</v>
      </c>
      <c r="G31" s="26" t="e">
        <f t="shared" si="1"/>
        <v>#DIV/0!</v>
      </c>
      <c r="H31" s="26"/>
    </row>
    <row r="33" spans="1:8" x14ac:dyDescent="0.25">
      <c r="B33"/>
      <c r="F33" s="6"/>
      <c r="H33" s="6"/>
    </row>
    <row r="34" spans="1:8" x14ac:dyDescent="0.25">
      <c r="B34"/>
      <c r="F34" s="6"/>
      <c r="H34" s="6"/>
    </row>
    <row r="35" spans="1:8" x14ac:dyDescent="0.25">
      <c r="B35"/>
    </row>
    <row r="36" spans="1:8" ht="15.75" x14ac:dyDescent="0.25">
      <c r="A36" s="51"/>
      <c r="B36"/>
    </row>
    <row r="37" spans="1:8" ht="15.75" x14ac:dyDescent="0.25">
      <c r="A37" s="51"/>
      <c r="B37"/>
    </row>
    <row r="38" spans="1:8" ht="15.75" x14ac:dyDescent="0.25">
      <c r="A38" s="51"/>
      <c r="B38"/>
    </row>
    <row r="39" spans="1:8" ht="15.75" x14ac:dyDescent="0.25">
      <c r="A39" s="30"/>
    </row>
    <row r="40" spans="1:8" ht="15.75" x14ac:dyDescent="0.25">
      <c r="A40" s="30"/>
    </row>
    <row r="41" spans="1:8" ht="15.75" x14ac:dyDescent="0.25">
      <c r="A41" s="30"/>
    </row>
    <row r="42" spans="1:8" ht="15.75" x14ac:dyDescent="0.25">
      <c r="A42" s="30"/>
    </row>
    <row r="62" spans="3:5" x14ac:dyDescent="0.25">
      <c r="C62" s="6"/>
      <c r="D62" s="6"/>
      <c r="E6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topLeftCell="J1" workbookViewId="0">
      <selection activeCell="Q1" sqref="Q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S25" sqref="S25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4" workbookViewId="0">
      <selection activeCell="V23" sqref="V23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2025-03-15T08:33:55Z</dcterms:modified>
</cp:coreProperties>
</file>