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filterPrivacy="1" defaultThemeVersion="124226"/>
  <xr:revisionPtr revIDLastSave="0" documentId="13_ncr:1_{D00DDF19-428D-40C0-913A-21E4207CCAA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4" i="1" l="1"/>
  <c r="F34" i="1" s="1"/>
  <c r="E34" i="1"/>
  <c r="A33" i="1"/>
  <c r="G34" i="1"/>
  <c r="B22" i="1"/>
  <c r="E6" i="1"/>
  <c r="E7" i="1" s="1"/>
  <c r="F7" i="1" s="1"/>
  <c r="C33" i="1"/>
  <c r="C32" i="1"/>
  <c r="C31" i="1"/>
  <c r="C30" i="1"/>
  <c r="C29" i="1" l="1"/>
  <c r="B10" i="1" l="1"/>
  <c r="B11" i="1" s="1"/>
  <c r="B8" i="1"/>
  <c r="B6" i="1"/>
  <c r="B5" i="1"/>
  <c r="B14" i="1" s="1"/>
  <c r="B12" i="1" l="1"/>
  <c r="B13" i="1" s="1"/>
  <c r="B15" i="1" l="1"/>
  <c r="I34" i="1" s="1"/>
  <c r="B17" i="1" l="1"/>
  <c r="B19" i="1" s="1"/>
  <c r="B21" i="1" l="1"/>
  <c r="B20" i="1"/>
  <c r="B23" i="1"/>
  <c r="F29" i="1"/>
  <c r="G29" i="1" l="1"/>
  <c r="F30" i="1"/>
  <c r="G30" i="1"/>
  <c r="F31" i="1"/>
  <c r="G31" i="1"/>
  <c r="F32" i="1"/>
  <c r="G32" i="1"/>
  <c r="F33" i="1"/>
  <c r="I33" i="1" s="1"/>
  <c r="G33" i="1"/>
  <c r="G3" i="1" l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<sst xmlns="http://schemas.openxmlformats.org/spreadsheetml/2006/main" count="31" uniqueCount="29">
  <si>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</si>
  <si>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</si>
  <si>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</si>
  <si>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</si>
  <si>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</si>
  <si>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</si>
  <si>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</si>
  <si>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</si>
  <si>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</si>
  <si>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</si>
  <si>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</si>
  <si>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</si>
  <si>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</si>
  <si>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</si>
  <si>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</si>
  <si>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</si>
  <si>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</si>
  <si>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</si>
  <si>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</si>
  <si>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</si>
  <si>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</si>
  <si>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</si>
  <si>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</si>
  <si>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</si>
  <si>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 xml:space="preserve">Measurement </t>
  </si>
  <si>
    <t>DV</t>
  </si>
  <si>
    <t>Car Parking</t>
  </si>
  <si>
    <t>Total value</t>
  </si>
  <si>
    <t>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</si>
</sst>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2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5" fillId="0" borderId="0" xfId="0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429876</xdr:colOff>
      <xdr:row>41</xdr:row>
      <xdr:rowOff>1090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05DAAF-8A10-828E-4D24-2408B2430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64276" cy="781159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30</xdr:col>
      <xdr:colOff>344139</xdr:colOff>
      <xdr:row>44</xdr:row>
      <xdr:rowOff>67854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92AFEB-18A5-2B44-E44A-3D3707E0B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3600" y="0"/>
          <a:ext cx="8878539" cy="8449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0</xdr:row>
      <xdr:rowOff>1</xdr:rowOff>
    </xdr:from>
    <xdr:to>
      <xdr:col>13</xdr:col>
      <xdr:colOff>97646</xdr:colOff>
      <xdr:row>32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EEAA2E3-A329-4953-B208-6951E43C8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49" y="1"/>
          <a:ext cx="7927197" cy="61245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161925</xdr:colOff>
      <xdr:row>38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45010A-AB08-4B45-BC05-E1739F83B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05925" cy="7410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16</xdr:col>
      <xdr:colOff>361950</xdr:colOff>
      <xdr:row>43</xdr:row>
      <xdr:rowOff>90207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81EB79-D6E8-443F-8236-393128384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"/>
          <a:ext cx="10115549" cy="82817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14</xdr:col>
      <xdr:colOff>1</xdr:colOff>
      <xdr:row>40</xdr:row>
      <xdr:rowOff>124093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D3BEDE-8606-4F4D-8E48-49EC1FBA0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8534400" cy="77440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315645</xdr:colOff>
      <xdr:row>40</xdr:row>
      <xdr:rowOff>105853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1119EB-D611-4C6E-AA29-B8EF64758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59645" cy="77258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5"/>
  <sheetViews>
    <sheetView tabSelected="1" topLeftCell="A10" zoomScaleNormal="100" workbookViewId="0">
      <selection activeCell="A33" sqref="A33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28000</v>
      </c>
      <c r="C3" s="17"/>
      <c r="D3" s="10"/>
      <c r="E3">
        <v>2021</v>
      </c>
      <c r="F3" s="3">
        <v>2025</v>
      </c>
      <c r="G3" s="4">
        <f>F3-E3</f>
        <v>4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25000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 s="6">
        <f>61.39*10.764</f>
        <v>660.80196000000001</v>
      </c>
      <c r="F6" s="6"/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E7" s="6">
        <f>E6*1.1</f>
        <v>726.88215600000012</v>
      </c>
      <c r="F7" s="3">
        <f>E7/10.764</f>
        <v>67.529000000000011</v>
      </c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E8" s="6"/>
      <c r="F8" s="50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13"/>
      <c r="F10" s="49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3000</v>
      </c>
      <c r="C13" s="21"/>
      <c r="D13" s="44"/>
      <c r="E13" t="s">
        <v>24</v>
      </c>
      <c r="G13" s="13"/>
      <c r="H13" s="48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25000</v>
      </c>
      <c r="C14" s="17"/>
      <c r="D14" s="10"/>
      <c r="E14" s="6">
        <v>630</v>
      </c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28000</v>
      </c>
      <c r="C15" s="17"/>
      <c r="D15" s="10"/>
      <c r="E15" s="6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661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18508000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26</v>
      </c>
      <c r="B18" s="23">
        <v>1200000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27</v>
      </c>
      <c r="B19" s="23">
        <f>B18+B17</f>
        <v>19708000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28</v>
      </c>
      <c r="B20" s="23">
        <f>B19*0.98</f>
        <v>19313840</v>
      </c>
      <c r="C20" s="23"/>
      <c r="D20" s="10"/>
      <c r="E20" s="5"/>
      <c r="F20" s="36"/>
      <c r="G20" s="5"/>
      <c r="H20" s="6"/>
      <c r="M20" s="5"/>
      <c r="N20" s="6"/>
    </row>
    <row r="21" spans="1:14" ht="16.5" x14ac:dyDescent="0.3">
      <c r="A21" s="16" t="s">
        <v>25</v>
      </c>
      <c r="B21" s="23">
        <f>B19*0.8</f>
        <v>15766400</v>
      </c>
      <c r="C21" s="23"/>
      <c r="D21" s="10"/>
      <c r="E21" s="5"/>
      <c r="F21" s="36"/>
      <c r="G21" s="5"/>
      <c r="H21" s="6"/>
      <c r="M21" s="5"/>
      <c r="N21" s="6"/>
    </row>
    <row r="22" spans="1:14" ht="16.5" x14ac:dyDescent="0.3">
      <c r="A22" s="16" t="s">
        <v>12</v>
      </c>
      <c r="B22" s="24">
        <f>727*B4</f>
        <v>2181000</v>
      </c>
      <c r="C22" s="17"/>
      <c r="D22" s="10"/>
      <c r="E22" s="6"/>
      <c r="F22" s="5"/>
    </row>
    <row r="23" spans="1:14" ht="16.5" x14ac:dyDescent="0.3">
      <c r="A23" s="19" t="s">
        <v>16</v>
      </c>
      <c r="B23" s="24">
        <f>B17*0.03/12</f>
        <v>46270</v>
      </c>
      <c r="C23" s="39"/>
      <c r="D23" s="10"/>
      <c r="E23" s="6"/>
      <c r="F23" s="5"/>
    </row>
    <row r="24" spans="1:14" x14ac:dyDescent="0.25">
      <c r="B24" s="12"/>
    </row>
    <row r="25" spans="1:14" x14ac:dyDescent="0.25">
      <c r="B25" s="12"/>
    </row>
    <row r="27" spans="1:14" x14ac:dyDescent="0.25">
      <c r="C27" t="s">
        <v>14</v>
      </c>
    </row>
    <row r="28" spans="1:14" x14ac:dyDescent="0.25">
      <c r="B28" s="9" t="s">
        <v>15</v>
      </c>
      <c r="C28" s="8" t="s">
        <v>20</v>
      </c>
      <c r="D28" s="8"/>
      <c r="E28" s="8" t="s">
        <v>11</v>
      </c>
      <c r="F28" s="8" t="s">
        <v>17</v>
      </c>
      <c r="G28" s="8" t="s">
        <v>18</v>
      </c>
      <c r="H28" s="8" t="s">
        <v>19</v>
      </c>
      <c r="I28" s="8"/>
    </row>
    <row r="29" spans="1:14" ht="17.25" x14ac:dyDescent="0.3">
      <c r="B29" s="9">
        <v>470</v>
      </c>
      <c r="C29" s="8">
        <f t="shared" ref="C29:C33" si="0">B29*1.1</f>
        <v>517</v>
      </c>
      <c r="D29" s="8"/>
      <c r="E29" s="8">
        <v>14000000</v>
      </c>
      <c r="F29" s="10">
        <f t="shared" ref="F29:F34" si="1">E29/B29</f>
        <v>29787.234042553191</v>
      </c>
      <c r="G29" s="10">
        <f>E29/C29</f>
        <v>27079.303675048355</v>
      </c>
      <c r="H29" s="10"/>
      <c r="I29" s="8"/>
      <c r="J29" s="15"/>
    </row>
    <row r="30" spans="1:14" ht="17.25" x14ac:dyDescent="0.3">
      <c r="B30" s="9">
        <v>661</v>
      </c>
      <c r="C30" s="8">
        <f t="shared" si="0"/>
        <v>727.1</v>
      </c>
      <c r="D30" s="8"/>
      <c r="E30" s="8">
        <v>19100000</v>
      </c>
      <c r="F30" s="10">
        <f t="shared" si="1"/>
        <v>28895.612708018154</v>
      </c>
      <c r="G30" s="10">
        <f>E30/C30</f>
        <v>26268.738825471049</v>
      </c>
      <c r="H30" s="10"/>
      <c r="I30" s="8"/>
      <c r="J30" s="15"/>
    </row>
    <row r="31" spans="1:14" x14ac:dyDescent="0.25">
      <c r="B31" s="9">
        <v>732</v>
      </c>
      <c r="C31" s="8">
        <f t="shared" si="0"/>
        <v>805.2</v>
      </c>
      <c r="D31" s="8"/>
      <c r="E31" s="10">
        <v>21100000</v>
      </c>
      <c r="F31" s="10">
        <f t="shared" si="1"/>
        <v>28825.136612021859</v>
      </c>
      <c r="G31" s="10">
        <f t="shared" ref="G31:G34" si="2">E31/C31</f>
        <v>26204.669647292598</v>
      </c>
      <c r="H31" s="10"/>
      <c r="I31" s="8"/>
    </row>
    <row r="32" spans="1:14" x14ac:dyDescent="0.25">
      <c r="B32" s="9">
        <v>471</v>
      </c>
      <c r="C32" s="8">
        <f t="shared" si="0"/>
        <v>518.1</v>
      </c>
      <c r="D32" s="8"/>
      <c r="E32" s="10">
        <v>12300000</v>
      </c>
      <c r="F32" s="10">
        <f t="shared" si="1"/>
        <v>26114.649681528663</v>
      </c>
      <c r="G32" s="10">
        <f t="shared" si="2"/>
        <v>23740.590619571511</v>
      </c>
      <c r="H32" s="10"/>
      <c r="I32" s="8"/>
    </row>
    <row r="33" spans="1:9" x14ac:dyDescent="0.25">
      <c r="A33">
        <f>78.82*10.764</f>
        <v>848.41847999999993</v>
      </c>
      <c r="B33" s="7">
        <v>771</v>
      </c>
      <c r="C33" s="25">
        <f t="shared" si="0"/>
        <v>848.1</v>
      </c>
      <c r="E33" s="26">
        <v>20000000</v>
      </c>
      <c r="F33" s="26">
        <f t="shared" si="1"/>
        <v>25940.337224383919</v>
      </c>
      <c r="G33" s="26">
        <f t="shared" si="2"/>
        <v>23582.124749439925</v>
      </c>
      <c r="H33" s="26"/>
      <c r="I33">
        <f>B15/F33</f>
        <v>1.0793999999999999</v>
      </c>
    </row>
    <row r="34" spans="1:9" x14ac:dyDescent="0.25">
      <c r="B34" s="7">
        <f>C34/1.1</f>
        <v>809.99999999999989</v>
      </c>
      <c r="C34">
        <v>891</v>
      </c>
      <c r="E34" s="25">
        <f>19100000+955000+30000</f>
        <v>20085000</v>
      </c>
      <c r="F34" s="26">
        <f t="shared" si="1"/>
        <v>24796.296296296299</v>
      </c>
      <c r="G34" s="26">
        <f t="shared" si="2"/>
        <v>22542.087542087542</v>
      </c>
      <c r="H34" s="26"/>
      <c r="I34">
        <f>B15/F34</f>
        <v>1.1292008961911872</v>
      </c>
    </row>
    <row r="36" spans="1:9" x14ac:dyDescent="0.25">
      <c r="B36"/>
      <c r="F36" s="6"/>
      <c r="H36" s="6"/>
    </row>
    <row r="37" spans="1:9" x14ac:dyDescent="0.25">
      <c r="B37"/>
      <c r="F37" s="6"/>
      <c r="H37" s="6"/>
    </row>
    <row r="38" spans="1:9" x14ac:dyDescent="0.25">
      <c r="B38"/>
    </row>
    <row r="39" spans="1:9" ht="15.75" x14ac:dyDescent="0.25">
      <c r="A39" s="51"/>
      <c r="B39"/>
    </row>
    <row r="40" spans="1:9" ht="15.75" x14ac:dyDescent="0.25">
      <c r="A40" s="51"/>
      <c r="B40"/>
    </row>
    <row r="41" spans="1:9" ht="15.75" x14ac:dyDescent="0.25">
      <c r="A41" s="51"/>
      <c r="B41"/>
    </row>
    <row r="42" spans="1:9" ht="15.75" x14ac:dyDescent="0.25">
      <c r="A42" s="30"/>
    </row>
    <row r="43" spans="1:9" ht="15.75" x14ac:dyDescent="0.25">
      <c r="A43" s="30"/>
    </row>
    <row r="44" spans="1:9" ht="15.75" x14ac:dyDescent="0.25">
      <c r="A44" s="30"/>
    </row>
    <row r="45" spans="1:9" ht="15.75" x14ac:dyDescent="0.25">
      <c r="A45" s="30"/>
    </row>
    <row r="65" spans="3:5" x14ac:dyDescent="0.25">
      <c r="C65" s="6"/>
      <c r="D65" s="6"/>
      <c r="E65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>
      <selection activeCell="Q1" sqref="Q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T26" sqref="T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S25" sqref="S2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4" workbookViewId="0">
      <selection activeCell="V23" sqref="V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2025-03-12T06:11:20Z</dcterms:modified>
</cp:coreProperties>
</file>