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Dhanera Diamonds\301 - Kshitij\"/>
    </mc:Choice>
  </mc:AlternateContent>
  <xr:revisionPtr revIDLastSave="0" documentId="13_ncr:1_{FE452558-6DDB-4C79-94E6-FCB672C8B4B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R2" i="4" l="1"/>
  <c r="R4" i="4" l="1"/>
  <c r="R6" i="4"/>
  <c r="P6" i="4"/>
  <c r="R5" i="4"/>
  <c r="P4" i="4"/>
  <c r="R3" i="4"/>
  <c r="P3" i="4"/>
  <c r="P2" i="4"/>
  <c r="H25" i="4"/>
  <c r="H23" i="4" l="1"/>
  <c r="H22" i="4"/>
  <c r="Q12" i="4" l="1"/>
  <c r="P11" i="4"/>
  <c r="Q11" i="4" s="1"/>
  <c r="P10" i="4"/>
  <c r="Q10" i="4" s="1"/>
  <c r="P9" i="4"/>
  <c r="Q9" i="4" s="1"/>
  <c r="Q8" i="4"/>
  <c r="P8" i="4"/>
  <c r="P7" i="4"/>
  <c r="Q7" i="4" s="1"/>
  <c r="Q6" i="4"/>
  <c r="Q5" i="4"/>
  <c r="Q4" i="4"/>
  <c r="Q3" i="4"/>
  <c r="Q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<sst xmlns="http://schemas.openxmlformats.org/spreadsheetml/2006/main" count="116" uniqueCount="26">
  <si>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</si>
  <si>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</si>
  <si>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</si>
  <si>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</si>
  <si>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</si>
  <si>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</si>
  <si>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</si>
  <si>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</si>
  <si>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</si>
  <si>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</si>
  <si>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</si>
  <si>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</si>
  <si>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</si>
  <si>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30th Floor, Kshitij, Parag Prem Premises CHSL, The Nepeansee Road, 47, Nepean Sea Road, , Mumbai</t>
  </si>
  <si>
    <t>bua</t>
  </si>
  <si>
    <t>terrace</t>
  </si>
  <si>
    <t>50% terrace</t>
  </si>
  <si>
    <t>totla area</t>
  </si>
  <si>
    <t>rate</t>
  </si>
  <si>
    <t>fmv</t>
  </si>
  <si>
    <t>previous report  = 2020</t>
  </si>
  <si>
    <t>06.11.24</t>
  </si>
  <si>
    <t>22.05.24</t>
  </si>
  <si>
    <t>30.03.24</t>
  </si>
  <si>
    <t>14.12.23</t>
  </si>
  <si>
    <t>09.03.22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</si>
</sst>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3" fontId="0" fillId="0" borderId="0" xfId="1" applyFont="1"/>
    <xf numFmtId="43" fontId="2" fillId="0" borderId="0" xfId="1" applyFont="1"/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295275</xdr:colOff>
      <xdr:row>20</xdr:row>
      <xdr:rowOff>38100</xdr:rowOff>
    </xdr:from>
    <xdr:to>
      <xdr:col>26</xdr:col>
      <xdr:colOff>172452</xdr:colOff>
      <xdr:row>34</xdr:row>
      <xdr:rowOff>133736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10ECB-5F67-43C1-A3AF-E6794B1D4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0575" y="4419600"/>
          <a:ext cx="7182852" cy="2762636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27</xdr:row>
      <xdr:rowOff>161925</xdr:rowOff>
    </xdr:from>
    <xdr:to>
      <xdr:col>9</xdr:col>
      <xdr:colOff>562444</xdr:colOff>
      <xdr:row>38</xdr:row>
      <xdr:rowOff>47902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80CF29-B375-4BCA-9D5B-AE71C12E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5750" y="5876925"/>
          <a:ext cx="3362794" cy="1981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AF520F-742A-489B-9885-A0FA29C27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11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72BAA-0D6B-455E-89E7-A1057D2B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1191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35DDA-CBD6-4359-8FC9-F2CF9650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535591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1191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3955E-16F6-43B8-955C-259709994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35591" cy="86594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563160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53EC6-DA03-4D51-97CD-B20484658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7960" cy="86594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B479F-1FEA-4024-BA65-0CEB4372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131D8-B3FC-46D5-A011-8A45CC6E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34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6F6DF-488D-4EB0-9232-6B257FD7A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10001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EB316-6CB1-4014-A52A-06E97C0C8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9EA34-645A-4B3F-9ADB-9392CC77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54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4651D-E33F-4AF1-A8FC-3D2AD3E1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972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4E5DF-ED07-491E-B00B-B9894044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D05E09-DC3F-44BE-9F08-3F5CC4A3E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CC365-60DA-478D-AE26-687BA0213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V2" sqref="V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8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5703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1500.5912999999998</v>
      </c>
      <c r="C2" s="4">
        <f>B2*1.2</f>
        <v>1800.7095599999998</v>
      </c>
      <c r="D2" s="4">
        <f t="shared" ref="D2:D13" si="2">C2*1.2</f>
        <v>2160.8514719999998</v>
      </c>
      <c r="E2" s="5">
        <f t="shared" ref="E2:E13" si="3">R2</f>
        <v>132318000</v>
      </c>
      <c r="F2" s="17">
        <f t="shared" ref="F2:F13" si="4">ROUND((E2/B2),0)</f>
        <v>88177</v>
      </c>
      <c r="G2" s="10">
        <f t="shared" ref="G2:G13" si="5">ROUND((E2/C2),0)</f>
        <v>73481</v>
      </c>
      <c r="H2" s="10">
        <f t="shared" ref="H2:H13" si="6">ROUND((E2/D2),0)</f>
        <v>61234</v>
      </c>
      <c r="I2" s="4" t="e">
        <f>#REF!</f>
        <v>#REF!</v>
      </c>
      <c r="J2" s="4" t="str">
        <f t="shared" ref="J2:J13" si="7">S2</f>
        <v>06.11.24</v>
      </c>
      <c r="O2">
        <v>0</v>
      </c>
      <c r="P2">
        <f>167.29*10.764</f>
        <v>1800.7095599999998</v>
      </c>
      <c r="Q2">
        <f t="shared" ref="Q2:Q12" si="8">P2/1.2</f>
        <v>1500.5912999999998</v>
      </c>
      <c r="R2" s="2">
        <f>124800000+7488000+30000</f>
        <v>132318000</v>
      </c>
      <c r="S2" s="8" t="s">
        <v>21</v>
      </c>
      <c r="T2" s="8">
        <v>19</v>
      </c>
      <c r="V2" s="2"/>
    </row>
    <row r="3" spans="1:22" x14ac:dyDescent="0.25">
      <c r="A3" s="4">
        <f t="shared" si="0"/>
        <v>0</v>
      </c>
      <c r="B3" s="4">
        <f t="shared" si="1"/>
        <v>1292.1285</v>
      </c>
      <c r="C3" s="4">
        <f t="shared" ref="C3:C15" si="9">B3*1.2</f>
        <v>1550.5542</v>
      </c>
      <c r="D3" s="4">
        <f t="shared" si="2"/>
        <v>1860.6650399999999</v>
      </c>
      <c r="E3" s="5">
        <f t="shared" si="3"/>
        <v>95915000</v>
      </c>
      <c r="F3" s="10">
        <f t="shared" si="4"/>
        <v>74230</v>
      </c>
      <c r="G3" s="10">
        <f t="shared" si="5"/>
        <v>61859</v>
      </c>
      <c r="H3" s="10">
        <f t="shared" si="6"/>
        <v>51549</v>
      </c>
      <c r="I3" s="4" t="e">
        <f>#REF!</f>
        <v>#REF!</v>
      </c>
      <c r="J3" s="4" t="str">
        <f t="shared" si="7"/>
        <v>22.05.24</v>
      </c>
      <c r="O3">
        <v>0</v>
      </c>
      <c r="P3">
        <f>144.05*10.764</f>
        <v>1550.5542</v>
      </c>
      <c r="Q3">
        <f t="shared" si="8"/>
        <v>1292.1285</v>
      </c>
      <c r="R3" s="2">
        <f>90450000+5435000+30000</f>
        <v>95915000</v>
      </c>
      <c r="S3" s="8" t="s">
        <v>22</v>
      </c>
      <c r="T3" s="8">
        <v>8</v>
      </c>
    </row>
    <row r="4" spans="1:22" x14ac:dyDescent="0.25">
      <c r="A4" s="4">
        <f t="shared" si="0"/>
        <v>0</v>
      </c>
      <c r="B4" s="4">
        <f t="shared" si="1"/>
        <v>1500.5912999999998</v>
      </c>
      <c r="C4" s="4">
        <f t="shared" si="9"/>
        <v>1800.7095599999998</v>
      </c>
      <c r="D4" s="4">
        <f t="shared" si="2"/>
        <v>2160.8514719999998</v>
      </c>
      <c r="E4" s="5">
        <f t="shared" si="3"/>
        <v>127230000</v>
      </c>
      <c r="F4" s="17">
        <f t="shared" si="4"/>
        <v>84787</v>
      </c>
      <c r="G4" s="10">
        <f t="shared" si="5"/>
        <v>70655</v>
      </c>
      <c r="H4" s="10">
        <f t="shared" si="6"/>
        <v>58880</v>
      </c>
      <c r="I4" s="4" t="e">
        <f>#REF!</f>
        <v>#REF!</v>
      </c>
      <c r="J4" s="4" t="str">
        <f t="shared" si="7"/>
        <v>30.03.24</v>
      </c>
      <c r="O4">
        <v>0</v>
      </c>
      <c r="P4">
        <f>167.29*10.764</f>
        <v>1800.7095599999998</v>
      </c>
      <c r="Q4">
        <f t="shared" si="8"/>
        <v>1500.5912999999998</v>
      </c>
      <c r="R4" s="2">
        <f>120000000+7200000+30000</f>
        <v>127230000</v>
      </c>
      <c r="S4" s="8" t="s">
        <v>23</v>
      </c>
      <c r="T4" s="8">
        <v>9</v>
      </c>
    </row>
    <row r="5" spans="1:22" x14ac:dyDescent="0.25">
      <c r="A5" s="4">
        <f t="shared" si="0"/>
        <v>0</v>
      </c>
      <c r="B5" s="4">
        <f t="shared" si="1"/>
        <v>1500</v>
      </c>
      <c r="C5" s="4">
        <f t="shared" si="9"/>
        <v>1800</v>
      </c>
      <c r="D5" s="4">
        <f t="shared" si="2"/>
        <v>2160</v>
      </c>
      <c r="E5" s="5">
        <f t="shared" si="3"/>
        <v>136770000</v>
      </c>
      <c r="F5" s="10">
        <f t="shared" si="4"/>
        <v>91180</v>
      </c>
      <c r="G5" s="10">
        <f t="shared" si="5"/>
        <v>75983</v>
      </c>
      <c r="H5" s="10">
        <f t="shared" si="6"/>
        <v>63319</v>
      </c>
      <c r="I5" s="4" t="e">
        <f>#REF!</f>
        <v>#REF!</v>
      </c>
      <c r="J5" s="4" t="str">
        <f t="shared" si="7"/>
        <v>14.12.23</v>
      </c>
      <c r="O5">
        <v>0</v>
      </c>
      <c r="P5">
        <v>1800</v>
      </c>
      <c r="Q5">
        <f t="shared" si="8"/>
        <v>1500</v>
      </c>
      <c r="R5" s="2">
        <f>129000000+7740000+30000</f>
        <v>136770000</v>
      </c>
      <c r="S5" s="8" t="s">
        <v>24</v>
      </c>
      <c r="T5" s="8">
        <v>27</v>
      </c>
    </row>
    <row r="6" spans="1:22" x14ac:dyDescent="0.25">
      <c r="A6" s="4">
        <f t="shared" si="0"/>
        <v>0</v>
      </c>
      <c r="B6" s="4">
        <f t="shared" si="1"/>
        <v>1500.5912999999998</v>
      </c>
      <c r="C6" s="4">
        <f t="shared" si="9"/>
        <v>1800.7095599999998</v>
      </c>
      <c r="D6" s="4">
        <f t="shared" si="2"/>
        <v>2160.8514719999998</v>
      </c>
      <c r="E6" s="5">
        <f t="shared" si="3"/>
        <v>136635000</v>
      </c>
      <c r="F6" s="10">
        <f t="shared" si="4"/>
        <v>91054</v>
      </c>
      <c r="G6" s="10">
        <f t="shared" si="5"/>
        <v>75878</v>
      </c>
      <c r="H6" s="10">
        <f t="shared" si="6"/>
        <v>63232</v>
      </c>
      <c r="I6" s="4" t="e">
        <f>#REF!</f>
        <v>#REF!</v>
      </c>
      <c r="J6" s="4" t="str">
        <f t="shared" si="7"/>
        <v>09.03.22</v>
      </c>
      <c r="O6">
        <v>0</v>
      </c>
      <c r="P6">
        <f>167.29*10.764</f>
        <v>1800.7095599999998</v>
      </c>
      <c r="Q6">
        <f t="shared" si="8"/>
        <v>1500.5912999999998</v>
      </c>
      <c r="R6" s="2">
        <f>130100000+6505000+30000</f>
        <v>136635000</v>
      </c>
      <c r="S6" s="8" t="s">
        <v>25</v>
      </c>
      <c r="T6" s="8">
        <v>27</v>
      </c>
    </row>
    <row r="7" spans="1:22" x14ac:dyDescent="0.25">
      <c r="A7" s="4">
        <f t="shared" si="0"/>
        <v>0</v>
      </c>
      <c r="B7" s="4">
        <f t="shared" si="1"/>
        <v>1284.7222222222224</v>
      </c>
      <c r="C7" s="4">
        <f t="shared" si="9"/>
        <v>1541.6666666666667</v>
      </c>
      <c r="D7" s="4">
        <f t="shared" si="2"/>
        <v>1850</v>
      </c>
      <c r="E7" s="5">
        <f t="shared" si="3"/>
        <v>140000000</v>
      </c>
      <c r="F7" s="10">
        <f t="shared" si="4"/>
        <v>108973</v>
      </c>
      <c r="G7" s="10">
        <f t="shared" si="5"/>
        <v>90811</v>
      </c>
      <c r="H7" s="10">
        <f t="shared" si="6"/>
        <v>75676</v>
      </c>
      <c r="I7" s="4" t="e">
        <f>#REF!</f>
        <v>#REF!</v>
      </c>
      <c r="J7" s="4">
        <f t="shared" si="7"/>
        <v>0</v>
      </c>
      <c r="O7">
        <v>1850</v>
      </c>
      <c r="P7">
        <f t="shared" ref="P7:P11" si="10">O7/1.2</f>
        <v>1541.6666666666667</v>
      </c>
      <c r="Q7">
        <f t="shared" si="8"/>
        <v>1284.7222222222224</v>
      </c>
      <c r="R7" s="2">
        <v>140000000</v>
      </c>
      <c r="S7" s="8"/>
      <c r="T7" s="8">
        <v>3</v>
      </c>
    </row>
    <row r="8" spans="1:22" x14ac:dyDescent="0.25">
      <c r="A8" s="4">
        <f t="shared" si="0"/>
        <v>0</v>
      </c>
      <c r="B8" s="4">
        <f t="shared" si="1"/>
        <v>1180.5555555555557</v>
      </c>
      <c r="C8" s="4">
        <f t="shared" si="9"/>
        <v>1416.6666666666667</v>
      </c>
      <c r="D8" s="4">
        <f t="shared" si="2"/>
        <v>1700</v>
      </c>
      <c r="E8" s="5">
        <f t="shared" si="3"/>
        <v>135000000</v>
      </c>
      <c r="F8" s="17">
        <f t="shared" si="4"/>
        <v>114353</v>
      </c>
      <c r="G8" s="10">
        <f t="shared" si="5"/>
        <v>95294</v>
      </c>
      <c r="H8" s="10">
        <f t="shared" si="6"/>
        <v>79412</v>
      </c>
      <c r="I8" s="4" t="e">
        <f>#REF!</f>
        <v>#REF!</v>
      </c>
      <c r="J8" s="4">
        <f t="shared" si="7"/>
        <v>0</v>
      </c>
      <c r="O8">
        <v>1700</v>
      </c>
      <c r="P8">
        <f t="shared" si="10"/>
        <v>1416.6666666666667</v>
      </c>
      <c r="Q8">
        <f t="shared" si="8"/>
        <v>1180.5555555555557</v>
      </c>
      <c r="R8" s="2">
        <v>135000000</v>
      </c>
      <c r="S8" s="8"/>
      <c r="T8" s="8">
        <v>25</v>
      </c>
    </row>
    <row r="9" spans="1:22" x14ac:dyDescent="0.25">
      <c r="A9" s="4">
        <f t="shared" si="0"/>
        <v>0</v>
      </c>
      <c r="B9" s="4">
        <f t="shared" si="1"/>
        <v>1319.4444444444446</v>
      </c>
      <c r="C9" s="4">
        <f t="shared" si="9"/>
        <v>1583.3333333333335</v>
      </c>
      <c r="D9" s="4">
        <f t="shared" si="2"/>
        <v>1900</v>
      </c>
      <c r="E9" s="5">
        <f t="shared" si="3"/>
        <v>180000000</v>
      </c>
      <c r="F9" s="17">
        <f t="shared" si="4"/>
        <v>136421</v>
      </c>
      <c r="G9" s="10">
        <f t="shared" si="5"/>
        <v>113684</v>
      </c>
      <c r="H9" s="10">
        <f t="shared" si="6"/>
        <v>94737</v>
      </c>
      <c r="I9" s="4" t="e">
        <f>#REF!</f>
        <v>#REF!</v>
      </c>
      <c r="J9" s="4">
        <f t="shared" si="7"/>
        <v>0</v>
      </c>
      <c r="O9">
        <v>1900</v>
      </c>
      <c r="P9">
        <f t="shared" si="10"/>
        <v>1583.3333333333335</v>
      </c>
      <c r="Q9">
        <f t="shared" si="8"/>
        <v>1319.4444444444446</v>
      </c>
      <c r="R9" s="2">
        <v>180000000</v>
      </c>
      <c r="S9" s="8"/>
      <c r="T9" s="8">
        <v>27</v>
      </c>
    </row>
    <row r="10" spans="1:22" x14ac:dyDescent="0.25">
      <c r="A10" s="4">
        <f t="shared" si="0"/>
        <v>0</v>
      </c>
      <c r="B10" s="4">
        <f t="shared" si="1"/>
        <v>1215.2777777777781</v>
      </c>
      <c r="C10" s="4">
        <f t="shared" si="9"/>
        <v>1458.3333333333337</v>
      </c>
      <c r="D10" s="4">
        <f t="shared" si="2"/>
        <v>1750.0000000000005</v>
      </c>
      <c r="E10" s="5">
        <f t="shared" si="3"/>
        <v>150000000</v>
      </c>
      <c r="F10" s="10">
        <f t="shared" si="4"/>
        <v>123429</v>
      </c>
      <c r="G10" s="10">
        <f t="shared" si="5"/>
        <v>102857</v>
      </c>
      <c r="H10" s="10">
        <f t="shared" si="6"/>
        <v>85714</v>
      </c>
      <c r="I10" s="4" t="e">
        <f>#REF!</f>
        <v>#REF!</v>
      </c>
      <c r="J10" s="4">
        <f t="shared" si="7"/>
        <v>0</v>
      </c>
      <c r="O10">
        <v>1750</v>
      </c>
      <c r="P10">
        <f t="shared" si="10"/>
        <v>1458.3333333333335</v>
      </c>
      <c r="Q10">
        <f t="shared" si="8"/>
        <v>1215.2777777777781</v>
      </c>
      <c r="R10" s="2">
        <v>150000000</v>
      </c>
      <c r="S10" s="8"/>
      <c r="T10" s="8">
        <v>10</v>
      </c>
    </row>
    <row r="11" spans="1:22" x14ac:dyDescent="0.25">
      <c r="A11" s="4">
        <f t="shared" si="0"/>
        <v>0</v>
      </c>
      <c r="B11" s="4">
        <f t="shared" si="1"/>
        <v>1250</v>
      </c>
      <c r="C11" s="4">
        <f t="shared" si="9"/>
        <v>1500</v>
      </c>
      <c r="D11" s="4">
        <f t="shared" si="2"/>
        <v>1800</v>
      </c>
      <c r="E11" s="5">
        <f t="shared" si="3"/>
        <v>149800000</v>
      </c>
      <c r="F11" s="10">
        <f t="shared" si="4"/>
        <v>119840</v>
      </c>
      <c r="G11" s="10">
        <f t="shared" si="5"/>
        <v>99867</v>
      </c>
      <c r="H11" s="10">
        <f t="shared" si="6"/>
        <v>83222</v>
      </c>
      <c r="I11" s="4" t="e">
        <f>#REF!</f>
        <v>#REF!</v>
      </c>
      <c r="J11" s="4">
        <f t="shared" si="7"/>
        <v>0</v>
      </c>
      <c r="O11">
        <v>1800</v>
      </c>
      <c r="P11">
        <f t="shared" si="10"/>
        <v>1500</v>
      </c>
      <c r="Q11">
        <f t="shared" si="8"/>
        <v>1250</v>
      </c>
      <c r="R11" s="2">
        <v>149800000</v>
      </c>
      <c r="S11" s="8"/>
      <c r="T11" s="8">
        <v>16</v>
      </c>
    </row>
    <row r="12" spans="1:22" x14ac:dyDescent="0.25">
      <c r="A12" s="4">
        <f t="shared" si="0"/>
        <v>0</v>
      </c>
      <c r="B12" s="4">
        <f t="shared" si="1"/>
        <v>1375</v>
      </c>
      <c r="C12" s="4">
        <f t="shared" si="9"/>
        <v>1650</v>
      </c>
      <c r="D12" s="4">
        <f t="shared" si="2"/>
        <v>1980</v>
      </c>
      <c r="E12" s="5">
        <f t="shared" si="3"/>
        <v>120000000</v>
      </c>
      <c r="F12" s="10">
        <f t="shared" si="4"/>
        <v>87273</v>
      </c>
      <c r="G12" s="10">
        <f t="shared" si="5"/>
        <v>72727</v>
      </c>
      <c r="H12" s="10">
        <f t="shared" si="6"/>
        <v>60606</v>
      </c>
      <c r="I12" s="4" t="e">
        <f>#REF!</f>
        <v>#REF!</v>
      </c>
      <c r="J12" s="4">
        <f t="shared" si="7"/>
        <v>0</v>
      </c>
      <c r="O12">
        <v>0</v>
      </c>
      <c r="P12">
        <v>1650</v>
      </c>
      <c r="Q12">
        <f t="shared" si="8"/>
        <v>1375</v>
      </c>
      <c r="R12" s="2">
        <v>120000000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3300</v>
      </c>
      <c r="C13" s="4">
        <f t="shared" si="9"/>
        <v>3960</v>
      </c>
      <c r="D13" s="4">
        <f t="shared" si="2"/>
        <v>4752</v>
      </c>
      <c r="E13" s="5">
        <f t="shared" si="3"/>
        <v>280000000</v>
      </c>
      <c r="F13" s="10">
        <f t="shared" si="4"/>
        <v>84848</v>
      </c>
      <c r="G13" s="10">
        <f t="shared" si="5"/>
        <v>70707</v>
      </c>
      <c r="H13" s="10">
        <f t="shared" si="6"/>
        <v>58923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3300</v>
      </c>
      <c r="R13" s="2">
        <v>280000000</v>
      </c>
      <c r="S13" s="8"/>
      <c r="T13" s="8">
        <v>16</v>
      </c>
    </row>
    <row r="14" spans="1:22" x14ac:dyDescent="0.25">
      <c r="A14" s="4">
        <f t="shared" si="0"/>
        <v>0</v>
      </c>
      <c r="B14" s="4">
        <f t="shared" si="1"/>
        <v>3333.3333333333335</v>
      </c>
      <c r="C14" s="4">
        <f t="shared" si="9"/>
        <v>4000</v>
      </c>
      <c r="D14" s="4">
        <f t="shared" ref="D14:D15" si="12">C14*1.2</f>
        <v>4800</v>
      </c>
      <c r="E14" s="5">
        <f t="shared" ref="E14:E15" si="13">R14</f>
        <v>320000000</v>
      </c>
      <c r="F14" s="10">
        <f t="shared" ref="F14:F15" si="14">ROUND((E14/B14),0)</f>
        <v>96000</v>
      </c>
      <c r="G14" s="10">
        <f t="shared" ref="G14:G15" si="15">ROUND((E14/C14),0)</f>
        <v>80000</v>
      </c>
      <c r="H14" s="4">
        <f t="shared" ref="H14:H15" si="16">ROUND((E14/D14),0)</f>
        <v>66667</v>
      </c>
      <c r="I14" s="4" t="e">
        <f>#REF!</f>
        <v>#REF!</v>
      </c>
      <c r="J14" s="4">
        <f t="shared" ref="J14:J15" si="17">S14</f>
        <v>0</v>
      </c>
      <c r="O14">
        <v>0</v>
      </c>
      <c r="P14">
        <v>4000</v>
      </c>
      <c r="Q14">
        <f t="shared" ref="Q14:Q15" si="18">P14/1.2</f>
        <v>3333.3333333333335</v>
      </c>
      <c r="R14" s="2">
        <v>320000000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3333.3333333333335</v>
      </c>
      <c r="C15" s="4">
        <f t="shared" si="9"/>
        <v>4000</v>
      </c>
      <c r="D15" s="4">
        <f t="shared" si="12"/>
        <v>4800</v>
      </c>
      <c r="E15" s="5">
        <f t="shared" si="13"/>
        <v>300000000</v>
      </c>
      <c r="F15" s="10">
        <f t="shared" si="14"/>
        <v>90000</v>
      </c>
      <c r="G15" s="4">
        <f t="shared" si="15"/>
        <v>75000</v>
      </c>
      <c r="H15" s="4">
        <f t="shared" si="16"/>
        <v>62500</v>
      </c>
      <c r="I15" s="4" t="e">
        <f>#REF!</f>
        <v>#REF!</v>
      </c>
      <c r="J15" s="4">
        <f t="shared" si="17"/>
        <v>0</v>
      </c>
      <c r="O15">
        <v>0</v>
      </c>
      <c r="P15">
        <v>4000</v>
      </c>
      <c r="Q15">
        <f t="shared" si="18"/>
        <v>3333.3333333333335</v>
      </c>
      <c r="R15" s="2">
        <v>300000000</v>
      </c>
      <c r="S15" s="8"/>
      <c r="T15" s="8"/>
    </row>
    <row r="16" spans="1:22" x14ac:dyDescent="0.25">
      <c r="F16" s="8"/>
    </row>
    <row r="17" spans="7:24" x14ac:dyDescent="0.25">
      <c r="G17" t="s">
        <v>13</v>
      </c>
    </row>
    <row r="19" spans="7:24" x14ac:dyDescent="0.25">
      <c r="U19" t="s">
        <v>20</v>
      </c>
    </row>
    <row r="20" spans="7:24" x14ac:dyDescent="0.25">
      <c r="G20" t="s">
        <v>14</v>
      </c>
      <c r="H20" s="15">
        <v>2750</v>
      </c>
    </row>
    <row r="21" spans="7:24" x14ac:dyDescent="0.25">
      <c r="G21" t="s">
        <v>15</v>
      </c>
      <c r="H21" s="15">
        <v>598</v>
      </c>
    </row>
    <row r="22" spans="7:24" x14ac:dyDescent="0.25">
      <c r="G22" s="6" t="s">
        <v>16</v>
      </c>
      <c r="H22" s="16">
        <f>H21/2</f>
        <v>299</v>
      </c>
    </row>
    <row r="23" spans="7:24" x14ac:dyDescent="0.25">
      <c r="G23" t="s">
        <v>17</v>
      </c>
      <c r="H23" s="15">
        <f>H22+H20</f>
        <v>3049</v>
      </c>
    </row>
    <row r="24" spans="7:24" x14ac:dyDescent="0.25">
      <c r="G24" t="s">
        <v>18</v>
      </c>
      <c r="H24" s="15">
        <v>89000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H25" s="15">
        <f>H24*H23</f>
        <v>271361000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AE7AA-B8C6-48BC-84A7-A8DF824224A3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5234-7F26-4924-A0C9-CE8E50D9E16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2025-03-13T04:51:53Z</dcterms:modified>
</cp:coreProperties>
</file>