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44525"/>
</workbook>
</file>

<file path=xl/calcChain.xml><?xml version="1.0" encoding="utf-8"?>
<calcChain xmlns="http://schemas.openxmlformats.org/spreadsheetml/2006/main">
  <c r="W46" i="4" l="1"/>
  <c r="W47" i="4"/>
  <c r="Q6" i="4" l="1"/>
  <c r="Q5" i="4"/>
  <c r="Q20" i="4"/>
  <c r="N37" i="23" l="1"/>
  <c r="P37" i="22"/>
  <c r="N38" i="21"/>
  <c r="F39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B6" i="4"/>
  <c r="C6" i="4" s="1"/>
  <c r="D6" i="4" s="1"/>
  <c r="J6" i="4"/>
  <c r="I6" i="4"/>
  <c r="E6" i="4"/>
  <c r="A6" i="4"/>
  <c r="B5" i="4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<sst xmlns="http://schemas.openxmlformats.org/spreadsheetml/2006/main" count="51" uniqueCount="44">
  <si>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</si>
  <si>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</si>
  <si>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</si>
  <si>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</si>
  <si>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</si>
  <si>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</si>
  <si>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</si>
  <si>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</si>
  <si>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</si>
  <si>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</si>
  <si>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</si>
  <si>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</si>
  <si>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</si>
  <si>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</si>
  <si>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</si>
  <si>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</si>
  <si>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</si>
  <si>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</si>
  <si>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</si>
  <si>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</si>
  <si>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</si>
  <si>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</si>
  <si>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</si>
  <si>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</si>
  <si>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</si>
  <si>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</si>
  <si>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</si>
  <si>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</si>
  <si>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</si>
  <si>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</si>
  <si>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</si>
  <si>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</si>
  <si>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</si>
  <si>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</si>
  <si>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</si>
  <si>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</si>
  <si>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</si>
  <si>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</si>
  <si>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</si>
  <si>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</si>
  <si>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EBVT</t>
  </si>
  <si>
    <t>As per OC</t>
  </si>
  <si>
    <t>Approx</t>
  </si>
  <si>
    <t>Mugesh Nadar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</si>
</sst>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0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47</xdr:row>
      <xdr:rowOff>182186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BF1593D-C519-4CF4-AC4B-76656ECCD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466724</xdr:colOff>
      <xdr:row>0</xdr:row>
      <xdr:rowOff>142875</xdr:rowOff>
    </xdr:from>
    <xdr:to>
      <xdr:col>29</xdr:col>
      <xdr:colOff>107315</xdr:colOff>
      <xdr:row>31</xdr:row>
      <xdr:rowOff>126309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15A32B9-D035-427B-B617-4CBA76DB1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5924" y="142875"/>
          <a:ext cx="16099791" cy="58889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18898</xdr:colOff>
      <xdr:row>0</xdr:row>
      <xdr:rowOff>28575</xdr:rowOff>
    </xdr:from>
    <xdr:to>
      <xdr:col>27</xdr:col>
      <xdr:colOff>240672</xdr:colOff>
      <xdr:row>29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CB50A5A-65AA-4FB2-A89E-69B454920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7698" y="28575"/>
          <a:ext cx="14852174" cy="54959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545468</xdr:colOff>
      <xdr:row>40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4598A49-333A-4E11-A4D7-CB94C6B1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23868" cy="75829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164415</xdr:colOff>
      <xdr:row>40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DF82EA3-B255-4852-8EC7-1174DC2B8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842815" cy="776395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40</xdr:row>
      <xdr:rowOff>10590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D8276C8-CEC2-48D2-ADB8-A1FB3000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7630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450205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85A8218-204B-4A96-BB82-77BC88185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28605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478784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F8D68C1-262E-4ADE-85ED-76BCF2242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57184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915D1FF-C6A4-4ABC-9A12-722A0ADD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336736</xdr:colOff>
      <xdr:row>7</xdr:row>
      <xdr:rowOff>1</xdr:rowOff>
    </xdr:from>
    <xdr:to>
      <xdr:col>29</xdr:col>
      <xdr:colOff>335889</xdr:colOff>
      <xdr:row>44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AFF4B91-A5B8-4175-934C-B1903B405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75136" y="1333501"/>
          <a:ext cx="15239153" cy="7067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421626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D7A8D20-328C-4A93-8E2D-3AE3A172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00026" cy="900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326363</xdr:colOff>
      <xdr:row>34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B1C9A4A-19AE-4DB6-8CC9-BC23FEBA9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04763" cy="6344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354521</xdr:colOff>
      <xdr:row>2</xdr:row>
      <xdr:rowOff>104775</xdr:rowOff>
    </xdr:from>
    <xdr:to>
      <xdr:col>29</xdr:col>
      <xdr:colOff>31112</xdr:colOff>
      <xdr:row>31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D79D142-AE2E-4348-B682-66FA61EB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3721" y="485775"/>
          <a:ext cx="16135791" cy="5505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35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DEAF0FB-A7E0-466F-97FD-E990C8824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65255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zoomScaleNormal="100" workbookViewId="0">
      <selection activeCell="J11" sqref="J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501</v>
      </c>
      <c r="C3" s="4">
        <f>B3*1.2</f>
        <v>601.19999999999993</v>
      </c>
      <c r="D3" s="4">
        <f t="shared" ref="D3:D14" si="2">C3*1.2</f>
        <v>721.43999999999994</v>
      </c>
      <c r="E3" s="5">
        <f t="shared" ref="E3:E14" si="3">R3</f>
        <v>3200000</v>
      </c>
      <c r="F3" s="9">
        <f t="shared" ref="F3:F14" si="4">ROUND((E3/B3),0)</f>
        <v>6387</v>
      </c>
      <c r="G3" s="9">
        <f t="shared" ref="G3:G14" si="5">ROUND((E3/C3),0)</f>
        <v>5323</v>
      </c>
      <c r="H3" s="9">
        <f t="shared" ref="H3:H14" si="6">ROUND((E3/D3),0)</f>
        <v>4436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501</v>
      </c>
      <c r="R3" s="2">
        <v>3200000</v>
      </c>
    </row>
    <row r="4" spans="1:20" x14ac:dyDescent="0.25">
      <c r="A4" s="4">
        <f t="shared" ref="A4:A9" si="9">N4</f>
        <v>0</v>
      </c>
      <c r="B4" s="4">
        <f t="shared" ref="B4:B9" si="10">Q4</f>
        <v>500.83333333333337</v>
      </c>
      <c r="C4" s="4">
        <f t="shared" ref="C4:C9" si="11">B4*1.2</f>
        <v>601</v>
      </c>
      <c r="D4" s="4">
        <f t="shared" ref="D4:D9" si="12">C4*1.2</f>
        <v>721.19999999999993</v>
      </c>
      <c r="E4" s="5">
        <f t="shared" ref="E4:E9" si="13">R4</f>
        <v>3000000</v>
      </c>
      <c r="F4" s="9">
        <f t="shared" ref="F4:F9" si="14">ROUND((E4/B4),0)</f>
        <v>5990</v>
      </c>
      <c r="G4" s="9">
        <f t="shared" ref="G4:G9" si="15">ROUND((E4/C4),0)</f>
        <v>4992</v>
      </c>
      <c r="H4" s="9">
        <f t="shared" ref="H4:H9" si="16">ROUND((E4/D4),0)</f>
        <v>4160</v>
      </c>
      <c r="I4" s="4" t="e">
        <f>#REF!</f>
        <v>#REF!</v>
      </c>
      <c r="J4" s="4">
        <f t="shared" ref="J4:J9" si="17">S4</f>
        <v>0</v>
      </c>
      <c r="O4">
        <v>0</v>
      </c>
      <c r="P4">
        <v>601</v>
      </c>
      <c r="Q4">
        <f t="shared" ref="Q4:Q9" si="18">P4/1.2</f>
        <v>500.83333333333337</v>
      </c>
      <c r="R4" s="2">
        <v>3000000</v>
      </c>
    </row>
    <row r="5" spans="1:20" s="43" customFormat="1" x14ac:dyDescent="0.25">
      <c r="A5" s="41">
        <f t="shared" si="9"/>
        <v>0</v>
      </c>
      <c r="B5" s="41">
        <f t="shared" si="10"/>
        <v>588.18181818181813</v>
      </c>
      <c r="C5" s="41">
        <f t="shared" si="11"/>
        <v>705.81818181818176</v>
      </c>
      <c r="D5" s="41">
        <f t="shared" si="12"/>
        <v>846.98181818181808</v>
      </c>
      <c r="E5" s="42">
        <f t="shared" si="13"/>
        <v>6291960</v>
      </c>
      <c r="F5" s="41">
        <f t="shared" si="14"/>
        <v>10697</v>
      </c>
      <c r="G5" s="41">
        <f t="shared" si="15"/>
        <v>8914</v>
      </c>
      <c r="H5" s="41">
        <f t="shared" si="16"/>
        <v>7429</v>
      </c>
      <c r="I5" s="41" t="e">
        <f>#REF!</f>
        <v>#REF!</v>
      </c>
      <c r="J5" s="41">
        <f t="shared" si="17"/>
        <v>0</v>
      </c>
      <c r="O5" s="43">
        <v>0</v>
      </c>
      <c r="P5" s="43">
        <v>647</v>
      </c>
      <c r="Q5" s="43">
        <f>P5/1.1</f>
        <v>588.18181818181813</v>
      </c>
      <c r="R5" s="44">
        <v>6291960</v>
      </c>
    </row>
    <row r="6" spans="1:20" s="43" customFormat="1" x14ac:dyDescent="0.25">
      <c r="A6" s="41">
        <f t="shared" si="9"/>
        <v>0</v>
      </c>
      <c r="B6" s="41">
        <f t="shared" si="10"/>
        <v>459.99999999999994</v>
      </c>
      <c r="C6" s="41">
        <f t="shared" si="11"/>
        <v>551.99999999999989</v>
      </c>
      <c r="D6" s="41">
        <f t="shared" si="12"/>
        <v>662.39999999999986</v>
      </c>
      <c r="E6" s="42">
        <f t="shared" si="13"/>
        <v>4929020</v>
      </c>
      <c r="F6" s="41">
        <f t="shared" si="14"/>
        <v>10715</v>
      </c>
      <c r="G6" s="41">
        <f t="shared" si="15"/>
        <v>8929</v>
      </c>
      <c r="H6" s="41">
        <f t="shared" si="16"/>
        <v>7441</v>
      </c>
      <c r="I6" s="41" t="e">
        <f>#REF!</f>
        <v>#REF!</v>
      </c>
      <c r="J6" s="41">
        <f t="shared" si="17"/>
        <v>0</v>
      </c>
      <c r="O6" s="43">
        <v>0</v>
      </c>
      <c r="P6" s="43">
        <v>506</v>
      </c>
      <c r="Q6" s="43">
        <f>P6/1.1</f>
        <v>459.99999999999994</v>
      </c>
      <c r="R6" s="44">
        <v>4929020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7:P9" si="19">O7/1.2</f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421.66666666666669</v>
      </c>
      <c r="C16" s="4">
        <f>B16*1.2</f>
        <v>506</v>
      </c>
      <c r="D16" s="4">
        <f t="shared" ref="D16:D28" si="34">C16*1.2</f>
        <v>607.19999999999993</v>
      </c>
      <c r="E16" s="5">
        <f t="shared" ref="E16:E28" si="35">R16</f>
        <v>4200000</v>
      </c>
      <c r="F16" s="9">
        <f t="shared" ref="F16:F28" si="36">ROUND((E16/B16),0)</f>
        <v>9960</v>
      </c>
      <c r="G16" s="9">
        <f t="shared" ref="G16:G28" si="37">ROUND((E16/C16),0)</f>
        <v>8300</v>
      </c>
      <c r="H16" s="9">
        <f t="shared" ref="H16:H28" si="38">ROUND((E16/D16),0)</f>
        <v>6917</v>
      </c>
      <c r="I16" s="4" t="e">
        <f>#REF!</f>
        <v>#REF!</v>
      </c>
      <c r="J16" s="4">
        <f t="shared" ref="J16:J28" si="39">S16</f>
        <v>0</v>
      </c>
      <c r="O16">
        <v>0</v>
      </c>
      <c r="P16">
        <v>506</v>
      </c>
      <c r="Q16">
        <f t="shared" ref="P16:Q28" si="40">P16/1.2</f>
        <v>421.66666666666669</v>
      </c>
      <c r="R16" s="2">
        <v>4200000</v>
      </c>
    </row>
    <row r="17" spans="1:25" x14ac:dyDescent="0.25">
      <c r="A17" s="4">
        <f t="shared" si="32"/>
        <v>0</v>
      </c>
      <c r="B17" s="4">
        <f t="shared" si="33"/>
        <v>454.16666666666669</v>
      </c>
      <c r="C17" s="4">
        <f t="shared" ref="C17:C28" si="41">B17*1.2</f>
        <v>545</v>
      </c>
      <c r="D17" s="4">
        <f t="shared" si="34"/>
        <v>654</v>
      </c>
      <c r="E17" s="5">
        <f t="shared" si="35"/>
        <v>4500000</v>
      </c>
      <c r="F17" s="9">
        <f t="shared" si="36"/>
        <v>9908</v>
      </c>
      <c r="G17" s="9">
        <f t="shared" si="37"/>
        <v>8257</v>
      </c>
      <c r="H17" s="9">
        <f t="shared" si="38"/>
        <v>6881</v>
      </c>
      <c r="I17" s="4" t="e">
        <f>#REF!</f>
        <v>#REF!</v>
      </c>
      <c r="J17" s="4">
        <f t="shared" si="39"/>
        <v>0</v>
      </c>
      <c r="O17">
        <v>0</v>
      </c>
      <c r="P17">
        <v>545</v>
      </c>
      <c r="Q17">
        <f t="shared" si="40"/>
        <v>454.16666666666669</v>
      </c>
      <c r="R17" s="2">
        <v>4500000</v>
      </c>
    </row>
    <row r="18" spans="1:25" x14ac:dyDescent="0.25">
      <c r="A18" s="4">
        <f t="shared" si="32"/>
        <v>0</v>
      </c>
      <c r="B18" s="4">
        <f t="shared" si="33"/>
        <v>500</v>
      </c>
      <c r="C18" s="4">
        <f t="shared" si="41"/>
        <v>600</v>
      </c>
      <c r="D18" s="4">
        <f t="shared" si="34"/>
        <v>720</v>
      </c>
      <c r="E18" s="5">
        <f t="shared" si="35"/>
        <v>4500000</v>
      </c>
      <c r="F18" s="9">
        <f t="shared" si="36"/>
        <v>9000</v>
      </c>
      <c r="G18" s="9">
        <f t="shared" si="37"/>
        <v>7500</v>
      </c>
      <c r="H18" s="9">
        <f t="shared" si="38"/>
        <v>6250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500</v>
      </c>
      <c r="R18" s="2">
        <v>4500000</v>
      </c>
    </row>
    <row r="19" spans="1:25" x14ac:dyDescent="0.25">
      <c r="A19" s="4">
        <f t="shared" si="32"/>
        <v>0</v>
      </c>
      <c r="B19" s="4">
        <f t="shared" si="33"/>
        <v>375</v>
      </c>
      <c r="C19" s="4">
        <f t="shared" si="41"/>
        <v>450</v>
      </c>
      <c r="D19" s="4">
        <f t="shared" si="34"/>
        <v>540</v>
      </c>
      <c r="E19" s="5">
        <f t="shared" si="35"/>
        <v>4200000</v>
      </c>
      <c r="F19" s="9">
        <f t="shared" si="36"/>
        <v>11200</v>
      </c>
      <c r="G19" s="9">
        <f t="shared" si="37"/>
        <v>9333</v>
      </c>
      <c r="H19" s="9">
        <f t="shared" si="38"/>
        <v>7778</v>
      </c>
      <c r="I19" s="4" t="e">
        <f>#REF!</f>
        <v>#REF!</v>
      </c>
      <c r="J19" s="4">
        <f t="shared" si="39"/>
        <v>0</v>
      </c>
      <c r="O19">
        <v>0</v>
      </c>
      <c r="P19">
        <v>450</v>
      </c>
      <c r="Q19">
        <f t="shared" si="40"/>
        <v>375</v>
      </c>
      <c r="R19" s="2">
        <v>4200000</v>
      </c>
    </row>
    <row r="20" spans="1:25" s="43" customFormat="1" x14ac:dyDescent="0.25">
      <c r="A20" s="41">
        <f t="shared" si="32"/>
        <v>0</v>
      </c>
      <c r="B20" s="41">
        <f t="shared" si="33"/>
        <v>402.72727272727269</v>
      </c>
      <c r="C20" s="41">
        <f t="shared" si="41"/>
        <v>483.2727272727272</v>
      </c>
      <c r="D20" s="41">
        <f t="shared" si="34"/>
        <v>579.92727272727257</v>
      </c>
      <c r="E20" s="42">
        <f t="shared" si="35"/>
        <v>4500000</v>
      </c>
      <c r="F20" s="41">
        <f t="shared" si="36"/>
        <v>11174</v>
      </c>
      <c r="G20" s="41">
        <f t="shared" si="37"/>
        <v>9312</v>
      </c>
      <c r="H20" s="41">
        <f t="shared" si="38"/>
        <v>7760</v>
      </c>
      <c r="I20" s="41" t="e">
        <f>#REF!</f>
        <v>#REF!</v>
      </c>
      <c r="J20" s="41">
        <f t="shared" si="39"/>
        <v>0</v>
      </c>
      <c r="O20" s="43">
        <v>0</v>
      </c>
      <c r="P20" s="43">
        <v>443</v>
      </c>
      <c r="Q20" s="43">
        <f>P20/1.1</f>
        <v>402.72727272727269</v>
      </c>
      <c r="R20" s="44">
        <v>4500000</v>
      </c>
    </row>
    <row r="21" spans="1:25" x14ac:dyDescent="0.25">
      <c r="A21" s="4">
        <f t="shared" si="32"/>
        <v>0</v>
      </c>
      <c r="B21" s="4">
        <f t="shared" si="33"/>
        <v>734</v>
      </c>
      <c r="C21" s="4">
        <f t="shared" si="41"/>
        <v>880.8</v>
      </c>
      <c r="D21" s="4">
        <f t="shared" si="34"/>
        <v>1056.9599999999998</v>
      </c>
      <c r="E21" s="5">
        <f t="shared" si="35"/>
        <v>5150000</v>
      </c>
      <c r="F21" s="9">
        <f t="shared" si="36"/>
        <v>7016</v>
      </c>
      <c r="G21" s="9">
        <f t="shared" si="37"/>
        <v>5847</v>
      </c>
      <c r="H21" s="9">
        <f t="shared" si="38"/>
        <v>4872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734</v>
      </c>
      <c r="R21" s="2">
        <v>5150000</v>
      </c>
    </row>
    <row r="22" spans="1:25" x14ac:dyDescent="0.25">
      <c r="A22" s="4">
        <f t="shared" ref="A22:A24" si="42">N22</f>
        <v>0</v>
      </c>
      <c r="B22" s="4">
        <f t="shared" ref="B22:B24" si="43">Q22</f>
        <v>803</v>
      </c>
      <c r="C22" s="4">
        <f t="shared" ref="C22:C24" si="44">B22*1.2</f>
        <v>963.59999999999991</v>
      </c>
      <c r="D22" s="4">
        <f t="shared" ref="D22:D24" si="45">C22*1.2</f>
        <v>1156.32</v>
      </c>
      <c r="E22" s="5">
        <f t="shared" ref="E22:E24" si="46">R22</f>
        <v>7500000</v>
      </c>
      <c r="F22" s="9">
        <f t="shared" ref="F22:F24" si="47">ROUND((E22/B22),0)</f>
        <v>9340</v>
      </c>
      <c r="G22" s="9">
        <f t="shared" ref="G22:G24" si="48">ROUND((E22/C22),0)</f>
        <v>7783</v>
      </c>
      <c r="H22" s="9">
        <f t="shared" ref="H22:H24" si="49">ROUND((E22/D22),0)</f>
        <v>6486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803</v>
      </c>
      <c r="R22" s="2">
        <v>7500000</v>
      </c>
    </row>
    <row r="23" spans="1:25" x14ac:dyDescent="0.25">
      <c r="A23" s="4">
        <f t="shared" si="42"/>
        <v>0</v>
      </c>
      <c r="B23" s="4">
        <f t="shared" si="43"/>
        <v>821</v>
      </c>
      <c r="C23" s="4">
        <f t="shared" si="44"/>
        <v>985.19999999999993</v>
      </c>
      <c r="D23" s="4">
        <f t="shared" si="45"/>
        <v>1182.2399999999998</v>
      </c>
      <c r="E23" s="5">
        <f t="shared" si="46"/>
        <v>9365000</v>
      </c>
      <c r="F23" s="9">
        <f t="shared" si="47"/>
        <v>11407</v>
      </c>
      <c r="G23" s="9">
        <f t="shared" si="48"/>
        <v>9506</v>
      </c>
      <c r="H23" s="9">
        <f t="shared" si="49"/>
        <v>7921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821</v>
      </c>
      <c r="R23" s="2">
        <v>9365000</v>
      </c>
    </row>
    <row r="24" spans="1:25" x14ac:dyDescent="0.25">
      <c r="A24" s="4">
        <f t="shared" si="42"/>
        <v>0</v>
      </c>
      <c r="B24" s="4">
        <f t="shared" si="43"/>
        <v>1048</v>
      </c>
      <c r="C24" s="4">
        <f t="shared" si="44"/>
        <v>1257.5999999999999</v>
      </c>
      <c r="D24" s="4">
        <f t="shared" si="45"/>
        <v>1509.12</v>
      </c>
      <c r="E24" s="5">
        <f t="shared" si="46"/>
        <v>11500000</v>
      </c>
      <c r="F24" s="9">
        <f t="shared" si="47"/>
        <v>10973</v>
      </c>
      <c r="G24" s="9">
        <f t="shared" si="48"/>
        <v>9144</v>
      </c>
      <c r="H24" s="9">
        <f t="shared" si="49"/>
        <v>7620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1048</v>
      </c>
      <c r="R24" s="2">
        <v>11500000</v>
      </c>
    </row>
    <row r="25" spans="1:25" s="43" customFormat="1" x14ac:dyDescent="0.25">
      <c r="A25" s="41">
        <f t="shared" si="32"/>
        <v>0</v>
      </c>
      <c r="B25" s="41">
        <f t="shared" si="33"/>
        <v>569</v>
      </c>
      <c r="C25" s="41">
        <f t="shared" si="41"/>
        <v>682.8</v>
      </c>
      <c r="D25" s="41">
        <f t="shared" si="34"/>
        <v>819.3599999999999</v>
      </c>
      <c r="E25" s="42">
        <f t="shared" si="35"/>
        <v>8400000</v>
      </c>
      <c r="F25" s="41">
        <f t="shared" si="36"/>
        <v>14763</v>
      </c>
      <c r="G25" s="41">
        <f t="shared" si="37"/>
        <v>12302</v>
      </c>
      <c r="H25" s="41">
        <f t="shared" si="38"/>
        <v>10252</v>
      </c>
      <c r="I25" s="41" t="e">
        <f>#REF!</f>
        <v>#REF!</v>
      </c>
      <c r="J25" s="41">
        <f t="shared" si="39"/>
        <v>0</v>
      </c>
      <c r="O25" s="43">
        <v>0</v>
      </c>
      <c r="P25" s="43">
        <f t="shared" si="40"/>
        <v>0</v>
      </c>
      <c r="Q25" s="43">
        <v>569</v>
      </c>
      <c r="R25" s="44">
        <v>8400000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12000</v>
      </c>
      <c r="X29" s="20" t="s">
        <v>38</v>
      </c>
      <c r="Y29" t="s">
        <v>42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F31" s="43"/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6</v>
      </c>
      <c r="X33" s="25">
        <v>2025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54</v>
      </c>
      <c r="X34" s="24">
        <v>2019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43</v>
      </c>
      <c r="Q36" s="46"/>
      <c r="R36" s="46"/>
      <c r="S36" s="46"/>
      <c r="T36" s="47"/>
      <c r="U36" s="21" t="s">
        <v>20</v>
      </c>
      <c r="V36" s="23"/>
      <c r="W36" s="24">
        <f>90*W33/W35</f>
        <v>9</v>
      </c>
      <c r="X36" s="24"/>
    </row>
    <row r="37" spans="5:25" ht="15.75" x14ac:dyDescent="0.25">
      <c r="E37" t="s">
        <v>39</v>
      </c>
      <c r="F37" s="7">
        <v>454</v>
      </c>
      <c r="U37" s="17"/>
      <c r="V37" s="26"/>
      <c r="W37" s="27">
        <f>W36%</f>
        <v>0.09</v>
      </c>
      <c r="X37" s="27"/>
    </row>
    <row r="38" spans="5:25" ht="15.75" x14ac:dyDescent="0.25">
      <c r="E38" t="s">
        <v>40</v>
      </c>
      <c r="F38" s="7">
        <v>52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225</v>
      </c>
      <c r="X38" s="22"/>
    </row>
    <row r="39" spans="5:25" ht="15.75" x14ac:dyDescent="0.25">
      <c r="F39" s="7">
        <f>SUM(F37:F38)</f>
        <v>506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2275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11775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506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40"/>
      <c r="W45" s="31">
        <f>W42*W44+X46</f>
        <v>5958150</v>
      </c>
      <c r="X45" s="32"/>
    </row>
    <row r="46" spans="5:25" ht="15.75" x14ac:dyDescent="0.25">
      <c r="S46" s="11"/>
      <c r="T46" s="10"/>
      <c r="U46" s="17" t="s">
        <v>24</v>
      </c>
      <c r="V46" s="23"/>
      <c r="W46" s="33">
        <f>W45*0.9</f>
        <v>5362335</v>
      </c>
      <c r="X46" s="34"/>
    </row>
    <row r="47" spans="5:25" ht="15.75" x14ac:dyDescent="0.25">
      <c r="S47" s="10"/>
      <c r="T47" s="10"/>
      <c r="U47" s="17" t="s">
        <v>25</v>
      </c>
      <c r="V47" s="23"/>
      <c r="W47" s="33">
        <f>W45*0.8</f>
        <v>4766520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1265000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12412.8125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38:N38"/>
  <sheetViews>
    <sheetView topLeftCell="A7" zoomScaleNormal="100" workbookViewId="0">
      <selection activeCell="N39" sqref="N39"/>
    </sheetView>
  </sheetViews>
  <sheetFormatPr defaultRowHeight="15" x14ac:dyDescent="0.25"/>
  <sheetData>
    <row r="38" spans="13:14" x14ac:dyDescent="0.25">
      <c r="M38">
        <v>55.87</v>
      </c>
      <c r="N38">
        <f>M38*10.764</f>
        <v>601.38467999999989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37:P37"/>
  <sheetViews>
    <sheetView topLeftCell="A4" workbookViewId="0">
      <selection activeCell="P38" sqref="P38"/>
    </sheetView>
  </sheetViews>
  <sheetFormatPr defaultRowHeight="15" x14ac:dyDescent="0.25"/>
  <sheetData>
    <row r="37" spans="15:16" x14ac:dyDescent="0.25">
      <c r="O37">
        <v>60.11</v>
      </c>
      <c r="P37">
        <f>O37*10.764</f>
        <v>647.0240399999999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37:N37"/>
  <sheetViews>
    <sheetView workbookViewId="0">
      <selection activeCell="L34" sqref="L34"/>
    </sheetView>
  </sheetViews>
  <sheetFormatPr defaultRowHeight="15" x14ac:dyDescent="0.25"/>
  <sheetData>
    <row r="37" spans="13:14" x14ac:dyDescent="0.25">
      <c r="M37">
        <v>47.01</v>
      </c>
      <c r="N37">
        <f>M37*10.764</f>
        <v>506.01563999999996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2025-03-07T08:59:39Z</dcterms:modified>
</cp:coreProperties>
</file>