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70" windowHeight="1185" tabRatio="481"/>
  </bookViews>
  <sheets>
    <sheet name="Sheet1" sheetId="1" r:id="rId1"/>
    <sheet name="Listing1" sheetId="2" r:id="rId2"/>
    <sheet name="Listing2" sheetId="3" r:id="rId3"/>
    <sheet name="Sheet2" sheetId="7" r:id="rId4"/>
  </sheets>
  <calcPr calcId="124519"/>
</workbook>
</file>

<file path=xl/calcChain.xml><?xml version="1.0" encoding="utf-8"?>
<calcChain xmlns="http://schemas.openxmlformats.org/spreadsheetml/2006/main">
  <c r="I7" i="1"/>
  <c r="C4" l="1"/>
  <c r="M26" l="1"/>
  <c r="H26"/>
  <c r="I26" s="1"/>
  <c r="J26" s="1"/>
  <c r="K26" s="1"/>
  <c r="L26" s="1"/>
  <c r="M25"/>
  <c r="H25"/>
  <c r="I25" s="1"/>
  <c r="J25" s="1"/>
  <c r="K25" s="1"/>
  <c r="L25" s="1"/>
  <c r="M24"/>
  <c r="H24"/>
  <c r="I24" s="1"/>
  <c r="J24" s="1"/>
  <c r="K24" s="1"/>
  <c r="L24" s="1"/>
  <c r="M23"/>
  <c r="H23"/>
  <c r="I23" s="1"/>
  <c r="J23" s="1"/>
  <c r="K23" s="1"/>
  <c r="L23" s="1"/>
  <c r="M22"/>
  <c r="H22"/>
  <c r="I22" s="1"/>
  <c r="J22" s="1"/>
  <c r="K22" s="1"/>
  <c r="L22" s="1"/>
  <c r="M21"/>
  <c r="H21"/>
  <c r="I21" s="1"/>
  <c r="J21" s="1"/>
  <c r="K21" s="1"/>
  <c r="L21" s="1"/>
  <c r="M20"/>
  <c r="H20"/>
  <c r="I20" s="1"/>
  <c r="J20" s="1"/>
  <c r="K20" s="1"/>
  <c r="L20" s="1"/>
  <c r="M19"/>
  <c r="H19"/>
  <c r="I19" s="1"/>
  <c r="J19" s="1"/>
  <c r="K19" s="1"/>
  <c r="L19" s="1"/>
  <c r="M18"/>
  <c r="H18"/>
  <c r="I18" s="1"/>
  <c r="J18" s="1"/>
  <c r="K18" s="1"/>
  <c r="L18" s="1"/>
  <c r="M17"/>
  <c r="H17"/>
  <c r="I17" s="1"/>
  <c r="J17" s="1"/>
  <c r="K17" s="1"/>
  <c r="L17" s="1"/>
  <c r="M16"/>
  <c r="H16"/>
  <c r="I16" s="1"/>
  <c r="J16" s="1"/>
  <c r="K16" s="1"/>
  <c r="L16" s="1"/>
  <c r="M15"/>
  <c r="H15"/>
  <c r="I15" s="1"/>
  <c r="J15" s="1"/>
  <c r="K15" s="1"/>
  <c r="L15" s="1"/>
  <c r="M14" l="1"/>
  <c r="H14"/>
  <c r="M13"/>
  <c r="H13"/>
  <c r="I13" l="1"/>
  <c r="J13" s="1"/>
  <c r="K13" s="1"/>
  <c r="L13" s="1"/>
  <c r="I14"/>
  <c r="J14" s="1"/>
  <c r="K14" s="1"/>
  <c r="L14" s="1"/>
  <c r="M12"/>
  <c r="M11"/>
  <c r="M10"/>
  <c r="M9"/>
  <c r="M8"/>
  <c r="C57"/>
  <c r="C46" l="1"/>
  <c r="H12"/>
  <c r="H11"/>
  <c r="H10"/>
  <c r="H9"/>
  <c r="H8"/>
  <c r="I10" l="1"/>
  <c r="J10" s="1"/>
  <c r="K10" s="1"/>
  <c r="L10" s="1"/>
  <c r="I9"/>
  <c r="J9" s="1"/>
  <c r="K9" s="1"/>
  <c r="L9" s="1"/>
  <c r="I11"/>
  <c r="J11" s="1"/>
  <c r="K11" s="1"/>
  <c r="L11" s="1"/>
  <c r="I12"/>
  <c r="J12" s="1"/>
  <c r="K12" s="1"/>
  <c r="L12" s="1"/>
  <c r="I8"/>
  <c r="J8" s="1"/>
  <c r="K8" s="1"/>
  <c r="L8" s="1"/>
  <c r="J7"/>
  <c r="C54" l="1"/>
  <c r="C55" s="1"/>
  <c r="C56" s="1"/>
  <c r="C48" l="1"/>
  <c r="C53" l="1"/>
  <c r="C49"/>
  <c r="C50"/>
  <c r="C51" s="1"/>
  <c r="C52" s="1"/>
</calcChain>
</file>

<file path=xl/sharedStrings.xml><?xml version="1.0" encoding="utf-8"?>
<sst xmlns="http://schemas.openxmlformats.org/spreadsheetml/2006/main" count="29" uniqueCount="26">
  <si>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</si>
  <si>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</si>
  <si>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</si>
  <si>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</si>
  <si>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</si>
  <si>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</si>
  <si>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</si>
  <si>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</si>
  <si>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</si>
  <si>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</si>
  <si>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</si>
  <si>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</si>
  <si>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</si>
  <si>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</si>
  <si>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</si>
  <si>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</si>
  <si>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</si>
  <si>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</si>
  <si>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</si>
  <si>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</si>
  <si>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</si>
  <si>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</si>
  <si>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</si>
  <si>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</si>
  <si>
    <t>Government</t>
  </si>
  <si>
    <t>As per Estimate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</si>
</sst>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4" fontId="7" fillId="0" borderId="0" xfId="0" applyNumberFormat="1" applyFont="1" applyBorder="1" applyAlignment="1">
      <alignment vertical="top"/>
    </xf>
    <xf numFmtId="0" fontId="7" fillId="0" borderId="0" xfId="0" applyFont="1" applyBorder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 shrinkToFit="1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 applyBorder="1"/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4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7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4" fontId="9" fillId="0" borderId="6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6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7" fillId="0" borderId="0" xfId="0" applyNumberFormat="1" applyFont="1" applyBorder="1" applyAlignment="1">
      <alignment vertical="top"/>
    </xf>
    <xf numFmtId="1" fontId="3" fillId="0" borderId="0" xfId="0" applyNumberFormat="1" applyFont="1"/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596152</xdr:colOff>
      <xdr:row>2</xdr:row>
      <xdr:rowOff>98611</xdr:rowOff>
    </xdr:from>
    <xdr:to>
      <xdr:col>13</xdr:col>
      <xdr:colOff>559732</xdr:colOff>
      <xdr:row>25</xdr:row>
      <xdr:rowOff>89647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6152" y="479611"/>
          <a:ext cx="7886139" cy="4372536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7</xdr:row>
      <xdr:rowOff>85724</xdr:rowOff>
    </xdr:from>
    <xdr:to>
      <xdr:col>11</xdr:col>
      <xdr:colOff>138708</xdr:colOff>
      <xdr:row>27</xdr:row>
      <xdr:rowOff>38099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1419224"/>
          <a:ext cx="6349008" cy="37623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8</xdr:col>
      <xdr:colOff>104775</xdr:colOff>
      <xdr:row>23</xdr:row>
      <xdr:rowOff>158959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"/>
          <a:ext cx="4981575" cy="454045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4"/>
  <sheetViews>
    <sheetView tabSelected="1" workbookViewId="0">
      <pane xSplit="3" ySplit="5" topLeftCell="H42" activePane="bottomRight" state="frozen"/>
      <selection pane="topRight" activeCell="D1" sqref="D1"/>
      <selection pane="bottomLeft" activeCell="A6" sqref="A6"/>
      <selection pane="bottomRight" activeCell="C47" sqref="C47"/>
    </sheetView>
  </sheetViews>
  <sheetFormatPr defaultRowHeight="16.5"/>
  <cols>
    <col min="1" max="1" width="9.140625" style="59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>
      <c r="B1" s="11" t="s">
        <v>16</v>
      </c>
    </row>
    <row r="2" spans="1:15">
      <c r="B2" s="21" t="s">
        <v>15</v>
      </c>
      <c r="C2" s="1">
        <v>224.1</v>
      </c>
      <c r="E2" s="4"/>
      <c r="F2" s="4"/>
      <c r="G2" s="23"/>
      <c r="H2" s="1"/>
    </row>
    <row r="3" spans="1:15">
      <c r="B3" s="22" t="s">
        <v>10</v>
      </c>
      <c r="C3" s="25">
        <v>17000</v>
      </c>
      <c r="D3" s="13"/>
      <c r="E3" s="24"/>
      <c r="F3" s="24"/>
      <c r="G3" s="13"/>
      <c r="H3" s="1"/>
    </row>
    <row r="4" spans="1:15" ht="24" customHeight="1">
      <c r="B4" s="73" t="s">
        <v>21</v>
      </c>
      <c r="C4" s="70">
        <f>ROUND((C2*C3),0)</f>
        <v>3809700</v>
      </c>
      <c r="F4" s="20"/>
      <c r="G4" s="20"/>
    </row>
    <row r="5" spans="1:15">
      <c r="B5" s="11" t="s">
        <v>17</v>
      </c>
    </row>
    <row r="6" spans="1:15" s="3" customFormat="1" ht="60.75" thickBot="1">
      <c r="B6" s="36" t="s">
        <v>0</v>
      </c>
      <c r="C6" s="37" t="s">
        <v>3</v>
      </c>
      <c r="D6" s="37" t="s">
        <v>1</v>
      </c>
      <c r="E6" s="37" t="s">
        <v>4</v>
      </c>
      <c r="F6" s="37" t="s">
        <v>5</v>
      </c>
      <c r="G6" s="39" t="s">
        <v>9</v>
      </c>
      <c r="H6" s="65" t="s">
        <v>2</v>
      </c>
      <c r="I6" s="66" t="s">
        <v>6</v>
      </c>
      <c r="J6" s="66" t="s">
        <v>7</v>
      </c>
      <c r="K6" s="65" t="s">
        <v>19</v>
      </c>
      <c r="L6" s="65" t="s">
        <v>20</v>
      </c>
      <c r="M6" s="65" t="s">
        <v>8</v>
      </c>
    </row>
    <row r="7" spans="1:15" ht="17.25" thickBot="1">
      <c r="B7" s="60" t="s">
        <v>23</v>
      </c>
      <c r="C7" s="63">
        <v>251.98</v>
      </c>
      <c r="D7" s="40">
        <v>2025</v>
      </c>
      <c r="E7" s="40">
        <v>2025</v>
      </c>
      <c r="F7" s="40">
        <v>60</v>
      </c>
      <c r="G7" s="58">
        <v>21500</v>
      </c>
      <c r="H7" s="67">
        <v>0</v>
      </c>
      <c r="I7" s="68">
        <f>IF(H7&gt;=5,90*H7/F7,0)</f>
        <v>0</v>
      </c>
      <c r="J7" s="69">
        <f t="shared" ref="J7:J12" si="0">G7/100*I7</f>
        <v>0</v>
      </c>
      <c r="K7" s="69" t="s">
        <v>25</v>
      </c>
      <c r="L7" s="69">
        <v>4129568</v>
      </c>
      <c r="M7" s="69">
        <v>4129568</v>
      </c>
    </row>
    <row r="8" spans="1:15" ht="17.25" hidden="1" thickBot="1">
      <c r="A8" s="3"/>
      <c r="B8" s="60"/>
      <c r="C8" s="64">
        <v>0</v>
      </c>
      <c r="D8" s="40">
        <v>0</v>
      </c>
      <c r="E8" s="40">
        <v>2022</v>
      </c>
      <c r="F8" s="40">
        <v>60</v>
      </c>
      <c r="G8" s="58">
        <v>0</v>
      </c>
      <c r="H8" s="67">
        <f t="shared" ref="H8:H12" si="1">E8-D8</f>
        <v>2022</v>
      </c>
      <c r="I8" s="68">
        <f t="shared" ref="I8:I14" si="2">IF(H8&gt;=5,90*H8/F8,0)</f>
        <v>3033</v>
      </c>
      <c r="J8" s="69">
        <f t="shared" si="0"/>
        <v>0</v>
      </c>
      <c r="K8" s="69">
        <f t="shared" ref="K8:K12" si="3">ROUND((G8-J8),0)</f>
        <v>0</v>
      </c>
      <c r="L8" s="69">
        <f t="shared" ref="L8:L12" si="4">ROUND((K8*C8),0)</f>
        <v>0</v>
      </c>
      <c r="M8" s="69">
        <f t="shared" ref="M8:M12" si="5">ROUND((C8*G8),0)</f>
        <v>0</v>
      </c>
    </row>
    <row r="9" spans="1:15" s="38" customFormat="1" ht="17.25" hidden="1" customHeight="1" thickBot="1">
      <c r="A9" s="59"/>
      <c r="B9" s="60"/>
      <c r="C9" s="64">
        <v>0</v>
      </c>
      <c r="D9" s="40">
        <v>0</v>
      </c>
      <c r="E9" s="40">
        <v>2022</v>
      </c>
      <c r="F9" s="40">
        <v>60</v>
      </c>
      <c r="G9" s="58">
        <v>0</v>
      </c>
      <c r="H9" s="67">
        <f t="shared" si="1"/>
        <v>2022</v>
      </c>
      <c r="I9" s="68">
        <f t="shared" si="2"/>
        <v>3033</v>
      </c>
      <c r="J9" s="69">
        <f t="shared" si="0"/>
        <v>0</v>
      </c>
      <c r="K9" s="69">
        <f t="shared" si="3"/>
        <v>0</v>
      </c>
      <c r="L9" s="69">
        <f t="shared" si="4"/>
        <v>0</v>
      </c>
      <c r="M9" s="69">
        <f t="shared" si="5"/>
        <v>0</v>
      </c>
      <c r="N9" s="5"/>
      <c r="O9" s="1"/>
    </row>
    <row r="10" spans="1:15" ht="17.25" hidden="1" thickBot="1">
      <c r="A10" s="3"/>
      <c r="B10" s="51"/>
      <c r="C10" s="64">
        <v>0</v>
      </c>
      <c r="D10" s="40">
        <v>0</v>
      </c>
      <c r="E10" s="40">
        <v>2022</v>
      </c>
      <c r="F10" s="40">
        <v>60</v>
      </c>
      <c r="G10" s="58">
        <v>0</v>
      </c>
      <c r="H10" s="67">
        <f t="shared" si="1"/>
        <v>2022</v>
      </c>
      <c r="I10" s="68">
        <f t="shared" si="2"/>
        <v>3033</v>
      </c>
      <c r="J10" s="69">
        <f t="shared" si="0"/>
        <v>0</v>
      </c>
      <c r="K10" s="69">
        <f t="shared" si="3"/>
        <v>0</v>
      </c>
      <c r="L10" s="69">
        <f t="shared" si="4"/>
        <v>0</v>
      </c>
      <c r="M10" s="69">
        <f t="shared" si="5"/>
        <v>0</v>
      </c>
      <c r="N10" s="10"/>
    </row>
    <row r="11" spans="1:15" ht="17.25" hidden="1" thickBot="1">
      <c r="B11" s="51"/>
      <c r="C11" s="64">
        <v>0</v>
      </c>
      <c r="D11" s="40">
        <v>0</v>
      </c>
      <c r="E11" s="40">
        <v>2022</v>
      </c>
      <c r="F11" s="40">
        <v>60</v>
      </c>
      <c r="G11" s="58">
        <v>0</v>
      </c>
      <c r="H11" s="67">
        <f t="shared" si="1"/>
        <v>2022</v>
      </c>
      <c r="I11" s="68">
        <f t="shared" si="2"/>
        <v>3033</v>
      </c>
      <c r="J11" s="69">
        <f t="shared" si="0"/>
        <v>0</v>
      </c>
      <c r="K11" s="69">
        <f t="shared" si="3"/>
        <v>0</v>
      </c>
      <c r="L11" s="69">
        <f t="shared" si="4"/>
        <v>0</v>
      </c>
      <c r="M11" s="69">
        <f t="shared" si="5"/>
        <v>0</v>
      </c>
      <c r="N11" s="10"/>
    </row>
    <row r="12" spans="1:15" ht="17.25" hidden="1" thickBot="1">
      <c r="B12" s="51"/>
      <c r="C12" s="64">
        <v>0</v>
      </c>
      <c r="D12" s="40">
        <v>0</v>
      </c>
      <c r="E12" s="40">
        <v>2022</v>
      </c>
      <c r="F12" s="40">
        <v>60</v>
      </c>
      <c r="G12" s="58">
        <v>0</v>
      </c>
      <c r="H12" s="67">
        <f t="shared" si="1"/>
        <v>2022</v>
      </c>
      <c r="I12" s="68">
        <f t="shared" si="2"/>
        <v>3033</v>
      </c>
      <c r="J12" s="69">
        <f t="shared" si="0"/>
        <v>0</v>
      </c>
      <c r="K12" s="69">
        <f t="shared" si="3"/>
        <v>0</v>
      </c>
      <c r="L12" s="69">
        <f t="shared" si="4"/>
        <v>0</v>
      </c>
      <c r="M12" s="69">
        <f t="shared" si="5"/>
        <v>0</v>
      </c>
      <c r="N12" s="10"/>
    </row>
    <row r="13" spans="1:15" ht="17.25" hidden="1" thickBot="1">
      <c r="A13" s="3"/>
      <c r="B13" s="51"/>
      <c r="C13" s="61">
        <v>0</v>
      </c>
      <c r="D13" s="40">
        <v>0</v>
      </c>
      <c r="E13" s="40">
        <v>2022</v>
      </c>
      <c r="F13" s="40">
        <v>60</v>
      </c>
      <c r="G13" s="58">
        <v>0</v>
      </c>
      <c r="H13" s="67">
        <f t="shared" ref="H13:H14" si="6">E13-D13</f>
        <v>2022</v>
      </c>
      <c r="I13" s="68">
        <f t="shared" si="2"/>
        <v>3033</v>
      </c>
      <c r="J13" s="69">
        <f t="shared" ref="J13:J14" si="7">G13/100*I13</f>
        <v>0</v>
      </c>
      <c r="K13" s="69">
        <f t="shared" ref="K13:K14" si="8">ROUND((G13-J13),0)</f>
        <v>0</v>
      </c>
      <c r="L13" s="69">
        <f t="shared" ref="L13:L14" si="9">ROUND((K13*C13),0)</f>
        <v>0</v>
      </c>
      <c r="M13" s="69">
        <f t="shared" ref="M13:M14" si="10">ROUND((C13*G13),0)</f>
        <v>0</v>
      </c>
      <c r="N13" s="10"/>
    </row>
    <row r="14" spans="1:15" ht="17.25" hidden="1" thickBot="1">
      <c r="A14" s="3"/>
      <c r="B14" s="51"/>
      <c r="C14" s="61">
        <v>0</v>
      </c>
      <c r="D14" s="40">
        <v>0</v>
      </c>
      <c r="E14" s="40">
        <v>2022</v>
      </c>
      <c r="F14" s="40">
        <v>60</v>
      </c>
      <c r="G14" s="58">
        <v>0</v>
      </c>
      <c r="H14" s="67">
        <f t="shared" si="6"/>
        <v>2022</v>
      </c>
      <c r="I14" s="68">
        <f t="shared" si="2"/>
        <v>3033</v>
      </c>
      <c r="J14" s="69">
        <f t="shared" si="7"/>
        <v>0</v>
      </c>
      <c r="K14" s="69">
        <f t="shared" si="8"/>
        <v>0</v>
      </c>
      <c r="L14" s="69">
        <f t="shared" si="9"/>
        <v>0</v>
      </c>
      <c r="M14" s="69">
        <f t="shared" si="10"/>
        <v>0</v>
      </c>
      <c r="N14" s="10"/>
    </row>
    <row r="15" spans="1:15" ht="17.25" hidden="1" thickBot="1">
      <c r="B15" s="51"/>
      <c r="C15" s="61">
        <v>0</v>
      </c>
      <c r="D15" s="40">
        <v>0</v>
      </c>
      <c r="E15" s="40">
        <v>2022</v>
      </c>
      <c r="F15" s="40">
        <v>60</v>
      </c>
      <c r="G15" s="58">
        <v>0</v>
      </c>
      <c r="H15" s="67">
        <f t="shared" ref="H15:H26" si="11">E15-D15</f>
        <v>2022</v>
      </c>
      <c r="I15" s="68">
        <f t="shared" ref="I15:I26" si="12">IF(H15&gt;=5,90*H15/F15,0)</f>
        <v>3033</v>
      </c>
      <c r="J15" s="69">
        <f t="shared" ref="J15:J26" si="13">G15/100*I15</f>
        <v>0</v>
      </c>
      <c r="K15" s="69">
        <f t="shared" ref="K15:K26" si="14">ROUND((G15-J15),0)</f>
        <v>0</v>
      </c>
      <c r="L15" s="69">
        <f t="shared" ref="L15:L26" si="15">ROUND((K15*C15),0)</f>
        <v>0</v>
      </c>
      <c r="M15" s="69">
        <f t="shared" ref="M15:M26" si="16">ROUND((C15*G15),0)</f>
        <v>0</v>
      </c>
      <c r="N15" s="10"/>
    </row>
    <row r="16" spans="1:15" ht="17.25" hidden="1" thickBot="1">
      <c r="A16" s="3"/>
      <c r="B16" s="51"/>
      <c r="C16" s="61">
        <v>0</v>
      </c>
      <c r="D16" s="40">
        <v>0</v>
      </c>
      <c r="E16" s="40">
        <v>2022</v>
      </c>
      <c r="F16" s="40">
        <v>60</v>
      </c>
      <c r="G16" s="58">
        <v>0</v>
      </c>
      <c r="H16" s="67">
        <f t="shared" si="11"/>
        <v>2022</v>
      </c>
      <c r="I16" s="68">
        <f t="shared" si="12"/>
        <v>3033</v>
      </c>
      <c r="J16" s="69">
        <f t="shared" si="13"/>
        <v>0</v>
      </c>
      <c r="K16" s="69">
        <f t="shared" si="14"/>
        <v>0</v>
      </c>
      <c r="L16" s="69">
        <f t="shared" si="15"/>
        <v>0</v>
      </c>
      <c r="M16" s="69">
        <f t="shared" si="16"/>
        <v>0</v>
      </c>
      <c r="N16" s="10"/>
    </row>
    <row r="17" spans="1:14" ht="17.25" hidden="1" thickBot="1">
      <c r="B17" s="55"/>
      <c r="C17" s="61">
        <v>0</v>
      </c>
      <c r="D17" s="40">
        <v>0</v>
      </c>
      <c r="E17" s="40">
        <v>2022</v>
      </c>
      <c r="F17" s="40">
        <v>60</v>
      </c>
      <c r="G17" s="58">
        <v>0</v>
      </c>
      <c r="H17" s="67">
        <f t="shared" si="11"/>
        <v>2022</v>
      </c>
      <c r="I17" s="68">
        <f t="shared" si="12"/>
        <v>3033</v>
      </c>
      <c r="J17" s="69">
        <f t="shared" si="13"/>
        <v>0</v>
      </c>
      <c r="K17" s="69">
        <f t="shared" si="14"/>
        <v>0</v>
      </c>
      <c r="L17" s="69">
        <f t="shared" si="15"/>
        <v>0</v>
      </c>
      <c r="M17" s="69">
        <f t="shared" si="16"/>
        <v>0</v>
      </c>
      <c r="N17" s="10"/>
    </row>
    <row r="18" spans="1:14" ht="17.25" hidden="1" thickBot="1">
      <c r="A18" s="3"/>
      <c r="B18" s="56"/>
      <c r="C18" s="61">
        <v>0</v>
      </c>
      <c r="D18" s="40">
        <v>0</v>
      </c>
      <c r="E18" s="40">
        <v>2022</v>
      </c>
      <c r="F18" s="40">
        <v>60</v>
      </c>
      <c r="G18" s="58">
        <v>0</v>
      </c>
      <c r="H18" s="67">
        <f t="shared" si="11"/>
        <v>2022</v>
      </c>
      <c r="I18" s="68">
        <f t="shared" si="12"/>
        <v>3033</v>
      </c>
      <c r="J18" s="69">
        <f t="shared" si="13"/>
        <v>0</v>
      </c>
      <c r="K18" s="69">
        <f t="shared" si="14"/>
        <v>0</v>
      </c>
      <c r="L18" s="69">
        <f t="shared" si="15"/>
        <v>0</v>
      </c>
      <c r="M18" s="69">
        <f t="shared" si="16"/>
        <v>0</v>
      </c>
      <c r="N18" s="10"/>
    </row>
    <row r="19" spans="1:14" ht="17.25" hidden="1" thickBot="1">
      <c r="B19" s="55"/>
      <c r="C19" s="61">
        <v>0</v>
      </c>
      <c r="D19" s="40">
        <v>0</v>
      </c>
      <c r="E19" s="40">
        <v>2022</v>
      </c>
      <c r="F19" s="40">
        <v>60</v>
      </c>
      <c r="G19" s="58">
        <v>0</v>
      </c>
      <c r="H19" s="67">
        <f t="shared" si="11"/>
        <v>2022</v>
      </c>
      <c r="I19" s="68">
        <f t="shared" si="12"/>
        <v>3033</v>
      </c>
      <c r="J19" s="69">
        <f t="shared" si="13"/>
        <v>0</v>
      </c>
      <c r="K19" s="69">
        <f t="shared" si="14"/>
        <v>0</v>
      </c>
      <c r="L19" s="69">
        <f t="shared" si="15"/>
        <v>0</v>
      </c>
      <c r="M19" s="69">
        <f t="shared" si="16"/>
        <v>0</v>
      </c>
      <c r="N19" s="10"/>
    </row>
    <row r="20" spans="1:14" ht="17.25" thickBot="1">
      <c r="A20" s="3"/>
      <c r="B20" s="56"/>
      <c r="C20" s="61">
        <v>0</v>
      </c>
      <c r="D20" s="40">
        <v>0</v>
      </c>
      <c r="E20" s="40">
        <v>2022</v>
      </c>
      <c r="F20" s="40">
        <v>50</v>
      </c>
      <c r="G20" s="58">
        <v>0</v>
      </c>
      <c r="H20" s="67">
        <f t="shared" si="11"/>
        <v>2022</v>
      </c>
      <c r="I20" s="68">
        <f t="shared" si="12"/>
        <v>3639.6</v>
      </c>
      <c r="J20" s="69">
        <f t="shared" si="13"/>
        <v>0</v>
      </c>
      <c r="K20" s="69">
        <f t="shared" si="14"/>
        <v>0</v>
      </c>
      <c r="L20" s="69">
        <f t="shared" si="15"/>
        <v>0</v>
      </c>
      <c r="M20" s="69">
        <f t="shared" si="16"/>
        <v>0</v>
      </c>
      <c r="N20" s="10"/>
    </row>
    <row r="21" spans="1:14" ht="17.25" thickBot="1">
      <c r="B21" s="55"/>
      <c r="C21" s="61">
        <v>0</v>
      </c>
      <c r="D21" s="40">
        <v>0</v>
      </c>
      <c r="E21" s="40">
        <v>2022</v>
      </c>
      <c r="F21" s="40">
        <v>50</v>
      </c>
      <c r="G21" s="58">
        <v>0</v>
      </c>
      <c r="H21" s="67">
        <f t="shared" si="11"/>
        <v>2022</v>
      </c>
      <c r="I21" s="68">
        <f t="shared" si="12"/>
        <v>3639.6</v>
      </c>
      <c r="J21" s="69">
        <f t="shared" si="13"/>
        <v>0</v>
      </c>
      <c r="K21" s="69">
        <f t="shared" si="14"/>
        <v>0</v>
      </c>
      <c r="L21" s="69">
        <f t="shared" si="15"/>
        <v>0</v>
      </c>
      <c r="M21" s="69">
        <f t="shared" si="16"/>
        <v>0</v>
      </c>
    </row>
    <row r="22" spans="1:14" ht="17.25" thickBot="1">
      <c r="A22" s="3"/>
      <c r="B22" s="56"/>
      <c r="C22" s="61">
        <v>0</v>
      </c>
      <c r="D22" s="40">
        <v>0</v>
      </c>
      <c r="E22" s="40">
        <v>2022</v>
      </c>
      <c r="F22" s="40">
        <v>50</v>
      </c>
      <c r="G22" s="58">
        <v>0</v>
      </c>
      <c r="H22" s="67">
        <f t="shared" si="11"/>
        <v>2022</v>
      </c>
      <c r="I22" s="68">
        <f t="shared" si="12"/>
        <v>3639.6</v>
      </c>
      <c r="J22" s="69">
        <f t="shared" si="13"/>
        <v>0</v>
      </c>
      <c r="K22" s="69">
        <f t="shared" si="14"/>
        <v>0</v>
      </c>
      <c r="L22" s="69">
        <f t="shared" si="15"/>
        <v>0</v>
      </c>
      <c r="M22" s="69">
        <f t="shared" si="16"/>
        <v>0</v>
      </c>
    </row>
    <row r="23" spans="1:14" ht="17.25" thickBot="1">
      <c r="A23" s="3"/>
      <c r="B23" s="57"/>
      <c r="C23" s="61">
        <v>0</v>
      </c>
      <c r="D23" s="40">
        <v>0</v>
      </c>
      <c r="E23" s="40">
        <v>2022</v>
      </c>
      <c r="F23" s="40">
        <v>50</v>
      </c>
      <c r="G23" s="58">
        <v>0</v>
      </c>
      <c r="H23" s="67">
        <f t="shared" si="11"/>
        <v>2022</v>
      </c>
      <c r="I23" s="68">
        <f t="shared" si="12"/>
        <v>3639.6</v>
      </c>
      <c r="J23" s="69">
        <f t="shared" si="13"/>
        <v>0</v>
      </c>
      <c r="K23" s="69">
        <f t="shared" si="14"/>
        <v>0</v>
      </c>
      <c r="L23" s="69">
        <f t="shared" si="15"/>
        <v>0</v>
      </c>
      <c r="M23" s="69">
        <f t="shared" si="16"/>
        <v>0</v>
      </c>
    </row>
    <row r="24" spans="1:14" ht="17.25" thickBot="1">
      <c r="B24" s="57"/>
      <c r="C24" s="61">
        <v>0</v>
      </c>
      <c r="D24" s="40">
        <v>0</v>
      </c>
      <c r="E24" s="40">
        <v>2022</v>
      </c>
      <c r="F24" s="40">
        <v>50</v>
      </c>
      <c r="G24" s="58">
        <v>0</v>
      </c>
      <c r="H24" s="67">
        <f t="shared" si="11"/>
        <v>2022</v>
      </c>
      <c r="I24" s="68">
        <f t="shared" si="12"/>
        <v>3639.6</v>
      </c>
      <c r="J24" s="69">
        <f t="shared" si="13"/>
        <v>0</v>
      </c>
      <c r="K24" s="69">
        <f t="shared" si="14"/>
        <v>0</v>
      </c>
      <c r="L24" s="69">
        <f t="shared" si="15"/>
        <v>0</v>
      </c>
      <c r="M24" s="69">
        <f t="shared" si="16"/>
        <v>0</v>
      </c>
    </row>
    <row r="25" spans="1:14" ht="17.25" thickBot="1">
      <c r="A25" s="3"/>
      <c r="B25" s="57"/>
      <c r="C25" s="61">
        <v>0</v>
      </c>
      <c r="D25" s="40">
        <v>0</v>
      </c>
      <c r="E25" s="40">
        <v>2022</v>
      </c>
      <c r="F25" s="40">
        <v>50</v>
      </c>
      <c r="G25" s="58">
        <v>0</v>
      </c>
      <c r="H25" s="67">
        <f t="shared" si="11"/>
        <v>2022</v>
      </c>
      <c r="I25" s="68">
        <f t="shared" si="12"/>
        <v>3639.6</v>
      </c>
      <c r="J25" s="69">
        <f t="shared" si="13"/>
        <v>0</v>
      </c>
      <c r="K25" s="69">
        <f t="shared" si="14"/>
        <v>0</v>
      </c>
      <c r="L25" s="69">
        <f t="shared" si="15"/>
        <v>0</v>
      </c>
      <c r="M25" s="69">
        <f t="shared" si="16"/>
        <v>0</v>
      </c>
    </row>
    <row r="26" spans="1:14" ht="17.25" thickBot="1">
      <c r="B26" s="57"/>
      <c r="C26" s="61">
        <v>0</v>
      </c>
      <c r="D26" s="40">
        <v>0</v>
      </c>
      <c r="E26" s="40">
        <v>2022</v>
      </c>
      <c r="F26" s="40">
        <v>50</v>
      </c>
      <c r="G26" s="58">
        <v>0</v>
      </c>
      <c r="H26" s="67">
        <f t="shared" si="11"/>
        <v>2022</v>
      </c>
      <c r="I26" s="68">
        <f t="shared" si="12"/>
        <v>3639.6</v>
      </c>
      <c r="J26" s="69">
        <f t="shared" si="13"/>
        <v>0</v>
      </c>
      <c r="K26" s="69">
        <f t="shared" si="14"/>
        <v>0</v>
      </c>
      <c r="L26" s="69">
        <f t="shared" si="15"/>
        <v>0</v>
      </c>
      <c r="M26" s="69">
        <f t="shared" si="16"/>
        <v>0</v>
      </c>
    </row>
    <row r="27" spans="1:14">
      <c r="B27" s="8"/>
      <c r="C27" s="52"/>
      <c r="D27" s="53"/>
      <c r="E27" s="53"/>
      <c r="F27" s="53"/>
      <c r="G27" s="54"/>
      <c r="H27" s="9"/>
      <c r="I27" s="9"/>
      <c r="J27" s="15"/>
      <c r="K27" s="15"/>
      <c r="L27" s="15">
        <v>4129568</v>
      </c>
      <c r="M27" s="15">
        <v>4129568</v>
      </c>
    </row>
    <row r="28" spans="1:14" hidden="1">
      <c r="B28" s="8"/>
      <c r="C28" s="52"/>
      <c r="D28" s="53"/>
      <c r="E28" s="53"/>
      <c r="F28" s="53"/>
      <c r="G28" s="54"/>
      <c r="H28" s="10"/>
      <c r="I28" s="10"/>
      <c r="J28" s="14"/>
      <c r="K28" s="14"/>
      <c r="L28" s="14"/>
      <c r="M28" s="14"/>
      <c r="N28" s="10"/>
    </row>
    <row r="29" spans="1:14" hidden="1">
      <c r="B29" s="8"/>
      <c r="C29" s="52"/>
      <c r="D29" s="53"/>
      <c r="E29" s="53"/>
      <c r="F29" s="53"/>
      <c r="G29" s="54"/>
      <c r="H29" s="10"/>
      <c r="I29" s="10"/>
      <c r="J29" s="14"/>
      <c r="K29" s="14"/>
      <c r="L29" s="14"/>
      <c r="M29" s="14"/>
      <c r="N29" s="10"/>
    </row>
    <row r="30" spans="1:14" hidden="1">
      <c r="B30" s="8"/>
      <c r="C30" s="52"/>
      <c r="D30" s="53"/>
      <c r="E30" s="53"/>
      <c r="F30" s="53"/>
      <c r="G30" s="54"/>
      <c r="H30" s="10"/>
      <c r="I30" s="10"/>
      <c r="J30" s="14"/>
      <c r="K30" s="14"/>
      <c r="L30" s="14"/>
      <c r="M30" s="14"/>
      <c r="N30" s="10"/>
    </row>
    <row r="31" spans="1:14" hidden="1">
      <c r="A31" s="3"/>
      <c r="B31" s="8"/>
      <c r="C31" s="52"/>
      <c r="D31" s="53"/>
      <c r="E31" s="53"/>
      <c r="F31" s="53"/>
      <c r="G31" s="54"/>
      <c r="H31" s="10"/>
      <c r="I31" s="10"/>
      <c r="J31" s="14"/>
      <c r="K31" s="14"/>
      <c r="L31" s="14"/>
      <c r="M31" s="14"/>
      <c r="N31" s="10"/>
    </row>
    <row r="32" spans="1:14" hidden="1">
      <c r="A32" s="3"/>
      <c r="B32" s="8"/>
      <c r="C32" s="52"/>
      <c r="D32" s="53"/>
      <c r="E32" s="53"/>
      <c r="F32" s="53"/>
      <c r="G32" s="54"/>
      <c r="H32" s="10"/>
      <c r="I32" s="10"/>
      <c r="J32" s="14"/>
      <c r="K32" s="14"/>
      <c r="L32" s="14"/>
      <c r="M32" s="14"/>
      <c r="N32" s="10"/>
    </row>
    <row r="33" spans="2:15">
      <c r="B33" s="8"/>
      <c r="C33" s="9"/>
      <c r="D33" s="9"/>
      <c r="E33" s="9"/>
      <c r="F33" s="10"/>
      <c r="G33" s="10"/>
      <c r="H33" s="10"/>
      <c r="I33" s="9"/>
      <c r="J33" s="14"/>
      <c r="K33" s="15"/>
      <c r="L33" s="14"/>
      <c r="M33" s="14"/>
      <c r="N33" s="10"/>
    </row>
    <row r="34" spans="2:15">
      <c r="B34" s="8"/>
      <c r="C34" s="9"/>
      <c r="D34" s="9"/>
      <c r="E34" s="9"/>
      <c r="F34" s="10"/>
      <c r="G34" s="10"/>
      <c r="H34" s="10"/>
      <c r="I34" s="9"/>
      <c r="J34" s="14"/>
      <c r="K34" s="15"/>
      <c r="L34" s="26"/>
      <c r="M34" s="26"/>
      <c r="N34" s="10"/>
    </row>
    <row r="35" spans="2:15">
      <c r="B35" s="9"/>
      <c r="C35" s="9"/>
      <c r="D35" s="10"/>
      <c r="E35" s="10"/>
      <c r="F35" s="10"/>
      <c r="G35" s="9"/>
      <c r="H35" s="14"/>
      <c r="I35" s="15"/>
      <c r="J35" s="74"/>
      <c r="K35" s="26"/>
      <c r="L35" s="10"/>
      <c r="M35" s="1"/>
      <c r="N35" s="1"/>
    </row>
    <row r="36" spans="2:15">
      <c r="B36" s="9"/>
      <c r="C36" s="9"/>
      <c r="D36" s="10"/>
      <c r="E36" s="10"/>
      <c r="F36" s="10"/>
      <c r="G36" s="9"/>
      <c r="H36" s="14"/>
      <c r="I36" s="15"/>
      <c r="J36" s="74"/>
      <c r="K36" s="26"/>
      <c r="L36" s="10"/>
      <c r="M36" s="1"/>
      <c r="N36" s="1"/>
      <c r="O36" s="16"/>
    </row>
    <row r="37" spans="2:15">
      <c r="B37" s="9"/>
      <c r="C37" s="9"/>
      <c r="D37" s="10"/>
      <c r="E37" s="10"/>
      <c r="F37" s="10"/>
      <c r="G37" s="9"/>
      <c r="H37" s="14"/>
      <c r="I37" s="15"/>
      <c r="J37" s="26"/>
      <c r="K37" s="26"/>
      <c r="L37" s="10"/>
      <c r="M37" s="1"/>
      <c r="N37" s="1"/>
    </row>
    <row r="38" spans="2:15">
      <c r="B38" s="9"/>
      <c r="C38" s="9"/>
      <c r="D38" s="10"/>
      <c r="E38" s="10"/>
      <c r="F38" s="10"/>
      <c r="G38" s="9"/>
      <c r="H38" s="14"/>
      <c r="I38" s="15"/>
      <c r="J38" s="26"/>
      <c r="K38" s="26"/>
      <c r="L38" s="10"/>
      <c r="M38" s="1"/>
      <c r="N38" s="1"/>
    </row>
    <row r="39" spans="2:15">
      <c r="B39" s="9"/>
      <c r="C39" s="9"/>
      <c r="D39" s="10"/>
      <c r="E39" s="10"/>
      <c r="F39" s="10"/>
      <c r="G39" s="9" t="s">
        <v>24</v>
      </c>
      <c r="H39" s="14">
        <v>1350</v>
      </c>
      <c r="I39" s="15"/>
      <c r="J39" s="26"/>
      <c r="K39" s="26"/>
      <c r="L39" s="10"/>
      <c r="M39" s="1"/>
      <c r="N39" s="1"/>
    </row>
    <row r="40" spans="2:15" ht="22.5" customHeight="1">
      <c r="B40" s="9"/>
      <c r="C40" s="9"/>
      <c r="D40" s="10"/>
      <c r="E40" s="10"/>
      <c r="F40" s="10"/>
      <c r="G40" s="9"/>
      <c r="H40" s="10"/>
      <c r="I40" s="9"/>
      <c r="J40" s="10"/>
      <c r="K40" s="10"/>
      <c r="L40" s="10"/>
      <c r="M40" s="77"/>
      <c r="N40" s="78"/>
      <c r="O40" s="79"/>
    </row>
    <row r="41" spans="2:15">
      <c r="B41" s="1"/>
      <c r="C41" s="29"/>
      <c r="D41" s="29"/>
      <c r="E41" s="30"/>
      <c r="F41" s="12"/>
      <c r="G41" s="1"/>
      <c r="I41" s="19"/>
      <c r="K41" s="6"/>
      <c r="M41" s="77"/>
      <c r="N41" s="78"/>
      <c r="O41" s="79"/>
    </row>
    <row r="42" spans="2:15">
      <c r="B42" s="34"/>
      <c r="C42" s="27"/>
      <c r="D42" s="27"/>
      <c r="E42" s="14"/>
      <c r="F42" s="12"/>
      <c r="G42" s="1"/>
      <c r="I42" s="19"/>
      <c r="K42" s="6"/>
      <c r="M42" s="77"/>
      <c r="N42" s="78"/>
      <c r="O42" s="79"/>
    </row>
    <row r="43" spans="2:15">
      <c r="B43" s="7"/>
      <c r="C43" s="7"/>
      <c r="D43" s="19"/>
      <c r="E43" s="6"/>
      <c r="F43" s="12"/>
      <c r="G43" s="1"/>
      <c r="I43" s="19"/>
      <c r="K43" s="6"/>
      <c r="M43" s="77"/>
      <c r="N43" s="79"/>
      <c r="O43" s="79"/>
    </row>
    <row r="44" spans="2:15">
      <c r="B44" s="62"/>
      <c r="C44" s="41"/>
      <c r="D44" s="7"/>
      <c r="E44" s="7"/>
      <c r="F44" s="19"/>
      <c r="H44" s="12"/>
      <c r="K44" s="19"/>
      <c r="M44" s="77"/>
      <c r="N44" s="79"/>
      <c r="O44" s="78"/>
    </row>
    <row r="45" spans="2:15">
      <c r="C45" s="7" t="s">
        <v>22</v>
      </c>
      <c r="D45" s="7"/>
      <c r="E45" s="7"/>
      <c r="F45" s="19"/>
      <c r="H45" s="12"/>
      <c r="K45" s="19"/>
      <c r="M45" s="77"/>
      <c r="N45" s="79"/>
      <c r="O45" s="79"/>
    </row>
    <row r="46" spans="2:15">
      <c r="B46" s="2" t="s">
        <v>16</v>
      </c>
      <c r="C46" s="70">
        <f>C4</f>
        <v>3809700</v>
      </c>
      <c r="D46" s="17"/>
      <c r="E46" s="17"/>
      <c r="F46" s="17"/>
      <c r="G46" s="17"/>
      <c r="H46" s="18"/>
      <c r="J46" s="75"/>
      <c r="K46" s="76"/>
      <c r="M46" s="77"/>
      <c r="N46" s="79"/>
      <c r="O46" s="78"/>
    </row>
    <row r="47" spans="2:15">
      <c r="B47" s="2" t="s">
        <v>17</v>
      </c>
      <c r="C47" s="70">
        <v>4129568</v>
      </c>
      <c r="D47" s="17"/>
      <c r="E47" s="17"/>
      <c r="F47" s="17"/>
      <c r="G47" s="17"/>
      <c r="H47" s="18"/>
      <c r="K47" s="18"/>
    </row>
    <row r="48" spans="2:15">
      <c r="B48" s="11" t="s">
        <v>12</v>
      </c>
      <c r="C48" s="70">
        <f>C46+C47</f>
        <v>7939268</v>
      </c>
      <c r="D48" s="32"/>
      <c r="E48" s="31"/>
      <c r="F48" s="32"/>
      <c r="G48" s="42"/>
      <c r="H48" s="71"/>
      <c r="I48" s="31"/>
      <c r="J48" s="42"/>
      <c r="K48" s="31"/>
      <c r="L48" s="42"/>
      <c r="M48" s="42"/>
      <c r="N48" s="42"/>
    </row>
    <row r="49" spans="2:14" ht="33">
      <c r="B49" s="11" t="s">
        <v>13</v>
      </c>
      <c r="C49" s="70">
        <f>ROUND((C48*0.95),0)</f>
        <v>7542305</v>
      </c>
      <c r="D49" s="18"/>
      <c r="E49" s="32"/>
      <c r="F49" s="32"/>
      <c r="G49" s="42"/>
      <c r="H49" s="72"/>
      <c r="I49" s="31"/>
      <c r="J49" s="42"/>
      <c r="K49" s="31"/>
      <c r="L49" s="42"/>
      <c r="M49" s="42"/>
      <c r="N49" s="42"/>
    </row>
    <row r="50" spans="2:14" hidden="1">
      <c r="B50" s="28" t="s">
        <v>11</v>
      </c>
      <c r="C50" s="70">
        <f>C48*0.8</f>
        <v>6351414.4000000004</v>
      </c>
      <c r="D50" s="35"/>
      <c r="E50" s="31"/>
      <c r="F50" s="32"/>
      <c r="G50" s="42"/>
      <c r="H50" s="71"/>
      <c r="I50" s="31"/>
      <c r="J50" s="42"/>
      <c r="K50" s="31"/>
      <c r="L50" s="42"/>
      <c r="M50" s="42"/>
      <c r="N50" s="42"/>
    </row>
    <row r="51" spans="2:14" hidden="1">
      <c r="B51" s="33"/>
      <c r="C51" s="70">
        <f>ROUNDUP(C50,0)</f>
        <v>6351415</v>
      </c>
      <c r="D51" s="35"/>
      <c r="E51" s="31"/>
      <c r="F51" s="32"/>
      <c r="G51" s="42"/>
      <c r="H51" s="71"/>
      <c r="I51" s="31"/>
      <c r="J51" s="42"/>
      <c r="K51" s="31"/>
      <c r="L51" s="42"/>
      <c r="M51" s="42"/>
      <c r="N51" s="42"/>
    </row>
    <row r="52" spans="2:14" hidden="1">
      <c r="B52" s="33"/>
      <c r="C52" s="70">
        <f>C51-C50</f>
        <v>0.59999999962747097</v>
      </c>
      <c r="D52" s="35"/>
      <c r="E52" s="31"/>
      <c r="F52" s="32"/>
      <c r="G52" s="42"/>
      <c r="H52" s="71"/>
      <c r="I52" s="31"/>
      <c r="J52" s="42"/>
      <c r="K52" s="31"/>
      <c r="L52" s="42"/>
      <c r="M52" s="42"/>
      <c r="N52" s="42"/>
    </row>
    <row r="53" spans="2:14">
      <c r="B53" s="11" t="s">
        <v>14</v>
      </c>
      <c r="C53" s="70">
        <f>ROUND((C48*0.8),0)</f>
        <v>6351414</v>
      </c>
      <c r="D53" s="18"/>
      <c r="E53" s="31"/>
      <c r="F53" s="32"/>
      <c r="G53" s="42"/>
      <c r="H53" s="72"/>
      <c r="I53" s="31"/>
      <c r="J53" s="42"/>
      <c r="K53" s="31"/>
      <c r="L53" s="42"/>
      <c r="M53" s="42"/>
      <c r="N53" s="42"/>
    </row>
    <row r="54" spans="2:14" hidden="1">
      <c r="B54" s="6" t="s">
        <v>11</v>
      </c>
      <c r="C54" s="70">
        <f>M33</f>
        <v>0</v>
      </c>
      <c r="D54" s="35"/>
      <c r="E54" s="31"/>
      <c r="F54" s="32"/>
      <c r="G54" s="42"/>
      <c r="H54" s="71"/>
      <c r="I54" s="31"/>
      <c r="J54" s="42"/>
      <c r="K54" s="31"/>
      <c r="L54" s="42"/>
      <c r="M54" s="42"/>
      <c r="N54" s="42"/>
    </row>
    <row r="55" spans="2:14" hidden="1">
      <c r="B55" s="28"/>
      <c r="C55" s="70">
        <f>ROUNDUP(C54,0)</f>
        <v>0</v>
      </c>
      <c r="D55" s="35"/>
      <c r="E55" s="31"/>
      <c r="F55" s="42"/>
      <c r="G55" s="42"/>
      <c r="H55" s="71"/>
      <c r="I55" s="31"/>
      <c r="J55" s="42"/>
      <c r="K55" s="31"/>
      <c r="L55" s="42"/>
      <c r="M55" s="42"/>
      <c r="N55" s="42"/>
    </row>
    <row r="56" spans="2:14" hidden="1">
      <c r="B56" s="28"/>
      <c r="C56" s="70">
        <f>C55-C54</f>
        <v>0</v>
      </c>
      <c r="D56" s="35"/>
      <c r="E56" s="31"/>
      <c r="F56" s="42"/>
      <c r="G56" s="42"/>
      <c r="H56" s="71"/>
      <c r="I56" s="31"/>
      <c r="J56" s="42"/>
      <c r="K56" s="31"/>
      <c r="L56" s="42"/>
      <c r="M56" s="42"/>
      <c r="N56" s="42"/>
    </row>
    <row r="57" spans="2:14">
      <c r="B57" s="11" t="s">
        <v>18</v>
      </c>
      <c r="C57" s="70">
        <f>M27*0.85</f>
        <v>3510132.8</v>
      </c>
      <c r="D57" s="35"/>
      <c r="E57" s="31"/>
      <c r="F57" s="42"/>
      <c r="G57" s="42"/>
      <c r="H57" s="71"/>
      <c r="I57" s="31"/>
      <c r="J57" s="42"/>
      <c r="K57" s="31"/>
      <c r="L57" s="42"/>
      <c r="M57" s="44"/>
      <c r="N57" s="42"/>
    </row>
    <row r="58" spans="2:14">
      <c r="E58" s="31"/>
      <c r="F58" s="42"/>
      <c r="G58" s="42"/>
      <c r="H58" s="42"/>
      <c r="I58" s="31"/>
      <c r="J58" s="42"/>
      <c r="K58" s="31"/>
      <c r="L58" s="42"/>
      <c r="M58" s="44"/>
      <c r="N58" s="42"/>
    </row>
    <row r="59" spans="2:14">
      <c r="E59" s="31"/>
      <c r="F59" s="42"/>
      <c r="G59" s="42"/>
      <c r="H59" s="42"/>
      <c r="I59" s="31"/>
      <c r="J59" s="42"/>
      <c r="K59" s="31"/>
      <c r="L59" s="42"/>
      <c r="M59" s="44"/>
      <c r="N59" s="42"/>
    </row>
    <row r="60" spans="2:14">
      <c r="E60" s="31"/>
      <c r="F60" s="42"/>
      <c r="G60" s="42"/>
      <c r="H60" s="42"/>
      <c r="I60" s="31"/>
      <c r="J60" s="42"/>
      <c r="K60" s="45"/>
      <c r="L60" s="42"/>
      <c r="M60" s="44"/>
      <c r="N60" s="42"/>
    </row>
    <row r="61" spans="2:14">
      <c r="E61" s="31"/>
      <c r="F61" s="42"/>
      <c r="G61" s="42"/>
      <c r="H61" s="42"/>
      <c r="I61" s="31"/>
      <c r="J61" s="42"/>
      <c r="K61" s="45"/>
      <c r="L61" s="42"/>
      <c r="M61" s="44"/>
      <c r="N61" s="42"/>
    </row>
    <row r="62" spans="2:14">
      <c r="E62" s="31"/>
      <c r="F62" s="42"/>
      <c r="G62" s="42"/>
      <c r="H62" s="43"/>
      <c r="I62" s="31"/>
      <c r="J62" s="42"/>
      <c r="K62" s="45"/>
      <c r="L62" s="42"/>
      <c r="M62" s="44"/>
      <c r="N62" s="42"/>
    </row>
    <row r="63" spans="2:14">
      <c r="E63" s="31"/>
      <c r="F63" s="42"/>
      <c r="G63" s="42"/>
      <c r="H63" s="42"/>
      <c r="I63" s="31"/>
      <c r="J63" s="42"/>
      <c r="K63" s="45"/>
      <c r="L63" s="42"/>
      <c r="M63" s="44"/>
      <c r="N63" s="42"/>
    </row>
    <row r="64" spans="2:14">
      <c r="E64" s="31"/>
      <c r="F64" s="42"/>
      <c r="G64" s="42"/>
      <c r="H64" s="42"/>
      <c r="I64" s="31"/>
      <c r="J64" s="42"/>
      <c r="K64" s="45"/>
      <c r="L64" s="42"/>
      <c r="M64" s="44"/>
      <c r="N64" s="42"/>
    </row>
    <row r="65" spans="5:14">
      <c r="E65" s="31"/>
      <c r="F65" s="42"/>
      <c r="G65" s="42"/>
      <c r="H65" s="42"/>
      <c r="I65" s="31"/>
      <c r="J65" s="42"/>
      <c r="K65" s="45"/>
      <c r="L65" s="42"/>
      <c r="M65" s="44"/>
      <c r="N65" s="42"/>
    </row>
    <row r="66" spans="5:14">
      <c r="E66" s="31"/>
      <c r="F66" s="42"/>
      <c r="G66" s="42"/>
      <c r="H66" s="42"/>
      <c r="I66" s="31"/>
      <c r="J66" s="42"/>
      <c r="K66" s="45"/>
      <c r="L66" s="42"/>
      <c r="M66" s="44"/>
      <c r="N66" s="42"/>
    </row>
    <row r="67" spans="5:14">
      <c r="E67" s="31"/>
      <c r="F67" s="42"/>
      <c r="G67" s="42"/>
      <c r="H67" s="42"/>
      <c r="I67" s="31"/>
      <c r="J67" s="42"/>
      <c r="K67" s="31"/>
      <c r="L67" s="42"/>
      <c r="M67" s="42"/>
      <c r="N67" s="42"/>
    </row>
    <row r="68" spans="5:14">
      <c r="E68" s="31"/>
      <c r="F68" s="42"/>
      <c r="G68" s="42"/>
      <c r="H68" s="42"/>
      <c r="I68" s="31"/>
      <c r="J68" s="42"/>
      <c r="K68" s="31"/>
      <c r="L68" s="42"/>
      <c r="M68" s="42"/>
      <c r="N68" s="42"/>
    </row>
    <row r="69" spans="5:14">
      <c r="E69" s="31"/>
      <c r="F69" s="42"/>
      <c r="G69" s="42"/>
      <c r="H69" s="42"/>
      <c r="I69" s="31"/>
      <c r="J69" s="42"/>
      <c r="K69" s="31"/>
      <c r="L69" s="42"/>
      <c r="M69" s="42"/>
      <c r="N69" s="42"/>
    </row>
    <row r="70" spans="5:14">
      <c r="E70" s="31"/>
      <c r="F70" s="42"/>
      <c r="G70" s="42"/>
      <c r="H70" s="42"/>
      <c r="I70" s="31"/>
      <c r="J70" s="42"/>
      <c r="K70" s="31"/>
      <c r="L70" s="42"/>
      <c r="M70" s="42"/>
      <c r="N70" s="42"/>
    </row>
    <row r="71" spans="5:14">
      <c r="E71" s="31"/>
      <c r="F71" s="42"/>
      <c r="G71" s="42"/>
      <c r="H71" s="42"/>
      <c r="I71" s="31"/>
      <c r="J71" s="42"/>
      <c r="K71" s="31"/>
      <c r="L71" s="42"/>
      <c r="M71" s="42"/>
      <c r="N71" s="42"/>
    </row>
    <row r="72" spans="5:14">
      <c r="E72" s="31"/>
      <c r="F72" s="42"/>
      <c r="G72" s="42"/>
      <c r="H72" s="42"/>
      <c r="I72" s="31"/>
      <c r="J72" s="42"/>
      <c r="K72" s="31"/>
      <c r="L72" s="42"/>
      <c r="M72" s="42"/>
      <c r="N72" s="42"/>
    </row>
    <row r="73" spans="5:14">
      <c r="E73" s="31"/>
      <c r="F73" s="42"/>
      <c r="G73" s="42"/>
      <c r="H73" s="42"/>
      <c r="I73" s="31"/>
      <c r="J73" s="42"/>
      <c r="K73" s="31"/>
      <c r="L73" s="42"/>
      <c r="M73" s="42"/>
      <c r="N73" s="42"/>
    </row>
    <row r="74" spans="5:14">
      <c r="E74" s="31"/>
      <c r="F74" s="42"/>
      <c r="G74" s="42"/>
      <c r="H74" s="42"/>
      <c r="I74" s="31"/>
      <c r="J74" s="42"/>
      <c r="K74" s="31"/>
      <c r="L74" s="42"/>
      <c r="M74" s="42"/>
      <c r="N74" s="42"/>
    </row>
    <row r="75" spans="5:14">
      <c r="E75" s="31"/>
      <c r="F75" s="42"/>
      <c r="G75" s="42"/>
      <c r="H75" s="42"/>
      <c r="I75" s="31"/>
      <c r="J75" s="42"/>
      <c r="K75" s="31"/>
      <c r="L75" s="42"/>
      <c r="M75" s="42"/>
      <c r="N75" s="42"/>
    </row>
    <row r="76" spans="5:14">
      <c r="E76" s="31"/>
      <c r="F76" s="42"/>
      <c r="G76" s="42"/>
      <c r="H76" s="42"/>
      <c r="I76" s="31"/>
      <c r="J76" s="42"/>
      <c r="K76" s="31"/>
      <c r="L76" s="42"/>
      <c r="M76" s="42"/>
      <c r="N76" s="42"/>
    </row>
    <row r="77" spans="5:14">
      <c r="E77" s="31"/>
      <c r="F77" s="42"/>
      <c r="G77" s="42"/>
      <c r="H77" s="42"/>
      <c r="I77" s="31"/>
      <c r="J77" s="42"/>
      <c r="K77" s="31"/>
      <c r="L77" s="42"/>
      <c r="M77" s="42"/>
      <c r="N77" s="42"/>
    </row>
    <row r="78" spans="5:14">
      <c r="E78" s="31"/>
      <c r="F78" s="46"/>
      <c r="G78" s="46"/>
      <c r="H78" s="46"/>
      <c r="I78" s="47"/>
      <c r="J78" s="42"/>
      <c r="K78" s="31"/>
      <c r="L78" s="42"/>
      <c r="M78" s="42"/>
      <c r="N78" s="42"/>
    </row>
    <row r="79" spans="5:14">
      <c r="E79" s="31"/>
      <c r="F79" s="44"/>
      <c r="G79" s="31"/>
      <c r="H79" s="44"/>
      <c r="I79" s="31"/>
      <c r="J79" s="42"/>
      <c r="K79" s="31"/>
      <c r="L79" s="42"/>
      <c r="M79" s="42"/>
      <c r="N79" s="42"/>
    </row>
    <row r="80" spans="5:14">
      <c r="E80" s="31"/>
      <c r="F80" s="44"/>
      <c r="G80" s="44"/>
      <c r="H80" s="48"/>
      <c r="I80" s="31"/>
      <c r="J80" s="42"/>
      <c r="K80" s="31"/>
      <c r="L80" s="42"/>
      <c r="M80" s="42"/>
      <c r="N80" s="42"/>
    </row>
    <row r="81" spans="5:14">
      <c r="E81" s="31"/>
      <c r="F81" s="44"/>
      <c r="G81" s="44"/>
      <c r="H81" s="44"/>
      <c r="I81" s="31"/>
      <c r="J81" s="42"/>
      <c r="K81" s="31"/>
      <c r="L81" s="42"/>
      <c r="M81" s="42"/>
      <c r="N81" s="42"/>
    </row>
    <row r="82" spans="5:14">
      <c r="E82" s="31"/>
      <c r="F82" s="44"/>
      <c r="G82" s="49"/>
      <c r="H82" s="44"/>
      <c r="I82" s="31"/>
      <c r="J82" s="42"/>
      <c r="K82" s="31"/>
      <c r="L82" s="42"/>
      <c r="M82" s="42"/>
      <c r="N82" s="42"/>
    </row>
    <row r="83" spans="5:14">
      <c r="E83" s="31"/>
      <c r="F83" s="44"/>
      <c r="G83" s="44"/>
      <c r="H83" s="44"/>
      <c r="I83" s="31"/>
      <c r="J83" s="42"/>
      <c r="K83" s="31"/>
      <c r="L83" s="42"/>
      <c r="M83" s="42"/>
      <c r="N83" s="42"/>
    </row>
    <row r="84" spans="5:14">
      <c r="E84" s="31"/>
      <c r="F84" s="44"/>
      <c r="G84" s="44"/>
      <c r="H84" s="44"/>
      <c r="I84" s="31"/>
      <c r="J84" s="42"/>
      <c r="K84" s="31"/>
      <c r="L84" s="42"/>
      <c r="M84" s="42"/>
      <c r="N84" s="42"/>
    </row>
    <row r="85" spans="5:14">
      <c r="E85" s="31"/>
      <c r="F85" s="44"/>
      <c r="G85" s="44"/>
      <c r="H85" s="44"/>
      <c r="I85" s="31"/>
      <c r="J85" s="42"/>
      <c r="K85" s="31"/>
      <c r="L85" s="42"/>
      <c r="M85" s="42"/>
      <c r="N85" s="42"/>
    </row>
    <row r="86" spans="5:14">
      <c r="E86" s="31"/>
      <c r="F86" s="44"/>
      <c r="G86" s="44"/>
      <c r="H86" s="44"/>
      <c r="I86" s="31"/>
      <c r="J86" s="42"/>
      <c r="K86" s="31"/>
      <c r="L86" s="42"/>
      <c r="M86" s="42"/>
      <c r="N86" s="42"/>
    </row>
    <row r="87" spans="5:14">
      <c r="E87" s="31"/>
      <c r="F87" s="44"/>
      <c r="G87" s="44"/>
      <c r="H87" s="44"/>
      <c r="I87" s="31"/>
      <c r="J87" s="42"/>
      <c r="K87" s="31"/>
      <c r="L87" s="42"/>
      <c r="M87" s="42"/>
      <c r="N87" s="42"/>
    </row>
    <row r="88" spans="5:14">
      <c r="E88" s="31"/>
      <c r="F88" s="44"/>
      <c r="G88" s="44"/>
      <c r="H88" s="44"/>
      <c r="I88" s="31"/>
      <c r="J88" s="42"/>
      <c r="K88" s="31"/>
      <c r="L88" s="42"/>
      <c r="M88" s="42"/>
      <c r="N88" s="42"/>
    </row>
    <row r="89" spans="5:14">
      <c r="E89" s="31"/>
      <c r="F89" s="42"/>
      <c r="G89" s="42"/>
      <c r="H89" s="42"/>
      <c r="I89" s="31"/>
      <c r="J89" s="42"/>
      <c r="K89" s="31"/>
      <c r="L89" s="42"/>
      <c r="M89" s="42"/>
      <c r="N89" s="42"/>
    </row>
    <row r="90" spans="5:14">
      <c r="E90" s="31"/>
      <c r="F90" s="42"/>
      <c r="G90" s="42"/>
      <c r="H90" s="42"/>
      <c r="I90" s="31"/>
      <c r="J90" s="42"/>
      <c r="K90" s="31"/>
      <c r="L90" s="42"/>
      <c r="M90" s="42"/>
      <c r="N90" s="42"/>
    </row>
    <row r="91" spans="5:14">
      <c r="E91" s="31"/>
      <c r="F91" s="42"/>
      <c r="G91" s="42"/>
      <c r="H91" s="42"/>
      <c r="I91" s="31"/>
      <c r="J91" s="42"/>
      <c r="K91" s="31"/>
      <c r="L91" s="42"/>
      <c r="M91" s="42"/>
      <c r="N91" s="42"/>
    </row>
    <row r="92" spans="5:14">
      <c r="E92" s="31"/>
      <c r="F92" s="42"/>
      <c r="G92" s="42"/>
      <c r="H92" s="42"/>
      <c r="I92" s="31"/>
      <c r="J92" s="42"/>
      <c r="K92" s="31"/>
      <c r="L92" s="42"/>
      <c r="M92" s="42"/>
      <c r="N92" s="42"/>
    </row>
    <row r="93" spans="5:14">
      <c r="E93" s="31"/>
      <c r="F93" s="42"/>
      <c r="G93" s="42"/>
      <c r="H93" s="42"/>
      <c r="I93" s="31"/>
      <c r="J93" s="42"/>
      <c r="K93" s="31"/>
      <c r="L93" s="42"/>
      <c r="M93" s="42"/>
      <c r="N93" s="42"/>
    </row>
    <row r="94" spans="5:14">
      <c r="E94" s="31"/>
      <c r="F94" s="50"/>
      <c r="G94" s="42"/>
      <c r="H94" s="42"/>
      <c r="I94" s="31"/>
      <c r="J94" s="42"/>
      <c r="K94" s="31"/>
      <c r="L94" s="42"/>
      <c r="M94" s="42"/>
      <c r="N94" s="42"/>
    </row>
    <row r="95" spans="5:14">
      <c r="E95" s="31"/>
      <c r="F95" s="50"/>
      <c r="G95" s="42"/>
      <c r="H95" s="42"/>
      <c r="I95" s="31"/>
      <c r="J95" s="42"/>
      <c r="K95" s="31"/>
      <c r="L95" s="42"/>
      <c r="M95" s="42"/>
      <c r="N95" s="42"/>
    </row>
    <row r="96" spans="5:14">
      <c r="E96" s="31"/>
      <c r="F96" s="50"/>
      <c r="G96" s="42"/>
      <c r="H96" s="42"/>
      <c r="I96" s="31"/>
      <c r="J96" s="42"/>
      <c r="K96" s="31"/>
      <c r="L96" s="42"/>
      <c r="M96" s="42"/>
      <c r="N96" s="42"/>
    </row>
    <row r="97" spans="5:14">
      <c r="E97" s="31"/>
      <c r="F97" s="50"/>
      <c r="G97" s="42"/>
      <c r="H97" s="42"/>
      <c r="I97" s="31"/>
      <c r="J97" s="42"/>
      <c r="K97" s="31"/>
      <c r="L97" s="42"/>
      <c r="M97" s="42"/>
      <c r="N97" s="42"/>
    </row>
    <row r="98" spans="5:14">
      <c r="E98" s="31"/>
      <c r="F98" s="50"/>
      <c r="G98" s="42"/>
      <c r="H98" s="42"/>
      <c r="I98" s="31"/>
      <c r="J98" s="42"/>
      <c r="K98" s="31"/>
      <c r="L98" s="42"/>
      <c r="M98" s="42"/>
      <c r="N98" s="42"/>
    </row>
    <row r="99" spans="5:14">
      <c r="E99" s="31"/>
      <c r="F99" s="50"/>
      <c r="G99" s="42"/>
      <c r="H99" s="42"/>
      <c r="I99" s="31"/>
      <c r="J99" s="42"/>
      <c r="K99" s="31"/>
      <c r="L99" s="42"/>
      <c r="M99" s="42"/>
      <c r="N99" s="42"/>
    </row>
    <row r="100" spans="5:14">
      <c r="E100" s="31"/>
      <c r="F100" s="50"/>
      <c r="G100" s="42"/>
      <c r="H100" s="42"/>
      <c r="I100" s="31"/>
      <c r="J100" s="42"/>
      <c r="K100" s="31"/>
      <c r="L100" s="42"/>
      <c r="M100" s="42"/>
      <c r="N100" s="42"/>
    </row>
    <row r="101" spans="5:14">
      <c r="E101" s="31"/>
      <c r="F101" s="50"/>
      <c r="G101" s="42"/>
      <c r="H101" s="42"/>
      <c r="I101" s="31"/>
      <c r="J101" s="42"/>
      <c r="K101" s="31"/>
      <c r="L101" s="42"/>
      <c r="M101" s="42"/>
      <c r="N101" s="42"/>
    </row>
    <row r="102" spans="5:14">
      <c r="E102" s="31"/>
      <c r="F102" s="50"/>
      <c r="G102" s="42"/>
      <c r="H102" s="42"/>
      <c r="I102" s="31"/>
      <c r="J102" s="42"/>
      <c r="K102" s="31"/>
      <c r="L102" s="42"/>
      <c r="M102" s="42"/>
      <c r="N102" s="42"/>
    </row>
    <row r="103" spans="5:14">
      <c r="E103" s="31"/>
      <c r="F103" s="50"/>
      <c r="G103" s="42"/>
      <c r="H103" s="42"/>
      <c r="I103" s="31"/>
      <c r="J103" s="42"/>
      <c r="K103" s="31"/>
      <c r="L103" s="42"/>
      <c r="M103" s="42"/>
      <c r="N103" s="42"/>
    </row>
    <row r="104" spans="5:14">
      <c r="E104" s="31"/>
      <c r="F104" s="42"/>
      <c r="G104" s="42"/>
      <c r="H104" s="42"/>
      <c r="I104" s="31"/>
      <c r="J104" s="42"/>
      <c r="K104" s="31"/>
      <c r="L104" s="42"/>
      <c r="M104" s="42"/>
      <c r="N104" s="42"/>
    </row>
    <row r="105" spans="5:14">
      <c r="E105" s="31"/>
      <c r="F105" s="42"/>
      <c r="G105" s="42"/>
      <c r="H105" s="42"/>
      <c r="I105" s="31"/>
      <c r="J105" s="42"/>
      <c r="K105" s="31"/>
      <c r="L105" s="42"/>
      <c r="M105" s="42"/>
      <c r="N105" s="42"/>
    </row>
    <row r="106" spans="5:14">
      <c r="E106" s="31"/>
      <c r="F106" s="42"/>
      <c r="G106" s="42"/>
      <c r="H106" s="42"/>
      <c r="I106" s="31"/>
      <c r="J106" s="42"/>
      <c r="K106" s="31"/>
      <c r="L106" s="42"/>
      <c r="M106" s="42"/>
      <c r="N106" s="42"/>
    </row>
    <row r="107" spans="5:14">
      <c r="E107" s="31"/>
      <c r="F107" s="42"/>
      <c r="G107" s="42"/>
      <c r="H107" s="42"/>
      <c r="I107" s="31"/>
      <c r="J107" s="42"/>
      <c r="K107" s="31"/>
      <c r="L107" s="42"/>
      <c r="M107" s="42"/>
      <c r="N107" s="42"/>
    </row>
    <row r="108" spans="5:14">
      <c r="E108" s="31"/>
      <c r="F108" s="42"/>
      <c r="G108" s="42"/>
      <c r="H108" s="42"/>
      <c r="I108" s="31"/>
      <c r="J108" s="42"/>
      <c r="K108" s="31"/>
      <c r="L108" s="42"/>
      <c r="M108" s="42"/>
      <c r="N108" s="42"/>
    </row>
    <row r="109" spans="5:14">
      <c r="E109" s="31"/>
      <c r="F109" s="42"/>
      <c r="G109" s="42"/>
      <c r="H109" s="42"/>
      <c r="I109" s="31"/>
      <c r="J109" s="42"/>
      <c r="K109" s="31"/>
      <c r="L109" s="42"/>
      <c r="M109" s="42"/>
      <c r="N109" s="42"/>
    </row>
    <row r="110" spans="5:14">
      <c r="E110" s="31"/>
      <c r="F110" s="42"/>
      <c r="G110" s="42"/>
      <c r="H110" s="42"/>
      <c r="I110" s="31"/>
      <c r="J110" s="42"/>
      <c r="K110" s="31"/>
      <c r="L110" s="42"/>
      <c r="M110" s="42"/>
      <c r="N110" s="42"/>
    </row>
    <row r="111" spans="5:14">
      <c r="E111" s="31"/>
      <c r="F111" s="42"/>
      <c r="G111" s="42"/>
      <c r="H111" s="42"/>
      <c r="I111" s="31"/>
      <c r="J111" s="42"/>
      <c r="K111" s="31"/>
      <c r="L111" s="42"/>
      <c r="M111" s="42"/>
      <c r="N111" s="42"/>
    </row>
    <row r="112" spans="5:14">
      <c r="E112" s="31"/>
      <c r="F112" s="42"/>
      <c r="G112" s="42"/>
      <c r="H112" s="42"/>
      <c r="I112" s="31"/>
      <c r="J112" s="42"/>
      <c r="K112" s="31"/>
      <c r="L112" s="42"/>
      <c r="M112" s="42"/>
      <c r="N112" s="42"/>
    </row>
    <row r="113" spans="5:14">
      <c r="E113" s="31"/>
      <c r="F113" s="42"/>
      <c r="G113" s="42"/>
      <c r="H113" s="42"/>
      <c r="I113" s="31"/>
      <c r="J113" s="42"/>
      <c r="K113" s="31"/>
      <c r="L113" s="42"/>
      <c r="M113" s="42"/>
      <c r="N113" s="42"/>
    </row>
    <row r="114" spans="5:14">
      <c r="E114" s="31"/>
      <c r="F114" s="42"/>
      <c r="G114" s="42"/>
      <c r="H114" s="42"/>
      <c r="I114" s="31"/>
      <c r="J114" s="42"/>
      <c r="K114" s="31"/>
      <c r="L114" s="42"/>
      <c r="M114" s="42"/>
      <c r="N114" s="42"/>
    </row>
    <row r="115" spans="5:14">
      <c r="E115" s="31"/>
      <c r="F115" s="42"/>
      <c r="G115" s="42"/>
      <c r="H115" s="42"/>
      <c r="I115" s="31"/>
      <c r="J115" s="42"/>
      <c r="K115" s="31"/>
      <c r="L115" s="42"/>
      <c r="M115" s="42"/>
      <c r="N115" s="42"/>
    </row>
    <row r="116" spans="5:14">
      <c r="E116" s="31"/>
      <c r="F116" s="42"/>
      <c r="G116" s="42"/>
      <c r="H116" s="42"/>
      <c r="I116" s="31"/>
      <c r="J116" s="42"/>
      <c r="K116" s="31"/>
      <c r="L116" s="42"/>
      <c r="M116" s="42"/>
      <c r="N116" s="42"/>
    </row>
    <row r="117" spans="5:14">
      <c r="E117" s="31"/>
      <c r="F117" s="42"/>
      <c r="G117" s="42"/>
      <c r="H117" s="42"/>
      <c r="I117" s="31"/>
      <c r="J117" s="42"/>
      <c r="K117" s="31"/>
      <c r="L117" s="42"/>
      <c r="M117" s="42"/>
      <c r="N117" s="42"/>
    </row>
    <row r="118" spans="5:14">
      <c r="E118" s="31"/>
      <c r="F118" s="42"/>
      <c r="G118" s="42"/>
      <c r="H118" s="42"/>
      <c r="I118" s="31"/>
      <c r="J118" s="42"/>
      <c r="K118" s="31"/>
      <c r="L118" s="42"/>
      <c r="M118" s="42"/>
      <c r="N118" s="42"/>
    </row>
    <row r="119" spans="5:14">
      <c r="E119" s="31"/>
      <c r="F119" s="42"/>
      <c r="G119" s="42"/>
      <c r="H119" s="42"/>
      <c r="I119" s="31"/>
      <c r="J119" s="42"/>
      <c r="K119" s="31"/>
      <c r="L119" s="42"/>
      <c r="M119" s="42"/>
      <c r="N119" s="42"/>
    </row>
    <row r="120" spans="5:14">
      <c r="E120" s="31"/>
      <c r="F120" s="42"/>
      <c r="G120" s="42"/>
      <c r="H120" s="42"/>
      <c r="I120" s="31"/>
      <c r="J120" s="42"/>
      <c r="K120" s="31"/>
      <c r="L120" s="42"/>
      <c r="M120" s="42"/>
      <c r="N120" s="42"/>
    </row>
    <row r="121" spans="5:14">
      <c r="E121" s="31"/>
      <c r="F121" s="42"/>
      <c r="G121" s="42"/>
      <c r="H121" s="42"/>
      <c r="I121" s="31"/>
      <c r="J121" s="42"/>
      <c r="K121" s="31"/>
      <c r="L121" s="42"/>
      <c r="M121" s="42"/>
      <c r="N121" s="42"/>
    </row>
    <row r="122" spans="5:14">
      <c r="E122" s="31"/>
      <c r="F122" s="42"/>
      <c r="G122" s="42"/>
      <c r="H122" s="42"/>
      <c r="I122" s="31"/>
      <c r="J122" s="42"/>
      <c r="K122" s="31"/>
      <c r="L122" s="42"/>
      <c r="M122" s="42"/>
      <c r="N122" s="42"/>
    </row>
    <row r="123" spans="5:14">
      <c r="E123" s="31"/>
      <c r="F123" s="42"/>
      <c r="G123" s="42"/>
      <c r="H123" s="42"/>
      <c r="I123" s="31"/>
      <c r="J123" s="42"/>
      <c r="K123" s="31"/>
      <c r="L123" s="42"/>
      <c r="M123" s="42"/>
      <c r="N123" s="42"/>
    </row>
    <row r="124" spans="5:14">
      <c r="E124" s="31"/>
      <c r="F124" s="42"/>
      <c r="G124" s="42"/>
      <c r="H124" s="42"/>
      <c r="I124" s="31"/>
      <c r="J124" s="42"/>
      <c r="K124" s="31"/>
      <c r="L124" s="42"/>
      <c r="M124" s="42"/>
      <c r="N124" s="42"/>
    </row>
    <row r="125" spans="5:14">
      <c r="E125" s="31"/>
      <c r="F125" s="42"/>
      <c r="G125" s="42"/>
      <c r="H125" s="42"/>
      <c r="I125" s="31"/>
      <c r="J125" s="42"/>
      <c r="K125" s="31"/>
      <c r="L125" s="42"/>
      <c r="M125" s="42"/>
      <c r="N125" s="42"/>
    </row>
    <row r="126" spans="5:14">
      <c r="E126" s="31"/>
      <c r="F126" s="42"/>
      <c r="G126" s="42"/>
      <c r="H126" s="42"/>
      <c r="I126" s="31"/>
      <c r="J126" s="42"/>
      <c r="K126" s="31"/>
      <c r="L126" s="42"/>
      <c r="M126" s="42"/>
      <c r="N126" s="42"/>
    </row>
    <row r="127" spans="5:14">
      <c r="E127" s="31"/>
      <c r="F127" s="42"/>
      <c r="G127" s="42"/>
      <c r="H127" s="42"/>
      <c r="I127" s="31"/>
      <c r="J127" s="42"/>
      <c r="K127" s="31"/>
      <c r="L127" s="42"/>
      <c r="M127" s="42"/>
      <c r="N127" s="42"/>
    </row>
    <row r="128" spans="5:14">
      <c r="E128" s="31"/>
      <c r="F128" s="42"/>
      <c r="G128" s="42"/>
      <c r="H128" s="42"/>
      <c r="I128" s="31"/>
      <c r="J128" s="42"/>
      <c r="K128" s="31"/>
      <c r="L128" s="42"/>
      <c r="M128" s="42"/>
      <c r="N128" s="42"/>
    </row>
    <row r="129" spans="5:14">
      <c r="E129" s="31"/>
      <c r="F129" s="42"/>
      <c r="G129" s="42"/>
      <c r="H129" s="42"/>
      <c r="I129" s="31"/>
      <c r="J129" s="42"/>
      <c r="K129" s="31"/>
      <c r="L129" s="42"/>
      <c r="M129" s="42"/>
      <c r="N129" s="42"/>
    </row>
    <row r="130" spans="5:14">
      <c r="E130" s="31"/>
      <c r="F130" s="42"/>
      <c r="G130" s="42"/>
      <c r="H130" s="42"/>
      <c r="I130" s="31"/>
      <c r="J130" s="42"/>
      <c r="K130" s="31"/>
      <c r="L130" s="42"/>
      <c r="M130" s="42"/>
      <c r="N130" s="42"/>
    </row>
    <row r="131" spans="5:14">
      <c r="E131" s="31"/>
      <c r="F131" s="42"/>
      <c r="G131" s="42"/>
      <c r="H131" s="42"/>
      <c r="I131" s="31"/>
      <c r="J131" s="42"/>
      <c r="K131" s="31"/>
      <c r="L131" s="42"/>
      <c r="M131" s="42"/>
      <c r="N131" s="42"/>
    </row>
    <row r="132" spans="5:14">
      <c r="E132" s="31"/>
      <c r="F132" s="42"/>
      <c r="G132" s="42"/>
      <c r="H132" s="42"/>
      <c r="I132" s="31"/>
      <c r="J132" s="42"/>
      <c r="K132" s="31"/>
      <c r="L132" s="42"/>
      <c r="M132" s="42"/>
      <c r="N132" s="42"/>
    </row>
    <row r="133" spans="5:14">
      <c r="E133" s="31"/>
      <c r="F133" s="42"/>
      <c r="G133" s="42"/>
      <c r="H133" s="42"/>
      <c r="I133" s="31"/>
      <c r="J133" s="42"/>
      <c r="K133" s="31"/>
      <c r="L133" s="42"/>
      <c r="M133" s="42"/>
      <c r="N133" s="42"/>
    </row>
    <row r="134" spans="5:14">
      <c r="E134" s="31"/>
      <c r="F134" s="42"/>
      <c r="G134" s="42"/>
      <c r="H134" s="42"/>
      <c r="I134" s="31"/>
      <c r="J134" s="42"/>
      <c r="K134" s="31"/>
      <c r="L134" s="42"/>
      <c r="M134" s="42"/>
      <c r="N134" s="42"/>
    </row>
    <row r="135" spans="5:14">
      <c r="E135" s="31"/>
      <c r="F135" s="42"/>
      <c r="G135" s="42"/>
      <c r="H135" s="42"/>
      <c r="I135" s="31"/>
      <c r="J135" s="42"/>
      <c r="K135" s="31"/>
      <c r="L135" s="42"/>
      <c r="M135" s="42"/>
      <c r="N135" s="42"/>
    </row>
    <row r="136" spans="5:14">
      <c r="E136" s="31"/>
      <c r="F136" s="42"/>
      <c r="G136" s="42"/>
      <c r="H136" s="42"/>
      <c r="I136" s="31"/>
      <c r="J136" s="42"/>
      <c r="K136" s="31"/>
      <c r="L136" s="42"/>
      <c r="M136" s="42"/>
      <c r="N136" s="42"/>
    </row>
    <row r="137" spans="5:14">
      <c r="E137" s="31"/>
      <c r="F137" s="42"/>
      <c r="G137" s="42"/>
      <c r="H137" s="42"/>
      <c r="I137" s="31"/>
      <c r="J137" s="42"/>
      <c r="K137" s="31"/>
      <c r="L137" s="42"/>
      <c r="M137" s="42"/>
      <c r="N137" s="42"/>
    </row>
    <row r="138" spans="5:14">
      <c r="E138" s="31"/>
      <c r="F138" s="42"/>
      <c r="G138" s="42"/>
      <c r="H138" s="42"/>
      <c r="I138" s="31"/>
      <c r="J138" s="42"/>
      <c r="K138" s="31"/>
      <c r="L138" s="42"/>
      <c r="M138" s="42"/>
      <c r="N138" s="42"/>
    </row>
    <row r="139" spans="5:14">
      <c r="E139" s="31"/>
      <c r="F139" s="42"/>
      <c r="G139" s="42"/>
      <c r="H139" s="42"/>
      <c r="I139" s="31"/>
      <c r="J139" s="42"/>
      <c r="K139" s="31"/>
      <c r="L139" s="42"/>
      <c r="M139" s="42"/>
      <c r="N139" s="42"/>
    </row>
    <row r="140" spans="5:14">
      <c r="E140" s="31"/>
      <c r="F140" s="42"/>
      <c r="G140" s="42"/>
      <c r="H140" s="42"/>
      <c r="I140" s="31"/>
      <c r="J140" s="42"/>
      <c r="K140" s="31"/>
      <c r="L140" s="42"/>
      <c r="M140" s="42"/>
      <c r="N140" s="42"/>
    </row>
    <row r="141" spans="5:14">
      <c r="E141" s="31"/>
      <c r="F141" s="42"/>
      <c r="G141" s="42"/>
      <c r="H141" s="42"/>
      <c r="I141" s="31"/>
      <c r="J141" s="42"/>
      <c r="K141" s="31"/>
      <c r="L141" s="42"/>
      <c r="M141" s="42"/>
      <c r="N141" s="42"/>
    </row>
    <row r="142" spans="5:14">
      <c r="E142" s="31"/>
      <c r="F142" s="42"/>
      <c r="G142" s="42"/>
      <c r="H142" s="42"/>
      <c r="I142" s="31"/>
      <c r="J142" s="42"/>
      <c r="K142" s="31"/>
      <c r="L142" s="42"/>
      <c r="M142" s="42"/>
      <c r="N142" s="42"/>
    </row>
    <row r="143" spans="5:14">
      <c r="E143" s="31"/>
      <c r="F143" s="42"/>
      <c r="G143" s="42"/>
      <c r="H143" s="42"/>
      <c r="I143" s="31"/>
      <c r="J143" s="42"/>
      <c r="K143" s="31"/>
      <c r="L143" s="42"/>
      <c r="M143" s="42"/>
      <c r="N143" s="42"/>
    </row>
    <row r="144" spans="5:14">
      <c r="E144" s="31"/>
      <c r="F144" s="42"/>
      <c r="G144" s="42"/>
      <c r="H144" s="42"/>
      <c r="I144" s="31"/>
      <c r="J144" s="42"/>
      <c r="K144" s="31"/>
      <c r="L144" s="42"/>
      <c r="M144" s="42"/>
      <c r="N144" s="42"/>
    </row>
    <row r="145" spans="5:14">
      <c r="E145" s="31"/>
      <c r="F145" s="42"/>
      <c r="G145" s="42"/>
      <c r="H145" s="42"/>
      <c r="I145" s="31"/>
      <c r="J145" s="42"/>
      <c r="K145" s="31"/>
      <c r="L145" s="42"/>
      <c r="M145" s="42"/>
      <c r="N145" s="42"/>
    </row>
    <row r="146" spans="5:14">
      <c r="E146" s="31"/>
      <c r="F146" s="42"/>
      <c r="G146" s="42"/>
      <c r="H146" s="42"/>
      <c r="I146" s="31"/>
      <c r="J146" s="42"/>
      <c r="K146" s="31"/>
      <c r="L146" s="42"/>
      <c r="M146" s="42"/>
      <c r="N146" s="42"/>
    </row>
    <row r="147" spans="5:14">
      <c r="E147" s="31"/>
      <c r="F147" s="42"/>
      <c r="G147" s="42"/>
      <c r="H147" s="42"/>
      <c r="I147" s="31"/>
      <c r="J147" s="42"/>
      <c r="K147" s="31"/>
      <c r="L147" s="42"/>
      <c r="M147" s="42"/>
      <c r="N147" s="42"/>
    </row>
    <row r="148" spans="5:14">
      <c r="E148" s="31"/>
      <c r="F148" s="42"/>
      <c r="G148" s="42"/>
      <c r="H148" s="42"/>
      <c r="I148" s="31"/>
      <c r="J148" s="42"/>
      <c r="K148" s="31"/>
      <c r="L148" s="42"/>
      <c r="M148" s="42"/>
      <c r="N148" s="42"/>
    </row>
    <row r="149" spans="5:14">
      <c r="E149" s="31"/>
      <c r="F149" s="42"/>
      <c r="G149" s="42"/>
      <c r="H149" s="42"/>
      <c r="I149" s="31"/>
      <c r="J149" s="42"/>
      <c r="K149" s="31"/>
      <c r="L149" s="42"/>
      <c r="M149" s="42"/>
      <c r="N149" s="42"/>
    </row>
    <row r="150" spans="5:14">
      <c r="E150" s="31"/>
      <c r="F150" s="42"/>
      <c r="G150" s="42"/>
      <c r="H150" s="42"/>
      <c r="I150" s="31"/>
      <c r="J150" s="42"/>
      <c r="K150" s="31"/>
      <c r="L150" s="42"/>
      <c r="M150" s="42"/>
      <c r="N150" s="42"/>
    </row>
    <row r="151" spans="5:14">
      <c r="E151" s="31"/>
      <c r="F151" s="42"/>
      <c r="G151" s="42"/>
      <c r="H151" s="42"/>
      <c r="I151" s="31"/>
      <c r="J151" s="42"/>
      <c r="K151" s="31"/>
      <c r="L151" s="42"/>
      <c r="M151" s="42"/>
      <c r="N151" s="42"/>
    </row>
    <row r="152" spans="5:14">
      <c r="E152" s="31"/>
      <c r="F152" s="42"/>
      <c r="G152" s="42"/>
      <c r="H152" s="42"/>
      <c r="I152" s="31"/>
      <c r="J152" s="42"/>
      <c r="K152" s="31"/>
      <c r="L152" s="42"/>
      <c r="M152" s="42"/>
      <c r="N152" s="42"/>
    </row>
    <row r="153" spans="5:14">
      <c r="E153" s="31"/>
      <c r="F153" s="42"/>
      <c r="G153" s="42"/>
      <c r="H153" s="42"/>
      <c r="I153" s="31"/>
      <c r="J153" s="42"/>
      <c r="K153" s="31"/>
      <c r="L153" s="42"/>
      <c r="M153" s="42"/>
      <c r="N153" s="42"/>
    </row>
    <row r="154" spans="5:14">
      <c r="E154" s="31"/>
      <c r="F154" s="42"/>
      <c r="G154" s="42"/>
      <c r="H154" s="42"/>
      <c r="I154" s="31"/>
      <c r="J154" s="42"/>
      <c r="K154" s="31"/>
      <c r="L154" s="42"/>
      <c r="M154" s="42"/>
      <c r="N154" s="42"/>
    </row>
    <row r="155" spans="5:14">
      <c r="E155" s="31"/>
      <c r="F155" s="42"/>
      <c r="G155" s="42"/>
      <c r="H155" s="42"/>
      <c r="I155" s="31"/>
      <c r="J155" s="42"/>
      <c r="K155" s="31"/>
      <c r="L155" s="42"/>
      <c r="M155" s="42"/>
      <c r="N155" s="42"/>
    </row>
    <row r="156" spans="5:14">
      <c r="E156" s="31"/>
      <c r="F156" s="42"/>
      <c r="G156" s="42"/>
      <c r="H156" s="42"/>
      <c r="I156" s="31"/>
      <c r="J156" s="42"/>
      <c r="K156" s="31"/>
      <c r="L156" s="42"/>
      <c r="M156" s="42"/>
      <c r="N156" s="42"/>
    </row>
    <row r="157" spans="5:14">
      <c r="E157" s="31"/>
      <c r="F157" s="42"/>
      <c r="G157" s="42"/>
      <c r="H157" s="42"/>
      <c r="I157" s="31"/>
      <c r="J157" s="42"/>
      <c r="K157" s="31"/>
      <c r="L157" s="42"/>
      <c r="M157" s="42"/>
      <c r="N157" s="42"/>
    </row>
    <row r="158" spans="5:14">
      <c r="E158" s="31"/>
      <c r="F158" s="42"/>
      <c r="G158" s="42"/>
      <c r="H158" s="42"/>
      <c r="I158" s="31"/>
      <c r="J158" s="42"/>
      <c r="K158" s="31"/>
      <c r="L158" s="42"/>
      <c r="M158" s="42"/>
      <c r="N158" s="42"/>
    </row>
    <row r="159" spans="5:14">
      <c r="E159" s="31"/>
      <c r="F159" s="42"/>
      <c r="G159" s="42"/>
      <c r="H159" s="42"/>
      <c r="I159" s="31"/>
      <c r="J159" s="42"/>
      <c r="K159" s="31"/>
      <c r="L159" s="42"/>
      <c r="M159" s="42"/>
      <c r="N159" s="42"/>
    </row>
    <row r="160" spans="5:14">
      <c r="E160" s="31"/>
      <c r="F160" s="42"/>
      <c r="G160" s="42"/>
      <c r="H160" s="42"/>
      <c r="I160" s="31"/>
      <c r="J160" s="42"/>
      <c r="K160" s="31"/>
      <c r="L160" s="42"/>
      <c r="M160" s="42"/>
      <c r="N160" s="42"/>
    </row>
    <row r="161" spans="5:14">
      <c r="E161" s="31"/>
      <c r="F161" s="42"/>
      <c r="G161" s="42"/>
      <c r="H161" s="42"/>
      <c r="I161" s="31"/>
      <c r="J161" s="42"/>
      <c r="K161" s="31"/>
      <c r="L161" s="42"/>
      <c r="M161" s="42"/>
      <c r="N161" s="42"/>
    </row>
    <row r="162" spans="5:14">
      <c r="E162" s="31"/>
      <c r="F162" s="42"/>
      <c r="G162" s="42"/>
      <c r="H162" s="42"/>
      <c r="I162" s="31"/>
      <c r="J162" s="42"/>
      <c r="K162" s="31"/>
      <c r="L162" s="42"/>
      <c r="M162" s="42"/>
      <c r="N162" s="42"/>
    </row>
    <row r="163" spans="5:14">
      <c r="E163" s="31"/>
      <c r="F163" s="42"/>
      <c r="G163" s="42"/>
      <c r="H163" s="42"/>
      <c r="I163" s="31"/>
      <c r="J163" s="42"/>
      <c r="K163" s="31"/>
      <c r="L163" s="42"/>
      <c r="M163" s="42"/>
      <c r="N163" s="42"/>
    </row>
    <row r="164" spans="5:14">
      <c r="E164" s="31"/>
      <c r="F164" s="42"/>
      <c r="G164" s="42"/>
      <c r="H164" s="42"/>
      <c r="I164" s="31"/>
      <c r="J164" s="42"/>
      <c r="K164" s="31"/>
      <c r="L164" s="42"/>
      <c r="M164" s="42"/>
      <c r="N164" s="42"/>
    </row>
    <row r="165" spans="5:14">
      <c r="E165" s="31"/>
      <c r="F165" s="42"/>
      <c r="G165" s="42"/>
      <c r="H165" s="42"/>
      <c r="I165" s="31"/>
      <c r="J165" s="42"/>
      <c r="K165" s="31"/>
      <c r="L165" s="42"/>
      <c r="M165" s="42"/>
      <c r="N165" s="42"/>
    </row>
    <row r="166" spans="5:14">
      <c r="E166" s="31"/>
      <c r="F166" s="42"/>
      <c r="G166" s="42"/>
      <c r="H166" s="42"/>
      <c r="I166" s="31"/>
      <c r="J166" s="42"/>
      <c r="K166" s="31"/>
      <c r="L166" s="42"/>
      <c r="M166" s="42"/>
      <c r="N166" s="42"/>
    </row>
    <row r="167" spans="5:14">
      <c r="E167" s="31"/>
      <c r="F167" s="42"/>
      <c r="G167" s="42"/>
      <c r="H167" s="42"/>
      <c r="I167" s="31"/>
      <c r="J167" s="42"/>
      <c r="K167" s="31"/>
      <c r="L167" s="42"/>
      <c r="M167" s="42"/>
      <c r="N167" s="42"/>
    </row>
    <row r="168" spans="5:14">
      <c r="E168" s="31"/>
      <c r="F168" s="42"/>
      <c r="G168" s="42"/>
      <c r="H168" s="42"/>
      <c r="I168" s="31"/>
      <c r="J168" s="42"/>
      <c r="K168" s="31"/>
      <c r="L168" s="42"/>
      <c r="M168" s="42"/>
      <c r="N168" s="42"/>
    </row>
    <row r="169" spans="5:14">
      <c r="E169" s="31"/>
      <c r="F169" s="42"/>
      <c r="G169" s="42"/>
      <c r="H169" s="42"/>
      <c r="I169" s="31"/>
      <c r="J169" s="42"/>
      <c r="K169" s="31"/>
      <c r="L169" s="42"/>
      <c r="M169" s="42"/>
      <c r="N169" s="42"/>
    </row>
    <row r="170" spans="5:14">
      <c r="E170" s="31"/>
      <c r="F170" s="42"/>
      <c r="G170" s="42"/>
      <c r="H170" s="42"/>
      <c r="I170" s="31"/>
      <c r="J170" s="42"/>
      <c r="K170" s="31"/>
      <c r="L170" s="42"/>
      <c r="M170" s="42"/>
      <c r="N170" s="42"/>
    </row>
    <row r="171" spans="5:14">
      <c r="E171" s="31"/>
      <c r="F171" s="42"/>
      <c r="G171" s="42"/>
      <c r="H171" s="42"/>
      <c r="I171" s="31"/>
      <c r="J171" s="42"/>
      <c r="K171" s="31"/>
      <c r="L171" s="42"/>
      <c r="M171" s="42"/>
      <c r="N171" s="42"/>
    </row>
    <row r="172" spans="5:14">
      <c r="E172" s="31"/>
      <c r="F172" s="42"/>
      <c r="G172" s="42"/>
      <c r="H172" s="42"/>
      <c r="I172" s="31"/>
      <c r="J172" s="42"/>
      <c r="K172" s="31"/>
      <c r="L172" s="42"/>
      <c r="M172" s="42"/>
      <c r="N172" s="42"/>
    </row>
    <row r="173" spans="5:14">
      <c r="E173" s="31"/>
      <c r="F173" s="42"/>
      <c r="G173" s="42"/>
      <c r="H173" s="42"/>
      <c r="I173" s="31"/>
      <c r="J173" s="42"/>
      <c r="K173" s="31"/>
      <c r="L173" s="42"/>
      <c r="M173" s="42"/>
      <c r="N173" s="42"/>
    </row>
    <row r="174" spans="5:14">
      <c r="E174" s="31"/>
      <c r="F174" s="42"/>
      <c r="G174" s="42"/>
      <c r="H174" s="42"/>
      <c r="I174" s="31"/>
      <c r="J174" s="42"/>
      <c r="K174" s="31"/>
      <c r="L174" s="42"/>
      <c r="M174" s="42"/>
      <c r="N174" s="42"/>
    </row>
    <row r="175" spans="5:14">
      <c r="E175" s="31"/>
      <c r="F175" s="42"/>
      <c r="G175" s="42"/>
      <c r="H175" s="42"/>
      <c r="I175" s="31"/>
      <c r="J175" s="42"/>
      <c r="K175" s="31"/>
      <c r="L175" s="42"/>
      <c r="M175" s="42"/>
      <c r="N175" s="42"/>
    </row>
    <row r="176" spans="5:14">
      <c r="E176" s="31"/>
      <c r="F176" s="42"/>
      <c r="G176" s="42"/>
      <c r="H176" s="42"/>
      <c r="I176" s="31"/>
      <c r="J176" s="42"/>
      <c r="K176" s="31"/>
      <c r="L176" s="42"/>
      <c r="M176" s="42"/>
      <c r="N176" s="42"/>
    </row>
    <row r="177" spans="5:14">
      <c r="E177" s="31"/>
      <c r="F177" s="42"/>
      <c r="G177" s="42"/>
      <c r="H177" s="42"/>
      <c r="I177" s="31"/>
      <c r="J177" s="42"/>
      <c r="K177" s="31"/>
      <c r="L177" s="42"/>
      <c r="M177" s="42"/>
      <c r="N177" s="42"/>
    </row>
    <row r="178" spans="5:14">
      <c r="E178" s="31"/>
      <c r="F178" s="42"/>
      <c r="G178" s="42"/>
      <c r="H178" s="42"/>
      <c r="I178" s="31"/>
      <c r="J178" s="42"/>
      <c r="K178" s="31"/>
      <c r="L178" s="42"/>
      <c r="M178" s="42"/>
      <c r="N178" s="42"/>
    </row>
    <row r="179" spans="5:14">
      <c r="E179" s="31"/>
      <c r="F179" s="42"/>
      <c r="G179" s="42"/>
      <c r="H179" s="42"/>
      <c r="I179" s="31"/>
      <c r="J179" s="42"/>
      <c r="K179" s="31"/>
      <c r="L179" s="42"/>
      <c r="M179" s="42"/>
      <c r="N179" s="42"/>
    </row>
    <row r="180" spans="5:14">
      <c r="E180" s="31"/>
      <c r="F180" s="42"/>
      <c r="G180" s="42"/>
      <c r="H180" s="42"/>
      <c r="I180" s="31"/>
      <c r="J180" s="42"/>
      <c r="K180" s="31"/>
      <c r="L180" s="42"/>
      <c r="M180" s="42"/>
      <c r="N180" s="42"/>
    </row>
    <row r="181" spans="5:14">
      <c r="E181" s="31"/>
      <c r="F181" s="42"/>
      <c r="G181" s="42"/>
      <c r="H181" s="42"/>
      <c r="I181" s="31"/>
      <c r="J181" s="42"/>
      <c r="K181" s="31"/>
      <c r="L181" s="42"/>
      <c r="M181" s="42"/>
      <c r="N181" s="42"/>
    </row>
    <row r="182" spans="5:14">
      <c r="E182" s="31"/>
      <c r="F182" s="42"/>
      <c r="G182" s="42"/>
      <c r="H182" s="42"/>
      <c r="I182" s="31"/>
      <c r="J182" s="42"/>
      <c r="K182" s="31"/>
      <c r="L182" s="42"/>
      <c r="M182" s="42"/>
      <c r="N182" s="42"/>
    </row>
    <row r="183" spans="5:14">
      <c r="E183" s="31"/>
      <c r="F183" s="42"/>
      <c r="G183" s="42"/>
      <c r="H183" s="42"/>
      <c r="I183" s="31"/>
      <c r="J183" s="42"/>
      <c r="K183" s="31"/>
      <c r="L183" s="42"/>
      <c r="M183" s="42"/>
      <c r="N183" s="42"/>
    </row>
    <row r="184" spans="5:14">
      <c r="E184" s="31"/>
      <c r="F184" s="42"/>
      <c r="G184" s="42"/>
      <c r="H184" s="42"/>
      <c r="I184" s="31"/>
      <c r="J184" s="42"/>
      <c r="K184" s="31"/>
      <c r="L184" s="42"/>
      <c r="M184" s="42"/>
      <c r="N184" s="42"/>
    </row>
    <row r="185" spans="5:14">
      <c r="E185" s="31"/>
      <c r="F185" s="42"/>
      <c r="G185" s="42"/>
      <c r="H185" s="42"/>
      <c r="I185" s="31"/>
      <c r="J185" s="42"/>
      <c r="K185" s="31"/>
      <c r="L185" s="42"/>
      <c r="M185" s="42"/>
      <c r="N185" s="42"/>
    </row>
    <row r="186" spans="5:14">
      <c r="E186" s="31"/>
      <c r="F186" s="42"/>
      <c r="G186" s="42"/>
      <c r="H186" s="42"/>
      <c r="I186" s="31"/>
      <c r="J186" s="42"/>
      <c r="K186" s="31"/>
      <c r="L186" s="42"/>
      <c r="M186" s="42"/>
      <c r="N186" s="42"/>
    </row>
    <row r="187" spans="5:14">
      <c r="E187" s="31"/>
      <c r="F187" s="42"/>
      <c r="G187" s="42"/>
      <c r="H187" s="42"/>
      <c r="I187" s="31"/>
      <c r="J187" s="42"/>
      <c r="K187" s="31"/>
      <c r="L187" s="42"/>
      <c r="M187" s="42"/>
      <c r="N187" s="42"/>
    </row>
    <row r="188" spans="5:14">
      <c r="E188" s="31"/>
      <c r="F188" s="42"/>
      <c r="G188" s="42"/>
      <c r="H188" s="42"/>
      <c r="I188" s="31"/>
      <c r="J188" s="42"/>
      <c r="K188" s="31"/>
      <c r="L188" s="42"/>
      <c r="M188" s="42"/>
      <c r="N188" s="42"/>
    </row>
    <row r="189" spans="5:14">
      <c r="E189" s="31"/>
      <c r="F189" s="42"/>
      <c r="G189" s="42"/>
      <c r="H189" s="42"/>
      <c r="I189" s="31"/>
      <c r="J189" s="42"/>
      <c r="K189" s="31"/>
      <c r="L189" s="42"/>
      <c r="M189" s="42"/>
      <c r="N189" s="42"/>
    </row>
    <row r="190" spans="5:14">
      <c r="E190" s="31"/>
      <c r="F190" s="42"/>
      <c r="G190" s="42"/>
      <c r="H190" s="42"/>
      <c r="I190" s="31"/>
      <c r="J190" s="42"/>
      <c r="K190" s="31"/>
      <c r="L190" s="42"/>
      <c r="M190" s="42"/>
      <c r="N190" s="42"/>
    </row>
    <row r="191" spans="5:14">
      <c r="E191" s="31"/>
      <c r="F191" s="42"/>
      <c r="G191" s="42"/>
      <c r="H191" s="42"/>
      <c r="I191" s="31"/>
      <c r="J191" s="42"/>
      <c r="K191" s="31"/>
      <c r="L191" s="42"/>
      <c r="M191" s="42"/>
      <c r="N191" s="42"/>
    </row>
    <row r="192" spans="5:14">
      <c r="E192" s="31"/>
      <c r="F192" s="42"/>
      <c r="G192" s="42"/>
      <c r="H192" s="42"/>
      <c r="I192" s="31"/>
      <c r="J192" s="42"/>
      <c r="K192" s="31"/>
      <c r="L192" s="42"/>
      <c r="M192" s="42"/>
      <c r="N192" s="42"/>
    </row>
    <row r="193" spans="5:14">
      <c r="E193" s="31"/>
      <c r="F193" s="42"/>
      <c r="G193" s="42"/>
      <c r="H193" s="42"/>
      <c r="I193" s="31"/>
      <c r="J193" s="42"/>
      <c r="K193" s="31"/>
      <c r="L193" s="42"/>
      <c r="M193" s="42"/>
      <c r="N193" s="42"/>
    </row>
    <row r="194" spans="5:14">
      <c r="E194" s="31"/>
      <c r="F194" s="42"/>
      <c r="G194" s="42"/>
      <c r="H194" s="42"/>
      <c r="I194" s="31"/>
      <c r="J194" s="42"/>
      <c r="K194" s="31"/>
      <c r="L194" s="42"/>
      <c r="M194" s="42"/>
      <c r="N194" s="4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G7" sqref="G7"/>
    </sheetView>
  </sheetViews>
  <sheetFormatPr defaultRowHeight="15"/>
  <cols>
    <col min="3" max="3" width="9.85546875" bestFit="1" customWidth="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>
      <selection activeCell="G13" sqref="G13"/>
    </sheetView>
  </sheetViews>
  <sheetFormatPr defaultRowHeight="1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7" sqref="F7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Listing1</vt:lpstr>
      <vt:lpstr>Listing2</vt:lpstr>
      <vt:lpstr>Sheet2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COMP</cp:lastModifiedBy>
  <dcterms:created xsi:type="dcterms:W3CDTF">2014-10-16T12:20:47Z</dcterms:created>
  <dcterms:modified xsi:type="dcterms:W3CDTF">2025-03-06T09:53:44Z</dcterms:modified>
</cp:coreProperties>
</file>