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2" i="1"/>
  <c r="D9" i="1" l="1"/>
  <c r="C7" i="1"/>
  <c r="C8" i="1"/>
  <c r="O2" i="1"/>
  <c r="O3" i="1" s="1"/>
  <c r="C13" i="1"/>
  <c r="C14" i="1"/>
  <c r="G20" i="1"/>
  <c r="I20" i="1" s="1"/>
  <c r="D20" i="1"/>
  <c r="E20" i="1" s="1"/>
  <c r="D19" i="1"/>
  <c r="E19" i="1" s="1"/>
  <c r="G19" i="1" s="1"/>
  <c r="I19" i="1" s="1"/>
  <c r="D18" i="1"/>
  <c r="E18" i="1" s="1"/>
  <c r="G18" i="1" s="1"/>
  <c r="I18" i="1" s="1"/>
  <c r="C12" i="1"/>
  <c r="J4" i="1"/>
  <c r="J5" i="1" s="1"/>
  <c r="A3" i="1"/>
  <c r="C6" i="1"/>
</calcChain>
</file>

<file path=xl/sharedStrings.xml><?xml version="1.0" encoding="utf-8"?>
<sst xmlns="http://schemas.openxmlformats.org/spreadsheetml/2006/main" count="9" uniqueCount="9">
  <si>
    <t>29.01.2025</t>
  </si>
  <si>
    <t>RERA Carpet</t>
  </si>
  <si>
    <t>Encl. balc</t>
  </si>
  <si>
    <t>Area</t>
  </si>
  <si>
    <t>Rate</t>
  </si>
  <si>
    <t>DV</t>
  </si>
  <si>
    <t>FMV / RV</t>
  </si>
  <si>
    <t>05.12.2024</t>
  </si>
  <si>
    <t>Open Balcony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</si>
</sst>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L9" sqref="L9"/>
    </sheetView>
  </sheetViews>
  <sheetFormatPr defaultRowHeight="15" x14ac:dyDescent="0.25"/>
  <cols>
    <col min="2" max="2" width="12.5703125" bestFit="1" customWidth="1"/>
    <col min="3" max="3" width="10" bestFit="1" customWidth="1"/>
    <col min="10" max="12" width="12.5703125" bestFit="1" customWidth="1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>
        <v>26620</v>
      </c>
      <c r="P1" s="1"/>
      <c r="Q1" s="1"/>
    </row>
    <row r="2" spans="1:17" x14ac:dyDescent="0.25">
      <c r="A2" s="1">
        <v>3386105</v>
      </c>
      <c r="B2" s="1"/>
      <c r="C2" s="1"/>
      <c r="D2" s="1"/>
      <c r="E2" s="1"/>
      <c r="F2" s="1"/>
      <c r="G2" s="1"/>
      <c r="H2" s="1"/>
      <c r="I2" s="1" t="s">
        <v>3</v>
      </c>
      <c r="J2" s="2">
        <v>395</v>
      </c>
      <c r="K2" s="3">
        <f>J2*1.1</f>
        <v>434.50000000000006</v>
      </c>
      <c r="L2" s="1"/>
      <c r="M2" s="1"/>
      <c r="N2" s="1"/>
      <c r="O2" s="1">
        <f>O1/100*115</f>
        <v>30613</v>
      </c>
      <c r="P2" s="1"/>
      <c r="Q2" s="1"/>
    </row>
    <row r="3" spans="1:17" x14ac:dyDescent="0.25">
      <c r="A3" s="1">
        <f>A2/365</f>
        <v>9277</v>
      </c>
      <c r="B3" s="1"/>
      <c r="C3" s="1"/>
      <c r="D3" s="1"/>
      <c r="E3" s="1"/>
      <c r="F3" s="1"/>
      <c r="G3" s="1"/>
      <c r="H3" s="1"/>
      <c r="I3" s="1" t="s">
        <v>4</v>
      </c>
      <c r="J3" s="2">
        <v>10000</v>
      </c>
      <c r="K3" s="1">
        <v>2800</v>
      </c>
      <c r="L3" s="1"/>
      <c r="M3" s="1"/>
      <c r="N3" s="1"/>
      <c r="O3" s="1">
        <f>O2/10.764</f>
        <v>2844.0170940170942</v>
      </c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 t="s">
        <v>6</v>
      </c>
      <c r="J4" s="2">
        <f>J3*J2</f>
        <v>3950000</v>
      </c>
      <c r="K4" s="3">
        <f>K3*K2</f>
        <v>1216600.0000000002</v>
      </c>
      <c r="L4" s="3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 t="s">
        <v>5</v>
      </c>
      <c r="J5" s="2">
        <f>J4*80%</f>
        <v>3160000</v>
      </c>
      <c r="K5" s="1"/>
      <c r="L5" s="1"/>
      <c r="M5" s="1"/>
      <c r="N5" s="1"/>
      <c r="O5" s="1"/>
      <c r="P5" s="1"/>
      <c r="Q5" s="1"/>
    </row>
    <row r="6" spans="1:17" x14ac:dyDescent="0.25">
      <c r="A6" s="1" t="s">
        <v>1</v>
      </c>
      <c r="B6" s="1">
        <v>28.6</v>
      </c>
      <c r="C6" s="1">
        <f>B6*10.764</f>
        <v>307.85039999999998</v>
      </c>
      <c r="D6" s="1">
        <v>308</v>
      </c>
      <c r="E6" s="1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</row>
    <row r="7" spans="1:17" x14ac:dyDescent="0.25">
      <c r="A7" s="1" t="s">
        <v>2</v>
      </c>
      <c r="B7" s="1">
        <v>5.29</v>
      </c>
      <c r="C7" s="1">
        <f t="shared" ref="C7:C8" si="0">B7*10.764</f>
        <v>56.941559999999996</v>
      </c>
      <c r="D7" s="1">
        <v>57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 t="s">
        <v>8</v>
      </c>
      <c r="B8" s="1">
        <v>2.81</v>
      </c>
      <c r="C8" s="1">
        <f t="shared" si="0"/>
        <v>30.246839999999999</v>
      </c>
      <c r="D8" s="1">
        <v>30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>
        <f>SUM(D6:D8)</f>
        <v>395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>
        <v>436</v>
      </c>
      <c r="B12" s="2">
        <v>4350000</v>
      </c>
      <c r="C12" s="2">
        <f>B12/A12</f>
        <v>9977.0642201834871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>
        <v>395</v>
      </c>
      <c r="B13" s="2">
        <v>3999000</v>
      </c>
      <c r="C13" s="2">
        <f t="shared" ref="C13:C14" si="1">B13/A13</f>
        <v>10124.050632911392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>
        <v>572</v>
      </c>
      <c r="B14" s="2">
        <v>5700000</v>
      </c>
      <c r="C14" s="2">
        <f t="shared" si="1"/>
        <v>9965.0349650349654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>
        <v>30.12</v>
      </c>
      <c r="B18" s="1">
        <v>7.59</v>
      </c>
      <c r="C18" s="1">
        <v>2.81</v>
      </c>
      <c r="D18" s="1">
        <f>SUM(A18:C18)</f>
        <v>40.520000000000003</v>
      </c>
      <c r="E18" s="1">
        <f>D18*10.764</f>
        <v>436.15728000000001</v>
      </c>
      <c r="F18" s="1">
        <v>3855999</v>
      </c>
      <c r="G18" s="1">
        <f>F18/E18</f>
        <v>8840.8452107001394</v>
      </c>
      <c r="H18" s="1"/>
      <c r="I18" s="1">
        <f>G18/100*105</f>
        <v>9282.8874712351462</v>
      </c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>
        <v>30.12</v>
      </c>
      <c r="B19" s="1">
        <v>7.59</v>
      </c>
      <c r="C19" s="1">
        <v>2.81</v>
      </c>
      <c r="D19" s="1">
        <f>SUM(A19:C19)</f>
        <v>40.520000000000003</v>
      </c>
      <c r="E19" s="1">
        <f>D19*10.764</f>
        <v>436.15728000000001</v>
      </c>
      <c r="F19" s="1">
        <v>4111871</v>
      </c>
      <c r="G19" s="1">
        <f t="shared" ref="G19:G20" si="2">F19/E19</f>
        <v>9427.495971178103</v>
      </c>
      <c r="H19" s="1"/>
      <c r="I19" s="4">
        <f t="shared" ref="I19:I20" si="3">G19/100*105</f>
        <v>9898.8707697370082</v>
      </c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>
        <v>30.12</v>
      </c>
      <c r="B20" s="1">
        <v>7.59</v>
      </c>
      <c r="C20" s="1">
        <v>2.81</v>
      </c>
      <c r="D20" s="1">
        <f>SUM(A20:C20)</f>
        <v>40.520000000000003</v>
      </c>
      <c r="E20" s="1">
        <f>D20*10.764</f>
        <v>436.15728000000001</v>
      </c>
      <c r="F20" s="1">
        <v>3861455</v>
      </c>
      <c r="G20" s="1">
        <f t="shared" si="2"/>
        <v>8853.3544596573047</v>
      </c>
      <c r="H20" s="1"/>
      <c r="I20" s="4">
        <f t="shared" si="3"/>
        <v>9296.0221826401703</v>
      </c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5" spans="1:17" x14ac:dyDescent="0.25">
      <c r="A25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2025-03-06T08:43:44Z</dcterms:modified>
</cp:coreProperties>
</file>