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0" documentId="13_ncr:1_{B0B22781-FFAC-45D3-8B2E-CB44820C919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" i="1" l="1"/>
  <c r="C31" i="1"/>
  <c r="C30" i="1"/>
  <c r="C29" i="1"/>
  <c r="C28" i="1"/>
  <c r="C27" i="1"/>
  <c r="E7" i="1"/>
  <c r="F6" i="1"/>
  <c r="C26" i="1" l="1"/>
  <c r="E6" i="1"/>
  <c r="B19" i="1"/>
  <c r="B10" i="1" l="1"/>
  <c r="B11" i="1" s="1"/>
  <c r="B8" i="1"/>
  <c r="B6" i="1"/>
  <c r="B5" i="1"/>
  <c r="B14" i="1" s="1"/>
  <c r="B12" i="1" l="1"/>
  <c r="B13" i="1" s="1"/>
  <c r="B15" i="1" l="1"/>
  <c r="B17" i="1" l="1"/>
  <c r="B20" i="1" l="1"/>
  <c r="B18" i="1"/>
  <c r="F26" i="1"/>
  <c r="G26" i="1" l="1"/>
  <c r="F27" i="1"/>
  <c r="G27" i="1"/>
  <c r="F28" i="1"/>
  <c r="G28" i="1"/>
  <c r="F29" i="1"/>
  <c r="G29" i="1"/>
  <c r="F30" i="1"/>
  <c r="G30" i="1"/>
  <c r="F31" i="1"/>
  <c r="G31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<sst xmlns="http://schemas.openxmlformats.org/spreadsheetml/2006/main" count="28" uniqueCount="27">
  <si>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</si>
  <si>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</si>
  <si>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</si>
  <si>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</si>
  <si>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</si>
  <si>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</si>
  <si>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</si>
  <si>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</si>
  <si>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</si>
  <si>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</si>
  <si>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</si>
  <si>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</si>
  <si>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</si>
  <si>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</si>
  <si>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</si>
  <si>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</si>
  <si>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</si>
  <si>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</si>
  <si>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</si>
  <si>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</si>
  <si>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</si>
  <si>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</si>
  <si>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</si>
  <si>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</si>
  <si>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</si>
  <si>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Value / 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</si>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</sst>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0" fillId="0" borderId="5" xfId="0" applyFill="1" applyBorder="1"/>
    <xf numFmtId="0" fontId="0" fillId="0" borderId="0" xfId="0" applyFill="1"/>
    <xf numFmtId="0" fontId="7" fillId="0" borderId="0" xfId="0" applyFont="1" applyFill="1"/>
    <xf numFmtId="43" fontId="0" fillId="0" borderId="0" xfId="0" applyNumberFormat="1" applyFill="1"/>
    <xf numFmtId="0" fontId="15" fillId="0" borderId="0" xfId="0" applyFont="1" applyFill="1"/>
    <xf numFmtId="0" fontId="4" fillId="0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5DAAF-8A10-828E-4D24-2408B2430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781159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344139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92AFEB-18A5-2B44-E44A-3D3707E0B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8878539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</xdr:rowOff>
    </xdr:from>
    <xdr:to>
      <xdr:col>13</xdr:col>
      <xdr:colOff>97646</xdr:colOff>
      <xdr:row>32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EAA2E3-A329-4953-B208-6951E43C8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9" y="1"/>
          <a:ext cx="7927197" cy="61245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542925</xdr:colOff>
      <xdr:row>35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45010A-AB08-4B45-BC05-E1739F83B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8525" cy="6734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1EB79-D6E8-443F-8236-39312838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554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3BEDE-8606-4F4D-8E48-49EC1FBA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202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315645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1119EB-D611-4C6E-AA29-B8EF6475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9645" cy="7725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F4" sqref="F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28000</v>
      </c>
      <c r="C3" s="17"/>
      <c r="D3" s="10"/>
      <c r="E3">
        <v>2026</v>
      </c>
      <c r="F3" s="3">
        <v>2025</v>
      </c>
      <c r="G3" s="4">
        <f>F3-E3</f>
        <v>-1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25000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39.98*10.764</f>
        <v>430.34471999999994</v>
      </c>
      <c r="F6" s="6">
        <f>43.99*10.764</f>
        <v>473.50835999999998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>
        <f>E6*1.1</f>
        <v>473.37919199999999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 t="s">
        <v>24</v>
      </c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25000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28000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430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25</v>
      </c>
      <c r="B17" s="23">
        <f>B15*B16</f>
        <v>12040000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3">
        <f>B17*0.8</f>
        <v>9632000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12</v>
      </c>
      <c r="B19" s="24">
        <f>891*B4</f>
        <v>2673000</v>
      </c>
      <c r="C19" s="17"/>
      <c r="D19" s="10"/>
      <c r="E19" s="6"/>
      <c r="F19" s="5"/>
    </row>
    <row r="20" spans="1:14" ht="16.5" x14ac:dyDescent="0.3">
      <c r="A20" s="19" t="s">
        <v>16</v>
      </c>
      <c r="B20" s="24">
        <f>B17*0.03/12</f>
        <v>30100</v>
      </c>
      <c r="C20" s="39"/>
      <c r="D20" s="10"/>
      <c r="E20" s="6"/>
      <c r="F20" s="5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/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470</v>
      </c>
      <c r="C26" s="8">
        <f>B26*1.1</f>
        <v>517</v>
      </c>
      <c r="D26" s="8"/>
      <c r="E26" s="8">
        <v>14000000</v>
      </c>
      <c r="F26" s="10">
        <f t="shared" ref="F26:F32" si="0">E26/B26</f>
        <v>29787.234042553191</v>
      </c>
      <c r="G26" s="10">
        <f>E26/C26</f>
        <v>27079.303675048355</v>
      </c>
      <c r="H26" s="10"/>
      <c r="I26" s="8"/>
      <c r="J26" s="15"/>
    </row>
    <row r="27" spans="1:14" ht="17.25" x14ac:dyDescent="0.3">
      <c r="B27" s="9">
        <v>661</v>
      </c>
      <c r="C27" s="8">
        <f>B27*1.1</f>
        <v>727.1</v>
      </c>
      <c r="D27" s="8"/>
      <c r="E27" s="8">
        <v>19100000</v>
      </c>
      <c r="F27" s="10">
        <f t="shared" si="0"/>
        <v>28895.612708018154</v>
      </c>
      <c r="G27" s="10">
        <f>E27/C27</f>
        <v>26268.738825471049</v>
      </c>
      <c r="H27" s="10"/>
      <c r="I27" s="8"/>
      <c r="J27" s="15"/>
    </row>
    <row r="28" spans="1:14" x14ac:dyDescent="0.25">
      <c r="B28" s="9">
        <v>732</v>
      </c>
      <c r="C28" s="8">
        <f>B28*1.1</f>
        <v>805.2</v>
      </c>
      <c r="D28" s="8"/>
      <c r="E28" s="10">
        <v>21100000</v>
      </c>
      <c r="F28" s="10">
        <f t="shared" si="0"/>
        <v>28825.136612021859</v>
      </c>
      <c r="G28" s="10">
        <f t="shared" ref="G28:G32" si="1">E28/C28</f>
        <v>26204.669647292598</v>
      </c>
      <c r="H28" s="10"/>
      <c r="I28" s="8"/>
    </row>
    <row r="29" spans="1:14" x14ac:dyDescent="0.25">
      <c r="B29" s="9">
        <v>471</v>
      </c>
      <c r="C29" s="8">
        <f>B29*1.1</f>
        <v>518.1</v>
      </c>
      <c r="D29" s="8"/>
      <c r="E29" s="10">
        <v>12300000</v>
      </c>
      <c r="F29" s="10">
        <f t="shared" si="0"/>
        <v>26114.649681528663</v>
      </c>
      <c r="G29" s="10">
        <f t="shared" si="1"/>
        <v>23740.590619571511</v>
      </c>
      <c r="H29" s="10"/>
      <c r="I29" s="8"/>
    </row>
    <row r="30" spans="1:14" x14ac:dyDescent="0.25">
      <c r="B30" s="9">
        <v>742</v>
      </c>
      <c r="C30" s="8">
        <f>B30*1.1</f>
        <v>816.2</v>
      </c>
      <c r="E30" s="26">
        <v>19100000</v>
      </c>
      <c r="F30" s="26">
        <f t="shared" si="0"/>
        <v>25741.23989218329</v>
      </c>
      <c r="G30" s="10">
        <f t="shared" si="1"/>
        <v>23401.127174712077</v>
      </c>
      <c r="H30" s="26"/>
      <c r="I30" s="8"/>
    </row>
    <row r="31" spans="1:14" x14ac:dyDescent="0.25">
      <c r="B31" s="7">
        <v>771</v>
      </c>
      <c r="C31" s="51">
        <f>B31*1.1</f>
        <v>848.1</v>
      </c>
      <c r="E31" s="26">
        <v>20000000</v>
      </c>
      <c r="F31" s="26">
        <f t="shared" si="0"/>
        <v>25940.337224383919</v>
      </c>
      <c r="G31" s="26">
        <f t="shared" si="1"/>
        <v>23582.124749439925</v>
      </c>
      <c r="H31" s="26"/>
      <c r="I31">
        <f>B15/F31</f>
        <v>1.0793999999999999</v>
      </c>
    </row>
    <row r="32" spans="1:14" x14ac:dyDescent="0.25">
      <c r="E32" s="25"/>
      <c r="F32" s="26"/>
      <c r="G32" s="26"/>
      <c r="H32" s="26"/>
    </row>
    <row r="33" spans="1:8" x14ac:dyDescent="0.25">
      <c r="A33" s="52"/>
      <c r="B33" s="53"/>
      <c r="C33" s="52"/>
      <c r="D33" s="52"/>
      <c r="E33" s="52"/>
      <c r="F33" s="52"/>
      <c r="G33" s="52"/>
      <c r="H33" s="52"/>
    </row>
    <row r="34" spans="1:8" x14ac:dyDescent="0.25">
      <c r="A34" s="52"/>
      <c r="B34" s="52"/>
      <c r="C34" s="52"/>
      <c r="D34" s="52"/>
      <c r="E34" s="52"/>
      <c r="F34" s="54"/>
      <c r="G34" s="52"/>
      <c r="H34" s="54"/>
    </row>
    <row r="35" spans="1:8" x14ac:dyDescent="0.25">
      <c r="A35" s="52"/>
      <c r="B35" s="52"/>
      <c r="C35" s="52"/>
      <c r="D35" s="52"/>
      <c r="E35" s="52"/>
      <c r="F35" s="54"/>
      <c r="G35" s="52"/>
      <c r="H35" s="54"/>
    </row>
    <row r="36" spans="1:8" x14ac:dyDescent="0.25">
      <c r="A36" s="52"/>
      <c r="B36" s="52"/>
      <c r="C36" s="52"/>
      <c r="D36" s="52"/>
      <c r="E36" s="52"/>
      <c r="F36" s="52"/>
      <c r="G36" s="52"/>
      <c r="H36" s="52"/>
    </row>
    <row r="37" spans="1:8" ht="15.75" x14ac:dyDescent="0.25">
      <c r="A37" s="55"/>
      <c r="B37" s="52"/>
      <c r="C37" s="52"/>
      <c r="D37" s="52"/>
      <c r="E37" s="52"/>
      <c r="F37" s="52"/>
      <c r="G37" s="52"/>
      <c r="H37" s="52"/>
    </row>
    <row r="38" spans="1:8" ht="15.75" x14ac:dyDescent="0.25">
      <c r="A38" s="55"/>
      <c r="B38" s="52"/>
      <c r="C38" s="52"/>
      <c r="D38" s="52"/>
      <c r="E38" s="52"/>
      <c r="F38" s="52"/>
      <c r="G38" s="52"/>
      <c r="H38" s="52"/>
    </row>
    <row r="39" spans="1:8" ht="15.75" x14ac:dyDescent="0.25">
      <c r="A39" s="55"/>
      <c r="B39" s="52"/>
      <c r="C39" s="52"/>
      <c r="D39" s="52"/>
      <c r="E39" s="52"/>
      <c r="F39" s="52"/>
      <c r="G39" s="52"/>
      <c r="H39" s="52"/>
    </row>
    <row r="40" spans="1:8" ht="15.75" x14ac:dyDescent="0.25">
      <c r="A40" s="56"/>
      <c r="B40" s="53"/>
      <c r="C40" s="52"/>
      <c r="D40" s="52"/>
      <c r="E40" s="52"/>
      <c r="F40" s="52"/>
      <c r="G40" s="52"/>
      <c r="H40" s="52"/>
    </row>
    <row r="41" spans="1:8" ht="15.75" x14ac:dyDescent="0.25">
      <c r="A41" s="56"/>
      <c r="B41" s="53"/>
      <c r="C41" s="52"/>
      <c r="D41" s="52"/>
      <c r="E41" s="52"/>
      <c r="F41" s="52"/>
      <c r="G41" s="52"/>
      <c r="H41" s="52"/>
    </row>
    <row r="42" spans="1:8" ht="15.75" x14ac:dyDescent="0.25">
      <c r="A42" s="30"/>
    </row>
    <row r="43" spans="1:8" ht="15.75" x14ac:dyDescent="0.25">
      <c r="A43" s="30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T26" sqref="T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Q40" sqref="Q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2025-03-05T08:38:59Z</dcterms:modified>
</cp:coreProperties>
</file>