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CBI\Kandivali Branch\Trushal Mukesh Shah\"/>
    </mc:Choice>
  </mc:AlternateContent>
  <xr:revisionPtr revIDLastSave="0" documentId="13_ncr:1_{660416F1-5346-4F48-BF0C-3C76A69ED51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3" i="4" l="1"/>
  <c r="U4" i="4"/>
  <c r="U5" i="4"/>
  <c r="U6" i="4"/>
  <c r="U7" i="4"/>
  <c r="U8" i="4"/>
  <c r="U9" i="4"/>
  <c r="U2" i="4"/>
  <c r="H20" i="4"/>
  <c r="I18" i="4"/>
  <c r="Q12" i="4" l="1"/>
  <c r="P12" i="4"/>
  <c r="P11" i="4"/>
  <c r="Q11" i="4" s="1"/>
  <c r="Q10" i="4"/>
  <c r="P10" i="4"/>
  <c r="P9" i="4"/>
  <c r="P8" i="4"/>
  <c r="P7" i="4"/>
  <c r="P6" i="4"/>
  <c r="P5" i="4"/>
  <c r="Q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<sst xmlns="http://schemas.openxmlformats.org/spreadsheetml/2006/main" count="22" uniqueCount="19">
  <si>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</si>
  <si>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</si>
  <si>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</si>
  <si>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</si>
  <si>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</si>
  <si>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</si>
  <si>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</si>
  <si>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</si>
  <si>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</si>
  <si>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</si>
  <si>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</si>
  <si>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</si>
  <si>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</si>
  <si>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101, 1 St floor,Osia Heritage,Lane no 4,Near Bombay Bazaar,JP Road,Andheri(West),</t>
  </si>
  <si>
    <t>bua</t>
  </si>
  <si>
    <t>rate</t>
  </si>
  <si>
    <t>fmv</t>
  </si>
  <si>
    <t>agreemetn  - 2007</t>
  </si>
  <si>
    <t>sold out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</si>
</sst>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144852</xdr:colOff>
      <xdr:row>48</xdr:row>
      <xdr:rowOff>48844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8AADA9-9015-4384-B7CE-0D4749961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165652" cy="8735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306034</xdr:colOff>
      <xdr:row>51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09EAC4-05BF-4C39-94BF-1771523DD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40434" cy="8726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325086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501AE0-B836-43D9-808F-BD02EC69B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59486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48</xdr:row>
      <xdr:rowOff>96466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24EC14-02B3-4171-9066-3B406CE39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8716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382244</xdr:colOff>
      <xdr:row>52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C5FD3B-6F45-4578-8520-A290C4A19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16644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191718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524EC3-E101-4E9A-83D0-C89572D7F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26118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44</xdr:row>
      <xdr:rowOff>163091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ADD489-F882-4A26-A3FE-6E76D1C59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35459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506002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51C1E7-AFA6-4042-B732-5A33B128A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430802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19" sqref="H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900</v>
      </c>
      <c r="C2" s="4">
        <f>B2*1.2</f>
        <v>1080</v>
      </c>
      <c r="D2" s="4">
        <f t="shared" ref="D2:D13" si="2">C2*1.2</f>
        <v>1296</v>
      </c>
      <c r="E2" s="5">
        <f t="shared" ref="E2:E13" si="3">R2</f>
        <v>27500000</v>
      </c>
      <c r="F2" s="9">
        <f t="shared" ref="F2:F13" si="4">ROUND((E2/B2),0)</f>
        <v>30556</v>
      </c>
      <c r="G2" s="9">
        <f t="shared" ref="G2:G13" si="5">ROUND((E2/C2),0)</f>
        <v>25463</v>
      </c>
      <c r="H2" s="9">
        <f t="shared" ref="H2:H13" si="6">ROUND((E2/D2),0)</f>
        <v>21219</v>
      </c>
      <c r="I2" s="4" t="e">
        <f>#REF!</f>
        <v>#REF!</v>
      </c>
      <c r="J2" s="4" t="str">
        <f t="shared" ref="J2:J13" si="7">S2</f>
        <v>sold out</v>
      </c>
      <c r="O2">
        <v>0</v>
      </c>
      <c r="P2">
        <f t="shared" ref="P2:P12" si="8">O2/1.2</f>
        <v>0</v>
      </c>
      <c r="Q2" s="10">
        <v>900</v>
      </c>
      <c r="R2" s="15">
        <v>27500000</v>
      </c>
      <c r="S2" s="10" t="s">
        <v>18</v>
      </c>
      <c r="T2" s="7"/>
      <c r="U2">
        <f>R2/Q2</f>
        <v>30555.555555555555</v>
      </c>
    </row>
    <row r="3" spans="1:21" x14ac:dyDescent="0.25">
      <c r="A3" s="4">
        <f t="shared" si="0"/>
        <v>0</v>
      </c>
      <c r="B3" s="4">
        <f t="shared" si="1"/>
        <v>627</v>
      </c>
      <c r="C3" s="4">
        <f t="shared" ref="C3:C15" si="9">B3*1.2</f>
        <v>752.4</v>
      </c>
      <c r="D3" s="4">
        <f t="shared" si="2"/>
        <v>902.88</v>
      </c>
      <c r="E3" s="5">
        <f t="shared" si="3"/>
        <v>17800000</v>
      </c>
      <c r="F3" s="9">
        <f t="shared" si="4"/>
        <v>28389</v>
      </c>
      <c r="G3" s="9">
        <f t="shared" si="5"/>
        <v>23658</v>
      </c>
      <c r="H3" s="9">
        <f t="shared" si="6"/>
        <v>19715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627</v>
      </c>
      <c r="R3" s="2">
        <v>17800000</v>
      </c>
      <c r="S3" s="7"/>
      <c r="T3" s="7"/>
      <c r="U3">
        <f t="shared" ref="U3:U9" si="10">R3/Q3</f>
        <v>28389.15470494418</v>
      </c>
    </row>
    <row r="4" spans="1:21" x14ac:dyDescent="0.25">
      <c r="A4" s="4">
        <f t="shared" si="0"/>
        <v>0</v>
      </c>
      <c r="B4" s="4">
        <f t="shared" si="1"/>
        <v>779.16666666666674</v>
      </c>
      <c r="C4" s="4">
        <f t="shared" si="9"/>
        <v>935</v>
      </c>
      <c r="D4" s="4">
        <f t="shared" si="2"/>
        <v>1122</v>
      </c>
      <c r="E4" s="5">
        <f t="shared" si="3"/>
        <v>23000000</v>
      </c>
      <c r="F4" s="9">
        <f t="shared" si="4"/>
        <v>29519</v>
      </c>
      <c r="G4" s="14">
        <f t="shared" si="5"/>
        <v>24599</v>
      </c>
      <c r="H4" s="9">
        <f t="shared" si="6"/>
        <v>20499</v>
      </c>
      <c r="I4" s="4" t="e">
        <f>#REF!</f>
        <v>#REF!</v>
      </c>
      <c r="J4" s="4">
        <f t="shared" si="7"/>
        <v>0</v>
      </c>
      <c r="O4">
        <v>0</v>
      </c>
      <c r="P4">
        <v>935</v>
      </c>
      <c r="Q4">
        <f t="shared" ref="Q4:Q12" si="11">P4/1.2</f>
        <v>779.16666666666674</v>
      </c>
      <c r="R4" s="2">
        <v>23000000</v>
      </c>
      <c r="S4" s="7"/>
      <c r="T4" s="7"/>
      <c r="U4">
        <f t="shared" si="10"/>
        <v>29518.716577540104</v>
      </c>
    </row>
    <row r="5" spans="1:21" x14ac:dyDescent="0.25">
      <c r="A5" s="4">
        <f t="shared" si="0"/>
        <v>0</v>
      </c>
      <c r="B5" s="4">
        <f t="shared" si="1"/>
        <v>750</v>
      </c>
      <c r="C5" s="4">
        <f t="shared" si="9"/>
        <v>900</v>
      </c>
      <c r="D5" s="4">
        <f t="shared" si="2"/>
        <v>1080</v>
      </c>
      <c r="E5" s="5">
        <f t="shared" si="3"/>
        <v>18000000</v>
      </c>
      <c r="F5" s="9">
        <f t="shared" si="4"/>
        <v>24000</v>
      </c>
      <c r="G5" s="9">
        <f t="shared" si="5"/>
        <v>20000</v>
      </c>
      <c r="H5" s="9">
        <f t="shared" si="6"/>
        <v>16667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750</v>
      </c>
      <c r="R5" s="2">
        <v>18000000</v>
      </c>
      <c r="S5" s="7"/>
      <c r="T5" s="7"/>
      <c r="U5">
        <f t="shared" si="10"/>
        <v>24000</v>
      </c>
    </row>
    <row r="6" spans="1:21" x14ac:dyDescent="0.25">
      <c r="A6" s="4">
        <f t="shared" si="0"/>
        <v>0</v>
      </c>
      <c r="B6" s="4">
        <f t="shared" si="1"/>
        <v>563</v>
      </c>
      <c r="C6" s="4">
        <f t="shared" si="9"/>
        <v>675.6</v>
      </c>
      <c r="D6" s="4">
        <f t="shared" si="2"/>
        <v>810.72</v>
      </c>
      <c r="E6" s="5">
        <f t="shared" si="3"/>
        <v>22500000</v>
      </c>
      <c r="F6" s="9">
        <f t="shared" si="4"/>
        <v>39964</v>
      </c>
      <c r="G6" s="9">
        <f t="shared" si="5"/>
        <v>33304</v>
      </c>
      <c r="H6" s="9">
        <f t="shared" si="6"/>
        <v>27753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563</v>
      </c>
      <c r="R6" s="2">
        <v>22500000</v>
      </c>
      <c r="S6" s="7"/>
      <c r="T6" s="7"/>
      <c r="U6">
        <f t="shared" si="10"/>
        <v>39964.476021314389</v>
      </c>
    </row>
    <row r="7" spans="1:21" x14ac:dyDescent="0.25">
      <c r="A7" s="4">
        <f t="shared" si="0"/>
        <v>0</v>
      </c>
      <c r="B7" s="4">
        <f t="shared" si="1"/>
        <v>685</v>
      </c>
      <c r="C7" s="4">
        <f t="shared" si="9"/>
        <v>822</v>
      </c>
      <c r="D7" s="4">
        <f t="shared" si="2"/>
        <v>986.4</v>
      </c>
      <c r="E7" s="5">
        <f t="shared" si="3"/>
        <v>23000000</v>
      </c>
      <c r="F7" s="9">
        <f t="shared" si="4"/>
        <v>33577</v>
      </c>
      <c r="G7" s="14">
        <f t="shared" si="5"/>
        <v>27981</v>
      </c>
      <c r="H7" s="9">
        <f t="shared" si="6"/>
        <v>23317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685</v>
      </c>
      <c r="R7" s="2">
        <v>23000000</v>
      </c>
      <c r="S7" s="7"/>
      <c r="T7" s="7"/>
      <c r="U7">
        <f t="shared" si="10"/>
        <v>33576.642335766424</v>
      </c>
    </row>
    <row r="8" spans="1:21" x14ac:dyDescent="0.25">
      <c r="A8" s="4">
        <f t="shared" si="0"/>
        <v>0</v>
      </c>
      <c r="B8" s="4">
        <f t="shared" si="1"/>
        <v>510</v>
      </c>
      <c r="C8" s="4">
        <f t="shared" si="9"/>
        <v>612</v>
      </c>
      <c r="D8" s="4">
        <f t="shared" si="2"/>
        <v>734.4</v>
      </c>
      <c r="E8" s="5">
        <f t="shared" si="3"/>
        <v>18000000</v>
      </c>
      <c r="F8" s="9">
        <f t="shared" si="4"/>
        <v>35294</v>
      </c>
      <c r="G8" s="9">
        <f t="shared" si="5"/>
        <v>29412</v>
      </c>
      <c r="H8" s="9">
        <f t="shared" si="6"/>
        <v>24510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510</v>
      </c>
      <c r="R8" s="2">
        <v>18000000</v>
      </c>
      <c r="S8" s="7"/>
      <c r="T8" s="7"/>
      <c r="U8">
        <f t="shared" si="10"/>
        <v>35294.117647058825</v>
      </c>
    </row>
    <row r="9" spans="1:21" x14ac:dyDescent="0.25">
      <c r="A9" s="4">
        <f t="shared" si="0"/>
        <v>0</v>
      </c>
      <c r="B9" s="4">
        <f t="shared" si="1"/>
        <v>650</v>
      </c>
      <c r="C9" s="4">
        <f t="shared" si="9"/>
        <v>780</v>
      </c>
      <c r="D9" s="4">
        <f t="shared" si="2"/>
        <v>936</v>
      </c>
      <c r="E9" s="5">
        <f t="shared" si="3"/>
        <v>16500000</v>
      </c>
      <c r="F9" s="9">
        <f t="shared" si="4"/>
        <v>25385</v>
      </c>
      <c r="G9" s="9">
        <f t="shared" si="5"/>
        <v>21154</v>
      </c>
      <c r="H9" s="9">
        <f t="shared" si="6"/>
        <v>17628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650</v>
      </c>
      <c r="R9" s="2">
        <v>16500000</v>
      </c>
      <c r="S9" s="7"/>
      <c r="T9" s="7"/>
      <c r="U9">
        <f t="shared" si="10"/>
        <v>25384.615384615383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1"/>
        <v>0</v>
      </c>
      <c r="R10" s="2">
        <v>0</v>
      </c>
      <c r="S10" s="7"/>
      <c r="T10" s="7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1"/>
        <v>0</v>
      </c>
      <c r="R11" s="2">
        <v>0</v>
      </c>
      <c r="S11" s="7"/>
      <c r="T11" s="7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1"/>
        <v>0</v>
      </c>
      <c r="R12" s="2">
        <v>0</v>
      </c>
      <c r="S12" s="7"/>
      <c r="T12" s="7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7"/>
      <c r="T13" s="7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9" t="e">
        <f t="shared" ref="F14:F15" si="16">ROUND((E14/B14),0)</f>
        <v>#DIV/0!</v>
      </c>
      <c r="G14" s="9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7"/>
      <c r="T14" s="7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9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7"/>
      <c r="T15" s="7"/>
    </row>
    <row r="17" spans="7:24" x14ac:dyDescent="0.25">
      <c r="G17" t="s">
        <v>13</v>
      </c>
    </row>
    <row r="18" spans="7:24" x14ac:dyDescent="0.25">
      <c r="G18" t="s">
        <v>14</v>
      </c>
      <c r="H18">
        <v>1109</v>
      </c>
      <c r="I18">
        <f>103*10.764</f>
        <v>1108.692</v>
      </c>
    </row>
    <row r="19" spans="7:24" x14ac:dyDescent="0.25">
      <c r="G19" t="s">
        <v>15</v>
      </c>
      <c r="H19">
        <v>24000</v>
      </c>
    </row>
    <row r="20" spans="7:24" x14ac:dyDescent="0.25">
      <c r="G20" t="s">
        <v>16</v>
      </c>
      <c r="H20">
        <f>H19*H18</f>
        <v>26616000</v>
      </c>
    </row>
    <row r="22" spans="7:24" x14ac:dyDescent="0.25">
      <c r="G22" s="6"/>
      <c r="H22" s="6"/>
    </row>
    <row r="24" spans="7:24" x14ac:dyDescent="0.25">
      <c r="P24" s="10"/>
      <c r="Q24" s="10"/>
      <c r="R24" s="12"/>
      <c r="T24" s="10"/>
      <c r="U24" s="10"/>
      <c r="V24" s="10"/>
      <c r="W24" s="10"/>
      <c r="X24" s="10"/>
    </row>
    <row r="25" spans="7:24" x14ac:dyDescent="0.25">
      <c r="G25" t="s">
        <v>17</v>
      </c>
      <c r="P25" s="10"/>
      <c r="Q25" s="13"/>
      <c r="R25" s="13"/>
      <c r="T25" s="13"/>
      <c r="U25" s="13"/>
      <c r="V25" s="10"/>
      <c r="W25" s="10"/>
      <c r="X25" s="10"/>
    </row>
    <row r="26" spans="7:24" x14ac:dyDescent="0.25">
      <c r="P26" s="10"/>
      <c r="Q26" s="10"/>
      <c r="R26" s="10"/>
      <c r="T26" s="10"/>
      <c r="U26" s="10"/>
      <c r="V26" s="10"/>
      <c r="W26" s="10"/>
      <c r="X26" s="10"/>
    </row>
    <row r="27" spans="7:24" x14ac:dyDescent="0.25">
      <c r="P27" s="10"/>
      <c r="Q27" s="10"/>
      <c r="R27" s="10"/>
      <c r="T27" s="10"/>
      <c r="U27" s="10"/>
      <c r="V27" s="10"/>
      <c r="W27" s="10"/>
      <c r="X27" s="10"/>
    </row>
    <row r="28" spans="7:24" x14ac:dyDescent="0.25">
      <c r="P28" s="10"/>
      <c r="Q28" s="10"/>
      <c r="R28" s="11"/>
      <c r="T28" s="11"/>
      <c r="U28" s="11"/>
      <c r="V28" s="10"/>
      <c r="W28" s="10"/>
      <c r="X28" s="10"/>
    </row>
    <row r="29" spans="7:24" x14ac:dyDescent="0.25">
      <c r="P29" s="10"/>
      <c r="Q29" s="10"/>
      <c r="R29" s="10"/>
      <c r="T29" s="10"/>
      <c r="U29" s="10"/>
      <c r="V29" s="10"/>
      <c r="W29" s="10"/>
      <c r="X29" s="10"/>
    </row>
    <row r="30" spans="7:24" x14ac:dyDescent="0.25">
      <c r="P30" s="10"/>
      <c r="Q30" s="10"/>
      <c r="R30" s="10"/>
      <c r="T30" s="10"/>
      <c r="U30" s="10"/>
      <c r="V30" s="10"/>
      <c r="W30" s="10"/>
      <c r="X30" s="10"/>
    </row>
    <row r="31" spans="7:24" x14ac:dyDescent="0.25">
      <c r="P31" s="10"/>
      <c r="Q31" s="10"/>
      <c r="R31" s="10"/>
      <c r="T31" s="10"/>
      <c r="U31" s="10"/>
      <c r="V31" s="10"/>
      <c r="W31" s="10"/>
      <c r="X31" s="10"/>
    </row>
    <row r="32" spans="7:24" x14ac:dyDescent="0.25">
      <c r="P32" s="10"/>
      <c r="Q32" s="10"/>
      <c r="R32" s="10"/>
      <c r="S32" s="6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6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6"/>
    </row>
    <row r="36" spans="16:24" x14ac:dyDescent="0.25">
      <c r="P36" s="10"/>
      <c r="Q36" s="10"/>
      <c r="R36" s="10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9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2025-03-05T10:50:02Z</dcterms:modified>
</cp:coreProperties>
</file>