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429"/>
  <workbookPr filterPrivacy="1" defaultThemeVersion="124226"/>
  <xr:revisionPtr revIDLastSave="0" documentId="13_ncr:1_{3CAE37AC-B420-4930-B977-42711FB4A83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0" i="1" l="1"/>
  <c r="B20" i="1"/>
  <c r="C22" i="1"/>
  <c r="C10" i="1"/>
  <c r="C11" i="1" s="1"/>
  <c r="C8" i="1"/>
  <c r="C6" i="1"/>
  <c r="C5" i="1"/>
  <c r="C14" i="1" s="1"/>
  <c r="B22" i="1"/>
  <c r="F9" i="1"/>
  <c r="B21" i="1"/>
  <c r="E8" i="1"/>
  <c r="E7" i="1"/>
  <c r="E6" i="1"/>
  <c r="C12" i="1" l="1"/>
  <c r="C13" i="1" s="1"/>
  <c r="C15" i="1" s="1"/>
  <c r="C17" i="1" s="1"/>
  <c r="E9" i="1"/>
  <c r="C23" i="1" l="1"/>
  <c r="C19" i="1"/>
  <c r="B10" i="1"/>
  <c r="B11" i="1" s="1"/>
  <c r="B8" i="1"/>
  <c r="B6" i="1"/>
  <c r="B5" i="1"/>
  <c r="B14" i="1" s="1"/>
  <c r="C21" i="1" l="1"/>
  <c r="B12" i="1"/>
  <c r="B13" i="1" s="1"/>
  <c r="B15" i="1" l="1"/>
  <c r="B17" i="1" l="1"/>
  <c r="B19" i="1" s="1"/>
  <c r="B23" i="1" l="1"/>
  <c r="F29" i="1"/>
  <c r="G29" i="1" l="1"/>
  <c r="F30" i="1"/>
  <c r="G30" i="1"/>
  <c r="F31" i="1"/>
  <c r="G31" i="1"/>
  <c r="F32" i="1"/>
  <c r="G32" i="1"/>
  <c r="F33" i="1"/>
  <c r="G33" i="1"/>
  <c r="F34" i="1"/>
  <c r="I34" i="1" s="1"/>
  <c r="G34" i="1"/>
  <c r="G3" i="1" l="1"/>
</calcChain>
</file>

<file path=xl/sharedStrings.xml><?xml version="1.0" encoding="utf-8"?>
<sst xmlns="http://schemas.openxmlformats.org/spreadsheetml/2006/main" count="33" uniqueCount="31">
  <si>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</si>
  <si>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</si>
  <si>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</si>
  <si>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</si>
  <si>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</si>
  <si>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</si>
  <si>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</si>
  <si>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</si>
  <si>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</si>
  <si>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</si>
  <si>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</si>
  <si>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</si>
  <si>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</si>
  <si>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</si>
  <si>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</si>
  <si>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</si>
  <si>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</si>
  <si>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</si>
  <si>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</si>
  <si>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</si>
  <si>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</si>
  <si>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</si>
  <si>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</si>
  <si>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</si>
  <si>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 xml:space="preserve">Measurement </t>
  </si>
  <si>
    <t>DV</t>
  </si>
  <si>
    <t>RV</t>
  </si>
  <si>
    <t>Car parking</t>
  </si>
  <si>
    <t>Total Value</t>
  </si>
  <si>
    <t>Vastukala</t>
  </si>
  <si>
    <t>Yogesh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</si>
</sst>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2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  <xf numFmtId="43" fontId="3" fillId="0" borderId="0" xfId="0" applyNumberFormat="1" applyFont="1"/>
    <xf numFmtId="0" fontId="15" fillId="0" borderId="0" xfId="0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191718</xdr:colOff>
      <xdr:row>45</xdr:row>
      <xdr:rowOff>39302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E8FE81C-96A7-4744-A1E7-9FAA23322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26118" cy="8611802"/>
        </a:xfrm>
        <a:prstGeom prst="rect">
          <a:avLst/>
        </a:prstGeom>
      </xdr:spPr>
    </xdr:pic>
    <xdr:clientData/>
  </xdr:twoCellAnchor>
  <xdr:twoCellAnchor editAs="oneCell">
    <xdr:from>
      <xdr:col>15</xdr:col>
      <xdr:colOff>180975</xdr:colOff>
      <xdr:row>0</xdr:row>
      <xdr:rowOff>0</xdr:rowOff>
    </xdr:from>
    <xdr:to>
      <xdr:col>30</xdr:col>
      <xdr:colOff>104775</xdr:colOff>
      <xdr:row>44</xdr:row>
      <xdr:rowOff>48802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C0C0C00-3717-A824-7603-A66673299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24975" y="0"/>
          <a:ext cx="9067800" cy="8430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600075</xdr:colOff>
      <xdr:row>39</xdr:row>
      <xdr:rowOff>29616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A84339-3CE4-4B60-5D5F-66542580E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24875" cy="74591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95250</xdr:colOff>
      <xdr:row>45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9C4FB79-295F-488E-80AD-A6A8A3AB6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800850" cy="859155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23</xdr:col>
      <xdr:colOff>95250</xdr:colOff>
      <xdr:row>48</xdr:row>
      <xdr:rowOff>123825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CB7E79F-BC2C-4D5F-BC16-D5C13FF4B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0"/>
          <a:ext cx="6800850" cy="92678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268013</xdr:colOff>
      <xdr:row>38</xdr:row>
      <xdr:rowOff>58168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33667F3-7EF7-3470-36C9-FAEA763A9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12013" cy="72971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6"/>
  <sheetViews>
    <sheetView tabSelected="1" zoomScaleNormal="100" workbookViewId="0">
      <selection activeCell="H19" sqref="H19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 t="s">
        <v>29</v>
      </c>
      <c r="C2" s="27" t="s">
        <v>30</v>
      </c>
      <c r="D2" s="7"/>
      <c r="E2" t="s">
        <v>13</v>
      </c>
    </row>
    <row r="3" spans="1:17" ht="16.5" x14ac:dyDescent="0.3">
      <c r="A3" s="16" t="s">
        <v>0</v>
      </c>
      <c r="B3" s="28">
        <v>33000</v>
      </c>
      <c r="C3" s="17">
        <v>34000</v>
      </c>
      <c r="D3" s="10"/>
      <c r="E3">
        <v>2026</v>
      </c>
      <c r="F3" s="3">
        <v>2025</v>
      </c>
      <c r="G3" s="4">
        <f>F3-E3</f>
        <v>-1</v>
      </c>
      <c r="L3" s="3"/>
      <c r="M3" s="4"/>
    </row>
    <row r="4" spans="1:17" ht="33" x14ac:dyDescent="0.3">
      <c r="A4" s="18" t="s">
        <v>1</v>
      </c>
      <c r="B4" s="28">
        <v>3000</v>
      </c>
      <c r="C4" s="17">
        <v>3000</v>
      </c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30000</v>
      </c>
      <c r="C5" s="17">
        <f>C3-C4</f>
        <v>31000</v>
      </c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3000</v>
      </c>
      <c r="C6" s="17">
        <f>C4</f>
        <v>3000</v>
      </c>
      <c r="D6" s="10"/>
      <c r="E6">
        <f>67.88*10.764</f>
        <v>730.66031999999996</v>
      </c>
      <c r="F6" s="6"/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>
        <v>0</v>
      </c>
      <c r="D7" s="42"/>
      <c r="E7">
        <f>1.73*10.764</f>
        <v>18.62172</v>
      </c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>
        <f>C9-C7</f>
        <v>60</v>
      </c>
      <c r="D8" s="42"/>
      <c r="E8">
        <f>3.34*10.764</f>
        <v>35.951759999999993</v>
      </c>
      <c r="F8" s="50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>
        <v>60</v>
      </c>
      <c r="D9" s="42"/>
      <c r="E9">
        <f>SUM(E6:E8)</f>
        <v>785.23379999999997</v>
      </c>
      <c r="F9" s="32">
        <f>E9*1.1</f>
        <v>863.75718000000006</v>
      </c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>
        <f>90*C7/C9</f>
        <v>0</v>
      </c>
      <c r="D10" s="42"/>
      <c r="E10" s="13"/>
      <c r="F10" s="49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>
        <f>C10%</f>
        <v>0</v>
      </c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>
        <f>C6*C11</f>
        <v>0</v>
      </c>
      <c r="D12" s="44"/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3000</v>
      </c>
      <c r="C13" s="21">
        <f>C6-C12</f>
        <v>3000</v>
      </c>
      <c r="D13" s="44"/>
      <c r="E13" t="s">
        <v>24</v>
      </c>
      <c r="G13" s="13"/>
      <c r="H13" s="48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30000</v>
      </c>
      <c r="C14" s="17">
        <f>C5</f>
        <v>31000</v>
      </c>
      <c r="D14" s="10"/>
      <c r="E14" s="6"/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33000</v>
      </c>
      <c r="C15" s="17">
        <f>C14+C13</f>
        <v>34000</v>
      </c>
      <c r="D15" s="10"/>
      <c r="E15" s="6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785</v>
      </c>
      <c r="C16" s="38">
        <v>785</v>
      </c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25905000</v>
      </c>
      <c r="C17" s="23">
        <f>C15*C16</f>
        <v>26690000</v>
      </c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27</v>
      </c>
      <c r="B18" s="23">
        <v>800000</v>
      </c>
      <c r="C18" s="23">
        <v>800000</v>
      </c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28</v>
      </c>
      <c r="B19" s="23">
        <f>B18+B17</f>
        <v>26705000</v>
      </c>
      <c r="C19" s="23">
        <f>C18+C17</f>
        <v>27490000</v>
      </c>
      <c r="D19" s="10"/>
      <c r="E19" s="5"/>
      <c r="F19" s="36"/>
      <c r="G19" s="5"/>
      <c r="H19" s="6"/>
      <c r="M19" s="5"/>
      <c r="N19" s="6"/>
    </row>
    <row r="20" spans="1:14" ht="16.5" x14ac:dyDescent="0.3">
      <c r="A20" s="16" t="s">
        <v>26</v>
      </c>
      <c r="B20" s="23">
        <f>B19*0.98</f>
        <v>26170900</v>
      </c>
      <c r="C20" s="23">
        <f>C19*0.98</f>
        <v>26940200</v>
      </c>
      <c r="D20" s="10"/>
      <c r="E20" s="5"/>
      <c r="F20" s="36"/>
      <c r="G20" s="5"/>
      <c r="H20" s="6"/>
      <c r="M20" s="5"/>
      <c r="N20" s="6"/>
    </row>
    <row r="21" spans="1:14" ht="16.5" x14ac:dyDescent="0.3">
      <c r="A21" s="16" t="s">
        <v>25</v>
      </c>
      <c r="B21" s="23">
        <f>B19*0.8</f>
        <v>21364000</v>
      </c>
      <c r="C21" s="23">
        <f>C19*0.8</f>
        <v>21992000</v>
      </c>
      <c r="D21" s="10"/>
      <c r="E21" s="5"/>
      <c r="F21" s="36"/>
      <c r="G21" s="5"/>
      <c r="H21" s="6"/>
      <c r="M21" s="5"/>
      <c r="N21" s="6"/>
    </row>
    <row r="22" spans="1:14" ht="16.5" x14ac:dyDescent="0.3">
      <c r="A22" s="16" t="s">
        <v>12</v>
      </c>
      <c r="B22" s="24">
        <f>864*B4</f>
        <v>2592000</v>
      </c>
      <c r="C22" s="17">
        <f>864*C4</f>
        <v>2592000</v>
      </c>
      <c r="D22" s="10"/>
      <c r="E22" s="6"/>
      <c r="F22" s="5"/>
    </row>
    <row r="23" spans="1:14" ht="16.5" x14ac:dyDescent="0.3">
      <c r="A23" s="19" t="s">
        <v>16</v>
      </c>
      <c r="B23" s="24">
        <f>B17*0.03/12</f>
        <v>64762.5</v>
      </c>
      <c r="C23" s="39">
        <f>C17*0.03/12</f>
        <v>66725</v>
      </c>
      <c r="D23" s="10"/>
      <c r="E23" s="6"/>
      <c r="F23" s="5"/>
    </row>
    <row r="24" spans="1:14" x14ac:dyDescent="0.25">
      <c r="B24" s="12"/>
    </row>
    <row r="25" spans="1:14" x14ac:dyDescent="0.25">
      <c r="B25" s="12"/>
    </row>
    <row r="27" spans="1:14" x14ac:dyDescent="0.25">
      <c r="C27" t="s">
        <v>14</v>
      </c>
    </row>
    <row r="28" spans="1:14" x14ac:dyDescent="0.25">
      <c r="B28" s="9" t="s">
        <v>15</v>
      </c>
      <c r="C28" s="8" t="s">
        <v>20</v>
      </c>
      <c r="D28" s="8"/>
      <c r="E28" s="8" t="s">
        <v>11</v>
      </c>
      <c r="F28" s="8" t="s">
        <v>17</v>
      </c>
      <c r="G28" s="8" t="s">
        <v>18</v>
      </c>
      <c r="H28" s="8" t="s">
        <v>19</v>
      </c>
      <c r="I28" s="8"/>
    </row>
    <row r="29" spans="1:14" ht="17.25" x14ac:dyDescent="0.3">
      <c r="B29" s="9"/>
      <c r="C29" s="8"/>
      <c r="D29" s="8"/>
      <c r="E29" s="8"/>
      <c r="F29" s="10" t="e">
        <f t="shared" ref="F29:F34" si="0">E29/B29</f>
        <v>#DIV/0!</v>
      </c>
      <c r="G29" s="10" t="e">
        <f>E29/C29</f>
        <v>#DIV/0!</v>
      </c>
      <c r="H29" s="10"/>
      <c r="I29" s="8"/>
      <c r="J29" s="15"/>
    </row>
    <row r="30" spans="1:14" ht="17.25" x14ac:dyDescent="0.3">
      <c r="B30" s="9"/>
      <c r="C30" s="8"/>
      <c r="D30" s="8"/>
      <c r="E30" s="8"/>
      <c r="F30" s="10" t="e">
        <f t="shared" si="0"/>
        <v>#DIV/0!</v>
      </c>
      <c r="G30" s="10" t="e">
        <f>E30/C30</f>
        <v>#DIV/0!</v>
      </c>
      <c r="H30" s="10"/>
      <c r="I30" s="8"/>
      <c r="J30" s="15"/>
    </row>
    <row r="31" spans="1:14" x14ac:dyDescent="0.25">
      <c r="B31" s="9"/>
      <c r="C31" s="8"/>
      <c r="D31" s="8"/>
      <c r="E31" s="10"/>
      <c r="F31" s="10" t="e">
        <f t="shared" si="0"/>
        <v>#DIV/0!</v>
      </c>
      <c r="G31" s="10" t="e">
        <f t="shared" ref="G31:G34" si="1">E31/C31</f>
        <v>#DIV/0!</v>
      </c>
      <c r="H31" s="10"/>
      <c r="I31" s="8"/>
    </row>
    <row r="32" spans="1:14" x14ac:dyDescent="0.25">
      <c r="B32" s="9"/>
      <c r="C32" s="8"/>
      <c r="D32" s="8"/>
      <c r="E32" s="10"/>
      <c r="F32" s="10" t="e">
        <f t="shared" si="0"/>
        <v>#DIV/0!</v>
      </c>
      <c r="G32" s="10" t="e">
        <f t="shared" si="1"/>
        <v>#DIV/0!</v>
      </c>
      <c r="H32" s="10"/>
      <c r="I32" s="8"/>
    </row>
    <row r="33" spans="1:9" x14ac:dyDescent="0.25">
      <c r="B33" s="9"/>
      <c r="C33" s="8"/>
      <c r="E33" s="26"/>
      <c r="F33" s="26" t="e">
        <f t="shared" si="0"/>
        <v>#DIV/0!</v>
      </c>
      <c r="G33" s="10" t="e">
        <f t="shared" si="1"/>
        <v>#DIV/0!</v>
      </c>
      <c r="H33" s="26"/>
      <c r="I33" s="8"/>
    </row>
    <row r="34" spans="1:9" x14ac:dyDescent="0.25">
      <c r="C34" s="25"/>
      <c r="E34" s="26"/>
      <c r="F34" s="26" t="e">
        <f t="shared" si="0"/>
        <v>#DIV/0!</v>
      </c>
      <c r="G34" s="26" t="e">
        <f t="shared" si="1"/>
        <v>#DIV/0!</v>
      </c>
      <c r="H34" s="26"/>
      <c r="I34" t="e">
        <f>B15/F34</f>
        <v>#DIV/0!</v>
      </c>
    </row>
    <row r="35" spans="1:9" x14ac:dyDescent="0.25">
      <c r="E35" s="25"/>
      <c r="F35" s="26"/>
      <c r="G35" s="26"/>
      <c r="H35" s="26"/>
    </row>
    <row r="37" spans="1:9" x14ac:dyDescent="0.25">
      <c r="B37"/>
      <c r="F37" s="6"/>
      <c r="H37" s="6"/>
    </row>
    <row r="38" spans="1:9" x14ac:dyDescent="0.25">
      <c r="B38"/>
      <c r="F38" s="6"/>
      <c r="H38" s="6"/>
    </row>
    <row r="39" spans="1:9" x14ac:dyDescent="0.25">
      <c r="B39"/>
    </row>
    <row r="40" spans="1:9" ht="15.75" x14ac:dyDescent="0.25">
      <c r="A40" s="51"/>
      <c r="B40"/>
    </row>
    <row r="41" spans="1:9" ht="15.75" x14ac:dyDescent="0.25">
      <c r="A41" s="51"/>
      <c r="B41"/>
    </row>
    <row r="42" spans="1:9" ht="15.75" x14ac:dyDescent="0.25">
      <c r="A42" s="51"/>
      <c r="B42"/>
    </row>
    <row r="43" spans="1:9" ht="15.75" x14ac:dyDescent="0.25">
      <c r="A43" s="30"/>
    </row>
    <row r="44" spans="1:9" ht="15.75" x14ac:dyDescent="0.25">
      <c r="A44" s="30"/>
    </row>
    <row r="45" spans="1:9" ht="15.75" x14ac:dyDescent="0.25">
      <c r="A45" s="30"/>
    </row>
    <row r="46" spans="1:9" ht="15.75" x14ac:dyDescent="0.25">
      <c r="A46" s="30"/>
    </row>
    <row r="66" spans="3:5" x14ac:dyDescent="0.25">
      <c r="C66" s="6"/>
      <c r="D66" s="6"/>
      <c r="E66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topLeftCell="B1"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R20" sqref="R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M1" sqref="M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2025-03-05T11:19:24Z</dcterms:modified>
</cp:coreProperties>
</file>