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Borivali (E)\Vignesh kamble\"/>
    </mc:Choice>
  </mc:AlternateContent>
  <xr:revisionPtr revIDLastSave="0" documentId="13_ncr:1_{45F1E102-7FA1-4498-9483-EA97DA3A928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7" i="4" l="1"/>
  <c r="T7" i="4"/>
  <c r="Q7" i="4"/>
  <c r="J21" i="4"/>
  <c r="N19" i="4"/>
  <c r="P8" i="4" l="1"/>
  <c r="Q8" i="4" s="1"/>
  <c r="P7" i="4"/>
  <c r="P6" i="4"/>
  <c r="Q5" i="4"/>
  <c r="Q4" i="4"/>
  <c r="P3" i="4"/>
  <c r="P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<sst xmlns="http://schemas.openxmlformats.org/spreadsheetml/2006/main" count="120" uniqueCount="21">
  <si>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</si>
  <si>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</si>
  <si>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</si>
  <si>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</si>
  <si>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</si>
  <si>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</si>
  <si>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</si>
  <si>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</si>
  <si>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</si>
  <si>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</si>
  <si>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</si>
  <si>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</si>
  <si>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</si>
  <si>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- 405,4th floor, wing -A, kasturi heights, Edan park, Navghar, Bhayandar</t>
  </si>
  <si>
    <t>ca</t>
  </si>
  <si>
    <t>rate</t>
  </si>
  <si>
    <t>fmv</t>
  </si>
  <si>
    <t>agreemetn  - 26.08.2014</t>
  </si>
  <si>
    <t>av</t>
  </si>
  <si>
    <t>sd</t>
  </si>
  <si>
    <t>19.12.24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</si>
</sst>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8290D1-50AD-41CE-BB75-F08E010BD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475366-874A-4BFC-BF7D-0A68B88D6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2CFC24-15F7-49CB-9618-2CCF57E8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295F40-618A-4BA8-8B29-9939A1B8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391771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FB9664-8E27-4BD1-90B9-67120A606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26171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95250</xdr:colOff>
      <xdr:row>46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2E511-7875-4A0F-94C6-9DB473423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6800850" cy="879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R27" sqref="R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500</v>
      </c>
      <c r="C2" s="4">
        <f>B2*1.2</f>
        <v>600</v>
      </c>
      <c r="D2" s="4">
        <f t="shared" ref="D2:D13" si="2">C2*1.2</f>
        <v>720</v>
      </c>
      <c r="E2" s="5">
        <f t="shared" ref="E2:E13" si="3">R2</f>
        <v>7100000</v>
      </c>
      <c r="F2" s="15">
        <f t="shared" ref="F2:F13" si="4">ROUND((E2/B2),0)</f>
        <v>14200</v>
      </c>
      <c r="G2" s="10">
        <f t="shared" ref="G2:G13" si="5">ROUND((E2/C2),0)</f>
        <v>11833</v>
      </c>
      <c r="H2" s="10">
        <f t="shared" ref="H2:H13" si="6">ROUND((E2/D2),0)</f>
        <v>9861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500</v>
      </c>
      <c r="R2" s="2">
        <v>7100000</v>
      </c>
      <c r="S2" s="8"/>
      <c r="T2" s="8"/>
    </row>
    <row r="3" spans="1:22" x14ac:dyDescent="0.25">
      <c r="A3" s="4">
        <f t="shared" si="0"/>
        <v>0</v>
      </c>
      <c r="B3" s="4">
        <f t="shared" si="1"/>
        <v>602</v>
      </c>
      <c r="C3" s="4">
        <f t="shared" ref="C3:C15" si="9">B3*1.2</f>
        <v>722.4</v>
      </c>
      <c r="D3" s="4">
        <f t="shared" si="2"/>
        <v>866.88</v>
      </c>
      <c r="E3" s="5">
        <f t="shared" si="3"/>
        <v>9200000</v>
      </c>
      <c r="F3" s="15">
        <f t="shared" si="4"/>
        <v>15282</v>
      </c>
      <c r="G3" s="10">
        <f t="shared" si="5"/>
        <v>12735</v>
      </c>
      <c r="H3" s="10">
        <f t="shared" si="6"/>
        <v>10613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602</v>
      </c>
      <c r="R3" s="2">
        <v>9200000</v>
      </c>
      <c r="S3" s="8"/>
      <c r="T3" s="8"/>
    </row>
    <row r="4" spans="1:22" x14ac:dyDescent="0.25">
      <c r="A4" s="4">
        <f t="shared" si="0"/>
        <v>0</v>
      </c>
      <c r="B4" s="4">
        <f t="shared" si="1"/>
        <v>729.16666666666674</v>
      </c>
      <c r="C4" s="4">
        <f t="shared" si="9"/>
        <v>875.00000000000011</v>
      </c>
      <c r="D4" s="4">
        <f t="shared" si="2"/>
        <v>1050</v>
      </c>
      <c r="E4" s="5">
        <f t="shared" si="3"/>
        <v>9800000</v>
      </c>
      <c r="F4" s="10">
        <f t="shared" si="4"/>
        <v>13440</v>
      </c>
      <c r="G4" s="10">
        <f t="shared" si="5"/>
        <v>11200</v>
      </c>
      <c r="H4" s="10">
        <f t="shared" si="6"/>
        <v>9333</v>
      </c>
      <c r="I4" s="4" t="e">
        <f>#REF!</f>
        <v>#REF!</v>
      </c>
      <c r="J4" s="4">
        <f t="shared" si="7"/>
        <v>0</v>
      </c>
      <c r="O4">
        <v>0</v>
      </c>
      <c r="P4">
        <v>875</v>
      </c>
      <c r="Q4">
        <f t="shared" ref="Q2:Q8" si="10">P4/1.2</f>
        <v>729.16666666666674</v>
      </c>
      <c r="R4" s="2">
        <v>9800000</v>
      </c>
      <c r="S4" s="8"/>
      <c r="T4" s="8"/>
    </row>
    <row r="5" spans="1:22" x14ac:dyDescent="0.25">
      <c r="A5" s="4">
        <f t="shared" si="0"/>
        <v>0</v>
      </c>
      <c r="B5" s="4">
        <f t="shared" si="1"/>
        <v>600</v>
      </c>
      <c r="C5" s="4">
        <f t="shared" si="9"/>
        <v>720</v>
      </c>
      <c r="D5" s="4">
        <f t="shared" si="2"/>
        <v>864</v>
      </c>
      <c r="E5" s="5">
        <f t="shared" si="3"/>
        <v>7500000</v>
      </c>
      <c r="F5" s="10">
        <f t="shared" si="4"/>
        <v>12500</v>
      </c>
      <c r="G5" s="10">
        <f t="shared" si="5"/>
        <v>10417</v>
      </c>
      <c r="H5" s="10">
        <f t="shared" si="6"/>
        <v>8681</v>
      </c>
      <c r="I5" s="4" t="e">
        <f>#REF!</f>
        <v>#REF!</v>
      </c>
      <c r="J5" s="4">
        <f t="shared" si="7"/>
        <v>0</v>
      </c>
      <c r="O5">
        <v>0</v>
      </c>
      <c r="P5">
        <v>720</v>
      </c>
      <c r="Q5">
        <f t="shared" si="10"/>
        <v>600</v>
      </c>
      <c r="R5" s="2">
        <v>7500000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650</v>
      </c>
      <c r="C6" s="4">
        <f t="shared" si="9"/>
        <v>780</v>
      </c>
      <c r="D6" s="4">
        <f t="shared" si="2"/>
        <v>936</v>
      </c>
      <c r="E6" s="5">
        <f t="shared" si="3"/>
        <v>12000000</v>
      </c>
      <c r="F6" s="10">
        <f t="shared" si="4"/>
        <v>18462</v>
      </c>
      <c r="G6" s="10">
        <f t="shared" si="5"/>
        <v>15385</v>
      </c>
      <c r="H6" s="10">
        <f t="shared" si="6"/>
        <v>12821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650</v>
      </c>
      <c r="R6" s="2">
        <v>12000000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611.82575999999995</v>
      </c>
      <c r="C7" s="4">
        <f t="shared" si="9"/>
        <v>734.19091199999991</v>
      </c>
      <c r="D7" s="4">
        <f t="shared" si="2"/>
        <v>881.02909439999985</v>
      </c>
      <c r="E7" s="5">
        <f t="shared" si="3"/>
        <v>8500000</v>
      </c>
      <c r="F7" s="15">
        <f t="shared" si="4"/>
        <v>13893</v>
      </c>
      <c r="G7" s="10">
        <f t="shared" si="5"/>
        <v>11577</v>
      </c>
      <c r="H7" s="10">
        <f t="shared" si="6"/>
        <v>9648</v>
      </c>
      <c r="I7" s="4" t="e">
        <f>#REF!</f>
        <v>#REF!</v>
      </c>
      <c r="J7" s="4">
        <f t="shared" si="7"/>
        <v>8</v>
      </c>
      <c r="O7">
        <v>0</v>
      </c>
      <c r="P7">
        <f t="shared" si="8"/>
        <v>0</v>
      </c>
      <c r="Q7">
        <f>56.84*10.764</f>
        <v>611.82575999999995</v>
      </c>
      <c r="R7" s="2">
        <v>8500000</v>
      </c>
      <c r="S7" s="8">
        <v>8</v>
      </c>
      <c r="T7" s="16">
        <f>R7+510000+30000</f>
        <v>9040000</v>
      </c>
      <c r="U7">
        <f>T7/Q7</f>
        <v>14775.44848716406</v>
      </c>
      <c r="V7" t="s">
        <v>20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24" x14ac:dyDescent="0.25">
      <c r="I17" t="s">
        <v>13</v>
      </c>
    </row>
    <row r="19" spans="7:24" x14ac:dyDescent="0.25">
      <c r="I19" t="s">
        <v>14</v>
      </c>
      <c r="J19">
        <v>523</v>
      </c>
      <c r="N19">
        <f>48.6*10.764</f>
        <v>523.13040000000001</v>
      </c>
    </row>
    <row r="20" spans="7:24" x14ac:dyDescent="0.25">
      <c r="I20" t="s">
        <v>15</v>
      </c>
      <c r="J20">
        <v>14000</v>
      </c>
    </row>
    <row r="21" spans="7:24" x14ac:dyDescent="0.25">
      <c r="I21" t="s">
        <v>16</v>
      </c>
      <c r="J21">
        <f>J20*J19</f>
        <v>7322000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I27" t="s">
        <v>18</v>
      </c>
      <c r="J27">
        <v>4950000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 t="s">
        <v>19</v>
      </c>
      <c r="J28">
        <v>3506000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J34" sqref="J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2025-03-03T06:16:43Z</dcterms:modified>
</cp:coreProperties>
</file>