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HLST Santacruz\Shreeji Aikyam\"/>
    </mc:Choice>
  </mc:AlternateContent>
  <xr:revisionPtr revIDLastSave="0" documentId="13_ncr:1_{CD6FA4B8-D07D-4939-B346-38C8FAB38D77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A-Wing" sheetId="112" r:id="rId1"/>
    <sheet name="B-Wing" sheetId="113" r:id="rId2"/>
    <sheet name="Total" sheetId="68" r:id="rId3"/>
    <sheet name="RERA" sheetId="92" r:id="rId4"/>
    <sheet name="Typical " sheetId="110" r:id="rId5"/>
    <sheet name="IGR" sheetId="93" r:id="rId6"/>
    <sheet name="RR" sheetId="103" r:id="rId7"/>
    <sheet name="Rates" sheetId="108" r:id="rId8"/>
  </sheets>
  <definedNames>
    <definedName name="_xlnm._FilterDatabase" localSheetId="0" hidden="1">'A-Wing'!$D$2:$D$270</definedName>
    <definedName name="_xlnm._FilterDatabase" localSheetId="1" hidden="1">'B-Wing'!$E$1:$E$136</definedName>
    <definedName name="_xlnm._FilterDatabase" localSheetId="3" hidden="1">RERA!#REF!</definedName>
    <definedName name="_xlnm._FilterDatabase" localSheetId="2" hidden="1">Total!$B$2:$I$5</definedName>
  </definedNames>
  <calcPr calcId="191029"/>
</workbook>
</file>

<file path=xl/calcChain.xml><?xml version="1.0" encoding="utf-8"?>
<calcChain xmlns="http://schemas.openxmlformats.org/spreadsheetml/2006/main">
  <c r="H35" i="92" l="1"/>
  <c r="L32" i="92"/>
  <c r="D4" i="68"/>
  <c r="D3" i="68"/>
  <c r="L26" i="92"/>
  <c r="F136" i="113"/>
  <c r="E136" i="113"/>
  <c r="G135" i="113"/>
  <c r="J135" i="113" s="1"/>
  <c r="K135" i="113" s="1"/>
  <c r="L135" i="113" s="1"/>
  <c r="G134" i="113"/>
  <c r="J134" i="113" s="1"/>
  <c r="K134" i="113" s="1"/>
  <c r="L134" i="113" s="1"/>
  <c r="G133" i="113"/>
  <c r="G132" i="113"/>
  <c r="J132" i="113" s="1"/>
  <c r="K132" i="113" s="1"/>
  <c r="L132" i="113" s="1"/>
  <c r="G131" i="113"/>
  <c r="J131" i="113" s="1"/>
  <c r="K131" i="113" s="1"/>
  <c r="L131" i="113" s="1"/>
  <c r="G130" i="113"/>
  <c r="J130" i="113" s="1"/>
  <c r="K130" i="113" s="1"/>
  <c r="L130" i="113" s="1"/>
  <c r="G129" i="113"/>
  <c r="G128" i="113"/>
  <c r="J128" i="113" s="1"/>
  <c r="K128" i="113" s="1"/>
  <c r="L128" i="113" s="1"/>
  <c r="G127" i="113"/>
  <c r="G126" i="113"/>
  <c r="J126" i="113" s="1"/>
  <c r="K126" i="113" s="1"/>
  <c r="L126" i="113" s="1"/>
  <c r="G125" i="113"/>
  <c r="G124" i="113"/>
  <c r="J124" i="113" s="1"/>
  <c r="K124" i="113" s="1"/>
  <c r="L124" i="113" s="1"/>
  <c r="G123" i="113"/>
  <c r="J123" i="113" s="1"/>
  <c r="K123" i="113" s="1"/>
  <c r="L123" i="113" s="1"/>
  <c r="G122" i="113"/>
  <c r="J122" i="113" s="1"/>
  <c r="K122" i="113" s="1"/>
  <c r="L122" i="113" s="1"/>
  <c r="G121" i="113"/>
  <c r="J121" i="113" s="1"/>
  <c r="K121" i="113" s="1"/>
  <c r="L121" i="113" s="1"/>
  <c r="G120" i="113"/>
  <c r="J120" i="113" s="1"/>
  <c r="K120" i="113" s="1"/>
  <c r="L120" i="113" s="1"/>
  <c r="G119" i="113"/>
  <c r="G118" i="113"/>
  <c r="J118" i="113" s="1"/>
  <c r="K118" i="113" s="1"/>
  <c r="L118" i="113" s="1"/>
  <c r="G117" i="113"/>
  <c r="J117" i="113" s="1"/>
  <c r="K117" i="113" s="1"/>
  <c r="L117" i="113" s="1"/>
  <c r="G116" i="113"/>
  <c r="J116" i="113" s="1"/>
  <c r="K116" i="113" s="1"/>
  <c r="L116" i="113" s="1"/>
  <c r="G115" i="113"/>
  <c r="G114" i="113"/>
  <c r="J114" i="113" s="1"/>
  <c r="K114" i="113" s="1"/>
  <c r="L114" i="113" s="1"/>
  <c r="G113" i="113"/>
  <c r="J113" i="113" s="1"/>
  <c r="K113" i="113" s="1"/>
  <c r="L113" i="113" s="1"/>
  <c r="G112" i="113"/>
  <c r="J112" i="113" s="1"/>
  <c r="K112" i="113" s="1"/>
  <c r="L112" i="113" s="1"/>
  <c r="G111" i="113"/>
  <c r="G110" i="113"/>
  <c r="J110" i="113" s="1"/>
  <c r="K110" i="113" s="1"/>
  <c r="L110" i="113" s="1"/>
  <c r="G109" i="113"/>
  <c r="J109" i="113" s="1"/>
  <c r="K109" i="113" s="1"/>
  <c r="L109" i="113" s="1"/>
  <c r="J108" i="113"/>
  <c r="K108" i="113" s="1"/>
  <c r="L108" i="113" s="1"/>
  <c r="G108" i="113"/>
  <c r="H108" i="113" s="1"/>
  <c r="M108" i="113" s="1"/>
  <c r="G107" i="113"/>
  <c r="G106" i="113"/>
  <c r="H106" i="113" s="1"/>
  <c r="M106" i="113" s="1"/>
  <c r="G105" i="113"/>
  <c r="J105" i="113" s="1"/>
  <c r="K105" i="113" s="1"/>
  <c r="L105" i="113" s="1"/>
  <c r="G104" i="113"/>
  <c r="H104" i="113" s="1"/>
  <c r="M104" i="113" s="1"/>
  <c r="G103" i="113"/>
  <c r="G102" i="113"/>
  <c r="H102" i="113" s="1"/>
  <c r="M102" i="113" s="1"/>
  <c r="G101" i="113"/>
  <c r="J101" i="113" s="1"/>
  <c r="K101" i="113" s="1"/>
  <c r="L101" i="113" s="1"/>
  <c r="G100" i="113"/>
  <c r="J100" i="113" s="1"/>
  <c r="K100" i="113" s="1"/>
  <c r="L100" i="113" s="1"/>
  <c r="G99" i="113"/>
  <c r="G98" i="113"/>
  <c r="J98" i="113" s="1"/>
  <c r="K98" i="113" s="1"/>
  <c r="L98" i="113" s="1"/>
  <c r="G97" i="113"/>
  <c r="J97" i="113" s="1"/>
  <c r="K97" i="113" s="1"/>
  <c r="L97" i="113" s="1"/>
  <c r="G96" i="113"/>
  <c r="J96" i="113" s="1"/>
  <c r="K96" i="113" s="1"/>
  <c r="L96" i="113" s="1"/>
  <c r="G95" i="113"/>
  <c r="G94" i="113"/>
  <c r="J94" i="113" s="1"/>
  <c r="K94" i="113" s="1"/>
  <c r="L94" i="113" s="1"/>
  <c r="G93" i="113"/>
  <c r="J93" i="113" s="1"/>
  <c r="K93" i="113" s="1"/>
  <c r="L93" i="113" s="1"/>
  <c r="G92" i="113"/>
  <c r="J92" i="113" s="1"/>
  <c r="K92" i="113" s="1"/>
  <c r="L92" i="113" s="1"/>
  <c r="G91" i="113"/>
  <c r="G90" i="113"/>
  <c r="J90" i="113" s="1"/>
  <c r="K90" i="113" s="1"/>
  <c r="L90" i="113" s="1"/>
  <c r="G89" i="113"/>
  <c r="J89" i="113" s="1"/>
  <c r="K89" i="113" s="1"/>
  <c r="L89" i="113" s="1"/>
  <c r="G88" i="113"/>
  <c r="J88" i="113" s="1"/>
  <c r="K88" i="113" s="1"/>
  <c r="L88" i="113" s="1"/>
  <c r="G87" i="113"/>
  <c r="G86" i="113"/>
  <c r="J86" i="113" s="1"/>
  <c r="K86" i="113" s="1"/>
  <c r="L86" i="113" s="1"/>
  <c r="G85" i="113"/>
  <c r="J85" i="113" s="1"/>
  <c r="K85" i="113" s="1"/>
  <c r="L85" i="113" s="1"/>
  <c r="G84" i="113"/>
  <c r="J84" i="113" s="1"/>
  <c r="K84" i="113" s="1"/>
  <c r="L84" i="113" s="1"/>
  <c r="G83" i="113"/>
  <c r="G82" i="113"/>
  <c r="J82" i="113" s="1"/>
  <c r="K82" i="113" s="1"/>
  <c r="L82" i="113" s="1"/>
  <c r="G81" i="113"/>
  <c r="J81" i="113" s="1"/>
  <c r="K81" i="113" s="1"/>
  <c r="L81" i="113" s="1"/>
  <c r="G80" i="113"/>
  <c r="J80" i="113" s="1"/>
  <c r="K80" i="113" s="1"/>
  <c r="L80" i="113" s="1"/>
  <c r="G79" i="113"/>
  <c r="G78" i="113"/>
  <c r="H78" i="113" s="1"/>
  <c r="M78" i="113" s="1"/>
  <c r="G77" i="113"/>
  <c r="G76" i="113"/>
  <c r="J76" i="113" s="1"/>
  <c r="K76" i="113" s="1"/>
  <c r="L76" i="113" s="1"/>
  <c r="G75" i="113"/>
  <c r="G74" i="113"/>
  <c r="H74" i="113" s="1"/>
  <c r="M74" i="113" s="1"/>
  <c r="G73" i="113"/>
  <c r="H73" i="113" s="1"/>
  <c r="M73" i="113" s="1"/>
  <c r="G72" i="113"/>
  <c r="H72" i="113" s="1"/>
  <c r="M72" i="113" s="1"/>
  <c r="G71" i="113"/>
  <c r="H71" i="113" s="1"/>
  <c r="M71" i="113" s="1"/>
  <c r="G70" i="113"/>
  <c r="H70" i="113" s="1"/>
  <c r="M70" i="113" s="1"/>
  <c r="G69" i="113"/>
  <c r="H69" i="113" s="1"/>
  <c r="M69" i="113" s="1"/>
  <c r="G68" i="113"/>
  <c r="H68" i="113" s="1"/>
  <c r="M68" i="113" s="1"/>
  <c r="G67" i="113"/>
  <c r="H67" i="113" s="1"/>
  <c r="M67" i="113" s="1"/>
  <c r="G66" i="113"/>
  <c r="H66" i="113" s="1"/>
  <c r="M66" i="113" s="1"/>
  <c r="G65" i="113"/>
  <c r="H65" i="113" s="1"/>
  <c r="M65" i="113" s="1"/>
  <c r="G64" i="113"/>
  <c r="H64" i="113" s="1"/>
  <c r="M64" i="113" s="1"/>
  <c r="G63" i="113"/>
  <c r="H63" i="113" s="1"/>
  <c r="M63" i="113" s="1"/>
  <c r="G62" i="113"/>
  <c r="H62" i="113" s="1"/>
  <c r="M62" i="113" s="1"/>
  <c r="G61" i="113"/>
  <c r="J61" i="113" s="1"/>
  <c r="K61" i="113" s="1"/>
  <c r="L61" i="113" s="1"/>
  <c r="G60" i="113"/>
  <c r="H60" i="113" s="1"/>
  <c r="M60" i="113" s="1"/>
  <c r="G59" i="113"/>
  <c r="J59" i="113" s="1"/>
  <c r="K59" i="113" s="1"/>
  <c r="L59" i="113" s="1"/>
  <c r="G58" i="113"/>
  <c r="H58" i="113" s="1"/>
  <c r="M58" i="113" s="1"/>
  <c r="G57" i="113"/>
  <c r="H57" i="113" s="1"/>
  <c r="M57" i="113" s="1"/>
  <c r="G56" i="113"/>
  <c r="H56" i="113" s="1"/>
  <c r="M56" i="113" s="1"/>
  <c r="G55" i="113"/>
  <c r="H55" i="113" s="1"/>
  <c r="M55" i="113" s="1"/>
  <c r="G54" i="113"/>
  <c r="H54" i="113" s="1"/>
  <c r="M54" i="113" s="1"/>
  <c r="G53" i="113"/>
  <c r="J53" i="113" s="1"/>
  <c r="K53" i="113" s="1"/>
  <c r="L53" i="113" s="1"/>
  <c r="G52" i="113"/>
  <c r="H52" i="113" s="1"/>
  <c r="M52" i="113" s="1"/>
  <c r="G51" i="113"/>
  <c r="J51" i="113" s="1"/>
  <c r="K51" i="113" s="1"/>
  <c r="L51" i="113" s="1"/>
  <c r="G50" i="113"/>
  <c r="H50" i="113" s="1"/>
  <c r="M50" i="113" s="1"/>
  <c r="G49" i="113"/>
  <c r="H49" i="113" s="1"/>
  <c r="M49" i="113" s="1"/>
  <c r="G48" i="113"/>
  <c r="H48" i="113" s="1"/>
  <c r="M48" i="113" s="1"/>
  <c r="G47" i="113"/>
  <c r="H47" i="113" s="1"/>
  <c r="M47" i="113" s="1"/>
  <c r="G46" i="113"/>
  <c r="H46" i="113" s="1"/>
  <c r="M46" i="113" s="1"/>
  <c r="G45" i="113"/>
  <c r="J45" i="113" s="1"/>
  <c r="K45" i="113" s="1"/>
  <c r="L45" i="113" s="1"/>
  <c r="G44" i="113"/>
  <c r="H44" i="113" s="1"/>
  <c r="M44" i="113" s="1"/>
  <c r="G43" i="113"/>
  <c r="H43" i="113" s="1"/>
  <c r="M43" i="113" s="1"/>
  <c r="G42" i="113"/>
  <c r="H42" i="113" s="1"/>
  <c r="M42" i="113" s="1"/>
  <c r="G41" i="113"/>
  <c r="H41" i="113" s="1"/>
  <c r="M41" i="113" s="1"/>
  <c r="G40" i="113"/>
  <c r="H40" i="113" s="1"/>
  <c r="M40" i="113" s="1"/>
  <c r="G39" i="113"/>
  <c r="H39" i="113" s="1"/>
  <c r="M39" i="113" s="1"/>
  <c r="G38" i="113"/>
  <c r="H38" i="113" s="1"/>
  <c r="M38" i="113" s="1"/>
  <c r="G37" i="113"/>
  <c r="J37" i="113" s="1"/>
  <c r="K37" i="113" s="1"/>
  <c r="L37" i="113" s="1"/>
  <c r="G36" i="113"/>
  <c r="H36" i="113" s="1"/>
  <c r="M36" i="113" s="1"/>
  <c r="G35" i="113"/>
  <c r="H35" i="113" s="1"/>
  <c r="M35" i="113" s="1"/>
  <c r="G34" i="113"/>
  <c r="H34" i="113" s="1"/>
  <c r="M34" i="113" s="1"/>
  <c r="G33" i="113"/>
  <c r="H33" i="113" s="1"/>
  <c r="M33" i="113" s="1"/>
  <c r="G32" i="113"/>
  <c r="H32" i="113" s="1"/>
  <c r="M32" i="113" s="1"/>
  <c r="G31" i="113"/>
  <c r="H31" i="113" s="1"/>
  <c r="M31" i="113" s="1"/>
  <c r="G30" i="113"/>
  <c r="H30" i="113" s="1"/>
  <c r="M30" i="113" s="1"/>
  <c r="G29" i="113"/>
  <c r="J29" i="113" s="1"/>
  <c r="K29" i="113" s="1"/>
  <c r="L29" i="113" s="1"/>
  <c r="G28" i="113"/>
  <c r="H28" i="113" s="1"/>
  <c r="M28" i="113" s="1"/>
  <c r="G27" i="113"/>
  <c r="H27" i="113" s="1"/>
  <c r="M27" i="113" s="1"/>
  <c r="G26" i="113"/>
  <c r="H26" i="113" s="1"/>
  <c r="M26" i="113" s="1"/>
  <c r="G25" i="113"/>
  <c r="H25" i="113" s="1"/>
  <c r="M25" i="113" s="1"/>
  <c r="G24" i="113"/>
  <c r="H24" i="113" s="1"/>
  <c r="M24" i="113" s="1"/>
  <c r="G23" i="113"/>
  <c r="H23" i="113" s="1"/>
  <c r="M23" i="113" s="1"/>
  <c r="G22" i="113"/>
  <c r="H22" i="113" s="1"/>
  <c r="M22" i="113" s="1"/>
  <c r="G21" i="113"/>
  <c r="J21" i="113" s="1"/>
  <c r="K21" i="113" s="1"/>
  <c r="L21" i="113" s="1"/>
  <c r="G20" i="113"/>
  <c r="H20" i="113" s="1"/>
  <c r="M20" i="113" s="1"/>
  <c r="G19" i="113"/>
  <c r="H19" i="113" s="1"/>
  <c r="M19" i="113" s="1"/>
  <c r="G18" i="113"/>
  <c r="H18" i="113" s="1"/>
  <c r="M18" i="113" s="1"/>
  <c r="G17" i="113"/>
  <c r="H17" i="113" s="1"/>
  <c r="M17" i="113" s="1"/>
  <c r="G16" i="113"/>
  <c r="H16" i="113" s="1"/>
  <c r="M16" i="113" s="1"/>
  <c r="G15" i="113"/>
  <c r="H15" i="113" s="1"/>
  <c r="M15" i="113" s="1"/>
  <c r="G14" i="113"/>
  <c r="H14" i="113" s="1"/>
  <c r="M14" i="113" s="1"/>
  <c r="G13" i="113"/>
  <c r="J13" i="113" s="1"/>
  <c r="K13" i="113" s="1"/>
  <c r="L13" i="113" s="1"/>
  <c r="G12" i="113"/>
  <c r="H12" i="113" s="1"/>
  <c r="M12" i="113" s="1"/>
  <c r="G11" i="113"/>
  <c r="H11" i="113" s="1"/>
  <c r="M11" i="113" s="1"/>
  <c r="G10" i="113"/>
  <c r="H10" i="113" s="1"/>
  <c r="M10" i="113" s="1"/>
  <c r="G9" i="113"/>
  <c r="H9" i="113" s="1"/>
  <c r="M9" i="113" s="1"/>
  <c r="G8" i="113"/>
  <c r="H8" i="113" s="1"/>
  <c r="M8" i="113" s="1"/>
  <c r="G7" i="113"/>
  <c r="H7" i="113" s="1"/>
  <c r="M7" i="113" s="1"/>
  <c r="G6" i="113"/>
  <c r="H6" i="113" s="1"/>
  <c r="M6" i="113" s="1"/>
  <c r="G5" i="113"/>
  <c r="J5" i="113" s="1"/>
  <c r="K5" i="113" s="1"/>
  <c r="L5" i="113" s="1"/>
  <c r="G4" i="113"/>
  <c r="H4" i="113" s="1"/>
  <c r="M4" i="113" s="1"/>
  <c r="G3" i="113"/>
  <c r="J3" i="113" s="1"/>
  <c r="K3" i="113" s="1"/>
  <c r="L3" i="113" s="1"/>
  <c r="G2" i="113"/>
  <c r="E270" i="112"/>
  <c r="F270" i="112"/>
  <c r="G3" i="112"/>
  <c r="G4" i="112"/>
  <c r="J4" i="112" s="1"/>
  <c r="K4" i="112" s="1"/>
  <c r="L4" i="112" s="1"/>
  <c r="G5" i="112"/>
  <c r="G6" i="112"/>
  <c r="G7" i="112"/>
  <c r="J7" i="112" s="1"/>
  <c r="K7" i="112" s="1"/>
  <c r="L7" i="112" s="1"/>
  <c r="G8" i="112"/>
  <c r="J8" i="112" s="1"/>
  <c r="K8" i="112" s="1"/>
  <c r="L8" i="112" s="1"/>
  <c r="G9" i="112"/>
  <c r="G10" i="112"/>
  <c r="G11" i="112"/>
  <c r="J11" i="112" s="1"/>
  <c r="K11" i="112" s="1"/>
  <c r="L11" i="112" s="1"/>
  <c r="G12" i="112"/>
  <c r="J12" i="112" s="1"/>
  <c r="K12" i="112" s="1"/>
  <c r="L12" i="112" s="1"/>
  <c r="G13" i="112"/>
  <c r="G14" i="112"/>
  <c r="G15" i="112"/>
  <c r="J15" i="112" s="1"/>
  <c r="K15" i="112" s="1"/>
  <c r="L15" i="112" s="1"/>
  <c r="G16" i="112"/>
  <c r="J16" i="112" s="1"/>
  <c r="K16" i="112" s="1"/>
  <c r="L16" i="112" s="1"/>
  <c r="G17" i="112"/>
  <c r="G18" i="112"/>
  <c r="G19" i="112"/>
  <c r="J19" i="112" s="1"/>
  <c r="K19" i="112" s="1"/>
  <c r="L19" i="112" s="1"/>
  <c r="G20" i="112"/>
  <c r="H20" i="112" s="1"/>
  <c r="M20" i="112" s="1"/>
  <c r="G21" i="112"/>
  <c r="G22" i="112"/>
  <c r="G23" i="112"/>
  <c r="J23" i="112" s="1"/>
  <c r="K23" i="112" s="1"/>
  <c r="L23" i="112" s="1"/>
  <c r="G24" i="112"/>
  <c r="J24" i="112" s="1"/>
  <c r="K24" i="112" s="1"/>
  <c r="L24" i="112" s="1"/>
  <c r="G25" i="112"/>
  <c r="G26" i="112"/>
  <c r="G27" i="112"/>
  <c r="J27" i="112" s="1"/>
  <c r="K27" i="112" s="1"/>
  <c r="L27" i="112" s="1"/>
  <c r="G28" i="112"/>
  <c r="H28" i="112" s="1"/>
  <c r="M28" i="112" s="1"/>
  <c r="G29" i="112"/>
  <c r="G30" i="112"/>
  <c r="G31" i="112"/>
  <c r="J31" i="112" s="1"/>
  <c r="K31" i="112" s="1"/>
  <c r="L31" i="112" s="1"/>
  <c r="G32" i="112"/>
  <c r="J32" i="112" s="1"/>
  <c r="K32" i="112" s="1"/>
  <c r="L32" i="112" s="1"/>
  <c r="G33" i="112"/>
  <c r="G34" i="112"/>
  <c r="G35" i="112"/>
  <c r="J35" i="112" s="1"/>
  <c r="K35" i="112" s="1"/>
  <c r="L35" i="112" s="1"/>
  <c r="G36" i="112"/>
  <c r="H36" i="112" s="1"/>
  <c r="M36" i="112" s="1"/>
  <c r="G37" i="112"/>
  <c r="G38" i="112"/>
  <c r="G39" i="112"/>
  <c r="J39" i="112" s="1"/>
  <c r="K39" i="112" s="1"/>
  <c r="L39" i="112" s="1"/>
  <c r="G40" i="112"/>
  <c r="J40" i="112" s="1"/>
  <c r="K40" i="112" s="1"/>
  <c r="L40" i="112" s="1"/>
  <c r="G41" i="112"/>
  <c r="G42" i="112"/>
  <c r="G43" i="112"/>
  <c r="J43" i="112" s="1"/>
  <c r="K43" i="112" s="1"/>
  <c r="L43" i="112" s="1"/>
  <c r="G44" i="112"/>
  <c r="H44" i="112" s="1"/>
  <c r="M44" i="112" s="1"/>
  <c r="G45" i="112"/>
  <c r="G46" i="112"/>
  <c r="G47" i="112"/>
  <c r="J47" i="112" s="1"/>
  <c r="K47" i="112" s="1"/>
  <c r="L47" i="112" s="1"/>
  <c r="G48" i="112"/>
  <c r="J48" i="112" s="1"/>
  <c r="K48" i="112" s="1"/>
  <c r="L48" i="112" s="1"/>
  <c r="G49" i="112"/>
  <c r="G50" i="112"/>
  <c r="G51" i="112"/>
  <c r="J51" i="112" s="1"/>
  <c r="K51" i="112" s="1"/>
  <c r="L51" i="112" s="1"/>
  <c r="G52" i="112"/>
  <c r="H52" i="112" s="1"/>
  <c r="M52" i="112" s="1"/>
  <c r="G53" i="112"/>
  <c r="G54" i="112"/>
  <c r="G55" i="112"/>
  <c r="J55" i="112" s="1"/>
  <c r="K55" i="112" s="1"/>
  <c r="L55" i="112" s="1"/>
  <c r="G56" i="112"/>
  <c r="J56" i="112" s="1"/>
  <c r="K56" i="112" s="1"/>
  <c r="L56" i="112" s="1"/>
  <c r="G57" i="112"/>
  <c r="G58" i="112"/>
  <c r="G59" i="112"/>
  <c r="J59" i="112" s="1"/>
  <c r="K59" i="112" s="1"/>
  <c r="L59" i="112" s="1"/>
  <c r="G60" i="112"/>
  <c r="H60" i="112" s="1"/>
  <c r="M60" i="112" s="1"/>
  <c r="G61" i="112"/>
  <c r="G62" i="112"/>
  <c r="G63" i="112"/>
  <c r="J63" i="112" s="1"/>
  <c r="K63" i="112" s="1"/>
  <c r="L63" i="112" s="1"/>
  <c r="G64" i="112"/>
  <c r="J64" i="112" s="1"/>
  <c r="K64" i="112" s="1"/>
  <c r="L64" i="112" s="1"/>
  <c r="G65" i="112"/>
  <c r="G66" i="112"/>
  <c r="G67" i="112"/>
  <c r="J67" i="112" s="1"/>
  <c r="K67" i="112" s="1"/>
  <c r="L67" i="112" s="1"/>
  <c r="G68" i="112"/>
  <c r="H68" i="112" s="1"/>
  <c r="M68" i="112" s="1"/>
  <c r="G69" i="112"/>
  <c r="G70" i="112"/>
  <c r="G71" i="112"/>
  <c r="J71" i="112" s="1"/>
  <c r="K71" i="112" s="1"/>
  <c r="L71" i="112" s="1"/>
  <c r="G72" i="112"/>
  <c r="J72" i="112" s="1"/>
  <c r="K72" i="112" s="1"/>
  <c r="L72" i="112" s="1"/>
  <c r="G73" i="112"/>
  <c r="G74" i="112"/>
  <c r="G75" i="112"/>
  <c r="J75" i="112" s="1"/>
  <c r="K75" i="112" s="1"/>
  <c r="L75" i="112" s="1"/>
  <c r="G76" i="112"/>
  <c r="H76" i="112" s="1"/>
  <c r="M76" i="112" s="1"/>
  <c r="G77" i="112"/>
  <c r="G78" i="112"/>
  <c r="G79" i="112"/>
  <c r="J79" i="112" s="1"/>
  <c r="K79" i="112" s="1"/>
  <c r="L79" i="112" s="1"/>
  <c r="G80" i="112"/>
  <c r="J80" i="112" s="1"/>
  <c r="K80" i="112" s="1"/>
  <c r="L80" i="112" s="1"/>
  <c r="G81" i="112"/>
  <c r="G82" i="112"/>
  <c r="G83" i="112"/>
  <c r="J83" i="112" s="1"/>
  <c r="K83" i="112" s="1"/>
  <c r="L83" i="112" s="1"/>
  <c r="G84" i="112"/>
  <c r="H84" i="112" s="1"/>
  <c r="M84" i="112" s="1"/>
  <c r="G85" i="112"/>
  <c r="G86" i="112"/>
  <c r="G87" i="112"/>
  <c r="J87" i="112" s="1"/>
  <c r="K87" i="112" s="1"/>
  <c r="L87" i="112" s="1"/>
  <c r="G88" i="112"/>
  <c r="J88" i="112" s="1"/>
  <c r="K88" i="112" s="1"/>
  <c r="L88" i="112" s="1"/>
  <c r="G89" i="112"/>
  <c r="G90" i="112"/>
  <c r="G91" i="112"/>
  <c r="J91" i="112" s="1"/>
  <c r="K91" i="112" s="1"/>
  <c r="L91" i="112" s="1"/>
  <c r="G92" i="112"/>
  <c r="J92" i="112" s="1"/>
  <c r="K92" i="112" s="1"/>
  <c r="L92" i="112" s="1"/>
  <c r="G93" i="112"/>
  <c r="G94" i="112"/>
  <c r="G95" i="112"/>
  <c r="J95" i="112" s="1"/>
  <c r="K95" i="112" s="1"/>
  <c r="L95" i="112" s="1"/>
  <c r="G96" i="112"/>
  <c r="H96" i="112" s="1"/>
  <c r="M96" i="112" s="1"/>
  <c r="G97" i="112"/>
  <c r="G98" i="112"/>
  <c r="G99" i="112"/>
  <c r="J99" i="112" s="1"/>
  <c r="K99" i="112" s="1"/>
  <c r="L99" i="112" s="1"/>
  <c r="G100" i="112"/>
  <c r="J100" i="112" s="1"/>
  <c r="K100" i="112" s="1"/>
  <c r="L100" i="112" s="1"/>
  <c r="G101" i="112"/>
  <c r="G102" i="112"/>
  <c r="G103" i="112"/>
  <c r="J103" i="112" s="1"/>
  <c r="K103" i="112" s="1"/>
  <c r="L103" i="112" s="1"/>
  <c r="G104" i="112"/>
  <c r="J104" i="112" s="1"/>
  <c r="K104" i="112" s="1"/>
  <c r="L104" i="112" s="1"/>
  <c r="G105" i="112"/>
  <c r="G106" i="112"/>
  <c r="G107" i="112"/>
  <c r="J107" i="112" s="1"/>
  <c r="K107" i="112" s="1"/>
  <c r="L107" i="112" s="1"/>
  <c r="G108" i="112"/>
  <c r="J108" i="112" s="1"/>
  <c r="K108" i="112" s="1"/>
  <c r="L108" i="112" s="1"/>
  <c r="G109" i="112"/>
  <c r="G110" i="112"/>
  <c r="G111" i="112"/>
  <c r="H111" i="112" s="1"/>
  <c r="M111" i="112" s="1"/>
  <c r="G112" i="112"/>
  <c r="H112" i="112" s="1"/>
  <c r="M112" i="112" s="1"/>
  <c r="G113" i="112"/>
  <c r="G114" i="112"/>
  <c r="G115" i="112"/>
  <c r="J115" i="112" s="1"/>
  <c r="K115" i="112" s="1"/>
  <c r="L115" i="112" s="1"/>
  <c r="G116" i="112"/>
  <c r="J116" i="112" s="1"/>
  <c r="K116" i="112" s="1"/>
  <c r="L116" i="112" s="1"/>
  <c r="G117" i="112"/>
  <c r="G118" i="112"/>
  <c r="G119" i="112"/>
  <c r="J119" i="112" s="1"/>
  <c r="K119" i="112" s="1"/>
  <c r="L119" i="112" s="1"/>
  <c r="G120" i="112"/>
  <c r="J120" i="112" s="1"/>
  <c r="K120" i="112" s="1"/>
  <c r="L120" i="112" s="1"/>
  <c r="G121" i="112"/>
  <c r="G122" i="112"/>
  <c r="G123" i="112"/>
  <c r="J123" i="112" s="1"/>
  <c r="K123" i="112" s="1"/>
  <c r="L123" i="112" s="1"/>
  <c r="G124" i="112"/>
  <c r="J124" i="112" s="1"/>
  <c r="K124" i="112" s="1"/>
  <c r="L124" i="112" s="1"/>
  <c r="G125" i="112"/>
  <c r="G126" i="112"/>
  <c r="G127" i="112"/>
  <c r="J127" i="112" s="1"/>
  <c r="K127" i="112" s="1"/>
  <c r="L127" i="112" s="1"/>
  <c r="G128" i="112"/>
  <c r="H128" i="112" s="1"/>
  <c r="M128" i="112" s="1"/>
  <c r="G129" i="112"/>
  <c r="G130" i="112"/>
  <c r="G131" i="112"/>
  <c r="J131" i="112" s="1"/>
  <c r="K131" i="112" s="1"/>
  <c r="L131" i="112" s="1"/>
  <c r="G132" i="112"/>
  <c r="J132" i="112" s="1"/>
  <c r="K132" i="112" s="1"/>
  <c r="L132" i="112" s="1"/>
  <c r="G133" i="112"/>
  <c r="G134" i="112"/>
  <c r="G135" i="112"/>
  <c r="J135" i="112" s="1"/>
  <c r="K135" i="112" s="1"/>
  <c r="L135" i="112" s="1"/>
  <c r="G136" i="112"/>
  <c r="J136" i="112" s="1"/>
  <c r="K136" i="112" s="1"/>
  <c r="L136" i="112" s="1"/>
  <c r="G137" i="112"/>
  <c r="G138" i="112"/>
  <c r="G139" i="112"/>
  <c r="J139" i="112" s="1"/>
  <c r="K139" i="112" s="1"/>
  <c r="L139" i="112" s="1"/>
  <c r="G140" i="112"/>
  <c r="J140" i="112" s="1"/>
  <c r="K140" i="112" s="1"/>
  <c r="L140" i="112" s="1"/>
  <c r="G141" i="112"/>
  <c r="G142" i="112"/>
  <c r="G143" i="112"/>
  <c r="H143" i="112" s="1"/>
  <c r="M143" i="112" s="1"/>
  <c r="G144" i="112"/>
  <c r="J144" i="112" s="1"/>
  <c r="K144" i="112" s="1"/>
  <c r="L144" i="112" s="1"/>
  <c r="G145" i="112"/>
  <c r="G146" i="112"/>
  <c r="H146" i="112" s="1"/>
  <c r="M146" i="112" s="1"/>
  <c r="G147" i="112"/>
  <c r="J147" i="112" s="1"/>
  <c r="K147" i="112" s="1"/>
  <c r="L147" i="112" s="1"/>
  <c r="G148" i="112"/>
  <c r="J148" i="112" s="1"/>
  <c r="K148" i="112" s="1"/>
  <c r="L148" i="112" s="1"/>
  <c r="G149" i="112"/>
  <c r="G150" i="112"/>
  <c r="G151" i="112"/>
  <c r="J151" i="112" s="1"/>
  <c r="K151" i="112" s="1"/>
  <c r="L151" i="112" s="1"/>
  <c r="G152" i="112"/>
  <c r="J152" i="112" s="1"/>
  <c r="K152" i="112" s="1"/>
  <c r="L152" i="112" s="1"/>
  <c r="G153" i="112"/>
  <c r="G154" i="112"/>
  <c r="H154" i="112" s="1"/>
  <c r="M154" i="112" s="1"/>
  <c r="G155" i="112"/>
  <c r="J155" i="112" s="1"/>
  <c r="K155" i="112" s="1"/>
  <c r="L155" i="112" s="1"/>
  <c r="G156" i="112"/>
  <c r="J156" i="112" s="1"/>
  <c r="K156" i="112" s="1"/>
  <c r="L156" i="112" s="1"/>
  <c r="G157" i="112"/>
  <c r="G158" i="112"/>
  <c r="G159" i="112"/>
  <c r="H159" i="112" s="1"/>
  <c r="M159" i="112" s="1"/>
  <c r="G160" i="112"/>
  <c r="J160" i="112" s="1"/>
  <c r="K160" i="112" s="1"/>
  <c r="L160" i="112" s="1"/>
  <c r="G161" i="112"/>
  <c r="G162" i="112"/>
  <c r="H162" i="112" s="1"/>
  <c r="M162" i="112" s="1"/>
  <c r="G163" i="112"/>
  <c r="J163" i="112" s="1"/>
  <c r="K163" i="112" s="1"/>
  <c r="L163" i="112" s="1"/>
  <c r="G164" i="112"/>
  <c r="J164" i="112" s="1"/>
  <c r="K164" i="112" s="1"/>
  <c r="L164" i="112" s="1"/>
  <c r="G165" i="112"/>
  <c r="G166" i="112"/>
  <c r="G167" i="112"/>
  <c r="J167" i="112" s="1"/>
  <c r="K167" i="112" s="1"/>
  <c r="L167" i="112" s="1"/>
  <c r="G168" i="112"/>
  <c r="J168" i="112" s="1"/>
  <c r="K168" i="112" s="1"/>
  <c r="L168" i="112" s="1"/>
  <c r="G169" i="112"/>
  <c r="G170" i="112"/>
  <c r="H170" i="112" s="1"/>
  <c r="M170" i="112" s="1"/>
  <c r="G171" i="112"/>
  <c r="J171" i="112" s="1"/>
  <c r="K171" i="112" s="1"/>
  <c r="L171" i="112" s="1"/>
  <c r="G172" i="112"/>
  <c r="J172" i="112" s="1"/>
  <c r="K172" i="112" s="1"/>
  <c r="L172" i="112" s="1"/>
  <c r="G173" i="112"/>
  <c r="G174" i="112"/>
  <c r="G175" i="112"/>
  <c r="J175" i="112" s="1"/>
  <c r="K175" i="112" s="1"/>
  <c r="L175" i="112" s="1"/>
  <c r="G176" i="112"/>
  <c r="J176" i="112" s="1"/>
  <c r="K176" i="112" s="1"/>
  <c r="L176" i="112" s="1"/>
  <c r="G177" i="112"/>
  <c r="G178" i="112"/>
  <c r="G179" i="112"/>
  <c r="J179" i="112" s="1"/>
  <c r="K179" i="112" s="1"/>
  <c r="L179" i="112" s="1"/>
  <c r="G180" i="112"/>
  <c r="J180" i="112" s="1"/>
  <c r="K180" i="112" s="1"/>
  <c r="L180" i="112" s="1"/>
  <c r="G181" i="112"/>
  <c r="G182" i="112"/>
  <c r="G183" i="112"/>
  <c r="J183" i="112" s="1"/>
  <c r="K183" i="112" s="1"/>
  <c r="L183" i="112" s="1"/>
  <c r="G184" i="112"/>
  <c r="J184" i="112" s="1"/>
  <c r="K184" i="112" s="1"/>
  <c r="L184" i="112" s="1"/>
  <c r="G185" i="112"/>
  <c r="G186" i="112"/>
  <c r="G187" i="112"/>
  <c r="J187" i="112" s="1"/>
  <c r="K187" i="112" s="1"/>
  <c r="L187" i="112" s="1"/>
  <c r="G188" i="112"/>
  <c r="J188" i="112" s="1"/>
  <c r="K188" i="112" s="1"/>
  <c r="L188" i="112" s="1"/>
  <c r="G189" i="112"/>
  <c r="G190" i="112"/>
  <c r="G191" i="112"/>
  <c r="J191" i="112" s="1"/>
  <c r="K191" i="112" s="1"/>
  <c r="L191" i="112" s="1"/>
  <c r="G192" i="112"/>
  <c r="J192" i="112" s="1"/>
  <c r="K192" i="112" s="1"/>
  <c r="L192" i="112" s="1"/>
  <c r="G193" i="112"/>
  <c r="G194" i="112"/>
  <c r="G195" i="112"/>
  <c r="J195" i="112" s="1"/>
  <c r="K195" i="112" s="1"/>
  <c r="L195" i="112" s="1"/>
  <c r="G196" i="112"/>
  <c r="J196" i="112" s="1"/>
  <c r="K196" i="112" s="1"/>
  <c r="L196" i="112" s="1"/>
  <c r="G197" i="112"/>
  <c r="G198" i="112"/>
  <c r="G199" i="112"/>
  <c r="J199" i="112" s="1"/>
  <c r="K199" i="112" s="1"/>
  <c r="L199" i="112" s="1"/>
  <c r="G200" i="112"/>
  <c r="J200" i="112" s="1"/>
  <c r="K200" i="112" s="1"/>
  <c r="L200" i="112" s="1"/>
  <c r="G201" i="112"/>
  <c r="G202" i="112"/>
  <c r="G203" i="112"/>
  <c r="J203" i="112" s="1"/>
  <c r="K203" i="112" s="1"/>
  <c r="L203" i="112" s="1"/>
  <c r="G204" i="112"/>
  <c r="J204" i="112" s="1"/>
  <c r="K204" i="112" s="1"/>
  <c r="L204" i="112" s="1"/>
  <c r="G205" i="112"/>
  <c r="G206" i="112"/>
  <c r="G207" i="112"/>
  <c r="J207" i="112" s="1"/>
  <c r="K207" i="112" s="1"/>
  <c r="L207" i="112" s="1"/>
  <c r="G208" i="112"/>
  <c r="J208" i="112" s="1"/>
  <c r="K208" i="112" s="1"/>
  <c r="L208" i="112" s="1"/>
  <c r="G209" i="112"/>
  <c r="G210" i="112"/>
  <c r="J210" i="112" s="1"/>
  <c r="K210" i="112" s="1"/>
  <c r="L210" i="112" s="1"/>
  <c r="G211" i="112"/>
  <c r="J211" i="112" s="1"/>
  <c r="K211" i="112" s="1"/>
  <c r="L211" i="112" s="1"/>
  <c r="G212" i="112"/>
  <c r="J212" i="112" s="1"/>
  <c r="K212" i="112" s="1"/>
  <c r="L212" i="112" s="1"/>
  <c r="G213" i="112"/>
  <c r="G214" i="112"/>
  <c r="J214" i="112" s="1"/>
  <c r="K214" i="112" s="1"/>
  <c r="L214" i="112" s="1"/>
  <c r="G215" i="112"/>
  <c r="J215" i="112" s="1"/>
  <c r="K215" i="112" s="1"/>
  <c r="L215" i="112" s="1"/>
  <c r="G216" i="112"/>
  <c r="J216" i="112" s="1"/>
  <c r="K216" i="112" s="1"/>
  <c r="L216" i="112" s="1"/>
  <c r="G217" i="112"/>
  <c r="J217" i="112" s="1"/>
  <c r="K217" i="112" s="1"/>
  <c r="L217" i="112" s="1"/>
  <c r="G218" i="112"/>
  <c r="J218" i="112" s="1"/>
  <c r="K218" i="112" s="1"/>
  <c r="L218" i="112" s="1"/>
  <c r="G219" i="112"/>
  <c r="J219" i="112" s="1"/>
  <c r="K219" i="112" s="1"/>
  <c r="L219" i="112" s="1"/>
  <c r="G220" i="112"/>
  <c r="J220" i="112" s="1"/>
  <c r="K220" i="112" s="1"/>
  <c r="L220" i="112" s="1"/>
  <c r="G221" i="112"/>
  <c r="J221" i="112" s="1"/>
  <c r="K221" i="112" s="1"/>
  <c r="L221" i="112" s="1"/>
  <c r="G222" i="112"/>
  <c r="J222" i="112" s="1"/>
  <c r="K222" i="112" s="1"/>
  <c r="L222" i="112" s="1"/>
  <c r="G223" i="112"/>
  <c r="J223" i="112" s="1"/>
  <c r="K223" i="112" s="1"/>
  <c r="L223" i="112" s="1"/>
  <c r="G224" i="112"/>
  <c r="J224" i="112" s="1"/>
  <c r="K224" i="112" s="1"/>
  <c r="L224" i="112" s="1"/>
  <c r="G225" i="112"/>
  <c r="J225" i="112" s="1"/>
  <c r="K225" i="112" s="1"/>
  <c r="L225" i="112" s="1"/>
  <c r="G226" i="112"/>
  <c r="J226" i="112" s="1"/>
  <c r="K226" i="112" s="1"/>
  <c r="L226" i="112" s="1"/>
  <c r="G227" i="112"/>
  <c r="J227" i="112" s="1"/>
  <c r="K227" i="112" s="1"/>
  <c r="L227" i="112" s="1"/>
  <c r="G228" i="112"/>
  <c r="J228" i="112" s="1"/>
  <c r="K228" i="112" s="1"/>
  <c r="L228" i="112" s="1"/>
  <c r="G229" i="112"/>
  <c r="J229" i="112" s="1"/>
  <c r="K229" i="112" s="1"/>
  <c r="L229" i="112" s="1"/>
  <c r="G230" i="112"/>
  <c r="J230" i="112" s="1"/>
  <c r="K230" i="112" s="1"/>
  <c r="L230" i="112" s="1"/>
  <c r="G231" i="112"/>
  <c r="J231" i="112" s="1"/>
  <c r="K231" i="112" s="1"/>
  <c r="L231" i="112" s="1"/>
  <c r="G232" i="112"/>
  <c r="J232" i="112" s="1"/>
  <c r="K232" i="112" s="1"/>
  <c r="L232" i="112" s="1"/>
  <c r="G233" i="112"/>
  <c r="J233" i="112" s="1"/>
  <c r="K233" i="112" s="1"/>
  <c r="L233" i="112" s="1"/>
  <c r="G234" i="112"/>
  <c r="J234" i="112" s="1"/>
  <c r="K234" i="112" s="1"/>
  <c r="L234" i="112" s="1"/>
  <c r="G235" i="112"/>
  <c r="J235" i="112" s="1"/>
  <c r="K235" i="112" s="1"/>
  <c r="L235" i="112" s="1"/>
  <c r="G236" i="112"/>
  <c r="J236" i="112" s="1"/>
  <c r="K236" i="112" s="1"/>
  <c r="L236" i="112" s="1"/>
  <c r="G237" i="112"/>
  <c r="J237" i="112" s="1"/>
  <c r="K237" i="112" s="1"/>
  <c r="L237" i="112" s="1"/>
  <c r="G238" i="112"/>
  <c r="J238" i="112" s="1"/>
  <c r="K238" i="112" s="1"/>
  <c r="L238" i="112" s="1"/>
  <c r="G239" i="112"/>
  <c r="J239" i="112" s="1"/>
  <c r="K239" i="112" s="1"/>
  <c r="L239" i="112" s="1"/>
  <c r="G240" i="112"/>
  <c r="J240" i="112" s="1"/>
  <c r="K240" i="112" s="1"/>
  <c r="L240" i="112" s="1"/>
  <c r="G241" i="112"/>
  <c r="J241" i="112" s="1"/>
  <c r="K241" i="112" s="1"/>
  <c r="L241" i="112" s="1"/>
  <c r="G242" i="112"/>
  <c r="J242" i="112" s="1"/>
  <c r="K242" i="112" s="1"/>
  <c r="L242" i="112" s="1"/>
  <c r="G243" i="112"/>
  <c r="J243" i="112" s="1"/>
  <c r="K243" i="112" s="1"/>
  <c r="L243" i="112" s="1"/>
  <c r="G244" i="112"/>
  <c r="J244" i="112" s="1"/>
  <c r="K244" i="112" s="1"/>
  <c r="L244" i="112" s="1"/>
  <c r="G245" i="112"/>
  <c r="J245" i="112" s="1"/>
  <c r="K245" i="112" s="1"/>
  <c r="L245" i="112" s="1"/>
  <c r="G246" i="112"/>
  <c r="J246" i="112" s="1"/>
  <c r="K246" i="112" s="1"/>
  <c r="L246" i="112" s="1"/>
  <c r="G247" i="112"/>
  <c r="J247" i="112" s="1"/>
  <c r="K247" i="112" s="1"/>
  <c r="L247" i="112" s="1"/>
  <c r="G248" i="112"/>
  <c r="J248" i="112" s="1"/>
  <c r="K248" i="112" s="1"/>
  <c r="L248" i="112" s="1"/>
  <c r="G249" i="112"/>
  <c r="J249" i="112" s="1"/>
  <c r="K249" i="112" s="1"/>
  <c r="L249" i="112" s="1"/>
  <c r="G250" i="112"/>
  <c r="J250" i="112" s="1"/>
  <c r="K250" i="112" s="1"/>
  <c r="L250" i="112" s="1"/>
  <c r="G251" i="112"/>
  <c r="J251" i="112" s="1"/>
  <c r="K251" i="112" s="1"/>
  <c r="L251" i="112" s="1"/>
  <c r="G252" i="112"/>
  <c r="J252" i="112" s="1"/>
  <c r="K252" i="112" s="1"/>
  <c r="L252" i="112" s="1"/>
  <c r="G253" i="112"/>
  <c r="J253" i="112" s="1"/>
  <c r="K253" i="112" s="1"/>
  <c r="L253" i="112" s="1"/>
  <c r="G254" i="112"/>
  <c r="J254" i="112" s="1"/>
  <c r="K254" i="112" s="1"/>
  <c r="L254" i="112" s="1"/>
  <c r="G255" i="112"/>
  <c r="J255" i="112" s="1"/>
  <c r="K255" i="112" s="1"/>
  <c r="L255" i="112" s="1"/>
  <c r="G256" i="112"/>
  <c r="J256" i="112" s="1"/>
  <c r="K256" i="112" s="1"/>
  <c r="L256" i="112" s="1"/>
  <c r="G257" i="112"/>
  <c r="J257" i="112" s="1"/>
  <c r="K257" i="112" s="1"/>
  <c r="L257" i="112" s="1"/>
  <c r="G258" i="112"/>
  <c r="J258" i="112" s="1"/>
  <c r="K258" i="112" s="1"/>
  <c r="L258" i="112" s="1"/>
  <c r="G259" i="112"/>
  <c r="J259" i="112" s="1"/>
  <c r="K259" i="112" s="1"/>
  <c r="L259" i="112" s="1"/>
  <c r="G260" i="112"/>
  <c r="J260" i="112" s="1"/>
  <c r="K260" i="112" s="1"/>
  <c r="L260" i="112" s="1"/>
  <c r="G261" i="112"/>
  <c r="J261" i="112" s="1"/>
  <c r="K261" i="112" s="1"/>
  <c r="L261" i="112" s="1"/>
  <c r="G262" i="112"/>
  <c r="J262" i="112" s="1"/>
  <c r="K262" i="112" s="1"/>
  <c r="L262" i="112" s="1"/>
  <c r="G263" i="112"/>
  <c r="J263" i="112" s="1"/>
  <c r="K263" i="112" s="1"/>
  <c r="L263" i="112" s="1"/>
  <c r="G264" i="112"/>
  <c r="J264" i="112" s="1"/>
  <c r="K264" i="112" s="1"/>
  <c r="L264" i="112" s="1"/>
  <c r="G265" i="112"/>
  <c r="J265" i="112" s="1"/>
  <c r="K265" i="112" s="1"/>
  <c r="L265" i="112" s="1"/>
  <c r="G266" i="112"/>
  <c r="J266" i="112" s="1"/>
  <c r="K266" i="112" s="1"/>
  <c r="L266" i="112" s="1"/>
  <c r="G267" i="112"/>
  <c r="J267" i="112" s="1"/>
  <c r="K267" i="112" s="1"/>
  <c r="L267" i="112" s="1"/>
  <c r="G268" i="112"/>
  <c r="J268" i="112" s="1"/>
  <c r="K268" i="112" s="1"/>
  <c r="L268" i="112" s="1"/>
  <c r="G269" i="112"/>
  <c r="J269" i="112" s="1"/>
  <c r="K269" i="112" s="1"/>
  <c r="L269" i="112" s="1"/>
  <c r="G2" i="112"/>
  <c r="J2" i="112" s="1"/>
  <c r="H2" i="112" l="1"/>
  <c r="J106" i="113"/>
  <c r="K106" i="113" s="1"/>
  <c r="L106" i="113" s="1"/>
  <c r="J17" i="113"/>
  <c r="K17" i="113" s="1"/>
  <c r="L17" i="113" s="1"/>
  <c r="J24" i="113"/>
  <c r="K24" i="113" s="1"/>
  <c r="L24" i="113" s="1"/>
  <c r="J49" i="113"/>
  <c r="K49" i="113" s="1"/>
  <c r="L49" i="113" s="1"/>
  <c r="H80" i="113"/>
  <c r="M80" i="113" s="1"/>
  <c r="J8" i="113"/>
  <c r="K8" i="113" s="1"/>
  <c r="L8" i="113" s="1"/>
  <c r="J33" i="113"/>
  <c r="K33" i="113" s="1"/>
  <c r="L33" i="113" s="1"/>
  <c r="J40" i="113"/>
  <c r="K40" i="113" s="1"/>
  <c r="L40" i="113" s="1"/>
  <c r="H134" i="113"/>
  <c r="M134" i="113" s="1"/>
  <c r="H98" i="113"/>
  <c r="M98" i="113" s="1"/>
  <c r="H132" i="113"/>
  <c r="M132" i="113" s="1"/>
  <c r="H71" i="112"/>
  <c r="M71" i="112" s="1"/>
  <c r="J159" i="112"/>
  <c r="K159" i="112" s="1"/>
  <c r="L159" i="112" s="1"/>
  <c r="H103" i="112"/>
  <c r="M103" i="112" s="1"/>
  <c r="H167" i="112"/>
  <c r="M167" i="112" s="1"/>
  <c r="H39" i="112"/>
  <c r="M39" i="112" s="1"/>
  <c r="J111" i="112"/>
  <c r="K111" i="112" s="1"/>
  <c r="L111" i="112" s="1"/>
  <c r="H135" i="112"/>
  <c r="M135" i="112" s="1"/>
  <c r="H7" i="112"/>
  <c r="M7" i="112" s="1"/>
  <c r="J28" i="112"/>
  <c r="K28" i="112" s="1"/>
  <c r="L28" i="112" s="1"/>
  <c r="H212" i="112"/>
  <c r="M212" i="112" s="1"/>
  <c r="H191" i="112"/>
  <c r="M191" i="112" s="1"/>
  <c r="H127" i="112"/>
  <c r="M127" i="112" s="1"/>
  <c r="H95" i="112"/>
  <c r="M95" i="112" s="1"/>
  <c r="H63" i="112"/>
  <c r="M63" i="112" s="1"/>
  <c r="H31" i="112"/>
  <c r="M31" i="112" s="1"/>
  <c r="J154" i="112"/>
  <c r="K154" i="112" s="1"/>
  <c r="L154" i="112" s="1"/>
  <c r="J76" i="112"/>
  <c r="K76" i="112" s="1"/>
  <c r="L76" i="112" s="1"/>
  <c r="H199" i="112"/>
  <c r="M199" i="112" s="1"/>
  <c r="H211" i="112"/>
  <c r="M211" i="112" s="1"/>
  <c r="H183" i="112"/>
  <c r="M183" i="112" s="1"/>
  <c r="H151" i="112"/>
  <c r="M151" i="112" s="1"/>
  <c r="H119" i="112"/>
  <c r="M119" i="112" s="1"/>
  <c r="H87" i="112"/>
  <c r="M87" i="112" s="1"/>
  <c r="H55" i="112"/>
  <c r="M55" i="112" s="1"/>
  <c r="H23" i="112"/>
  <c r="M23" i="112" s="1"/>
  <c r="J170" i="112"/>
  <c r="K170" i="112" s="1"/>
  <c r="L170" i="112" s="1"/>
  <c r="J143" i="112"/>
  <c r="K143" i="112" s="1"/>
  <c r="L143" i="112" s="1"/>
  <c r="J60" i="112"/>
  <c r="K60" i="112" s="1"/>
  <c r="L60" i="112" s="1"/>
  <c r="H207" i="112"/>
  <c r="M207" i="112" s="1"/>
  <c r="H175" i="112"/>
  <c r="M175" i="112" s="1"/>
  <c r="H79" i="112"/>
  <c r="M79" i="112" s="1"/>
  <c r="H47" i="112"/>
  <c r="M47" i="112" s="1"/>
  <c r="H15" i="112"/>
  <c r="M15" i="112" s="1"/>
  <c r="J112" i="112"/>
  <c r="K112" i="112" s="1"/>
  <c r="L112" i="112" s="1"/>
  <c r="J44" i="112"/>
  <c r="K44" i="112" s="1"/>
  <c r="L44" i="112" s="1"/>
  <c r="H209" i="112"/>
  <c r="M209" i="112" s="1"/>
  <c r="J209" i="112"/>
  <c r="K209" i="112" s="1"/>
  <c r="L209" i="112" s="1"/>
  <c r="H201" i="112"/>
  <c r="M201" i="112" s="1"/>
  <c r="J201" i="112"/>
  <c r="K201" i="112" s="1"/>
  <c r="L201" i="112" s="1"/>
  <c r="J193" i="112"/>
  <c r="K193" i="112" s="1"/>
  <c r="L193" i="112" s="1"/>
  <c r="H193" i="112"/>
  <c r="M193" i="112" s="1"/>
  <c r="J185" i="112"/>
  <c r="K185" i="112" s="1"/>
  <c r="L185" i="112" s="1"/>
  <c r="H185" i="112"/>
  <c r="M185" i="112" s="1"/>
  <c r="J177" i="112"/>
  <c r="K177" i="112" s="1"/>
  <c r="L177" i="112" s="1"/>
  <c r="H177" i="112"/>
  <c r="M177" i="112" s="1"/>
  <c r="J169" i="112"/>
  <c r="K169" i="112" s="1"/>
  <c r="L169" i="112" s="1"/>
  <c r="H169" i="112"/>
  <c r="M169" i="112" s="1"/>
  <c r="J161" i="112"/>
  <c r="K161" i="112" s="1"/>
  <c r="L161" i="112" s="1"/>
  <c r="H161" i="112"/>
  <c r="M161" i="112" s="1"/>
  <c r="J153" i="112"/>
  <c r="K153" i="112" s="1"/>
  <c r="L153" i="112" s="1"/>
  <c r="H153" i="112"/>
  <c r="M153" i="112" s="1"/>
  <c r="J145" i="112"/>
  <c r="K145" i="112" s="1"/>
  <c r="L145" i="112" s="1"/>
  <c r="H145" i="112"/>
  <c r="M145" i="112" s="1"/>
  <c r="J137" i="112"/>
  <c r="K137" i="112" s="1"/>
  <c r="L137" i="112" s="1"/>
  <c r="H137" i="112"/>
  <c r="M137" i="112" s="1"/>
  <c r="J129" i="112"/>
  <c r="K129" i="112" s="1"/>
  <c r="L129" i="112" s="1"/>
  <c r="H129" i="112"/>
  <c r="M129" i="112" s="1"/>
  <c r="J121" i="112"/>
  <c r="K121" i="112" s="1"/>
  <c r="L121" i="112" s="1"/>
  <c r="H121" i="112"/>
  <c r="M121" i="112" s="1"/>
  <c r="J113" i="112"/>
  <c r="K113" i="112" s="1"/>
  <c r="L113" i="112" s="1"/>
  <c r="H113" i="112"/>
  <c r="M113" i="112" s="1"/>
  <c r="J105" i="112"/>
  <c r="K105" i="112" s="1"/>
  <c r="L105" i="112" s="1"/>
  <c r="H105" i="112"/>
  <c r="M105" i="112" s="1"/>
  <c r="J97" i="112"/>
  <c r="K97" i="112" s="1"/>
  <c r="L97" i="112" s="1"/>
  <c r="H97" i="112"/>
  <c r="M97" i="112" s="1"/>
  <c r="J89" i="112"/>
  <c r="K89" i="112" s="1"/>
  <c r="L89" i="112" s="1"/>
  <c r="H89" i="112"/>
  <c r="M89" i="112" s="1"/>
  <c r="J81" i="112"/>
  <c r="K81" i="112" s="1"/>
  <c r="L81" i="112" s="1"/>
  <c r="H81" i="112"/>
  <c r="M81" i="112" s="1"/>
  <c r="J73" i="112"/>
  <c r="K73" i="112" s="1"/>
  <c r="L73" i="112" s="1"/>
  <c r="H73" i="112"/>
  <c r="M73" i="112" s="1"/>
  <c r="J65" i="112"/>
  <c r="K65" i="112" s="1"/>
  <c r="L65" i="112" s="1"/>
  <c r="H65" i="112"/>
  <c r="M65" i="112" s="1"/>
  <c r="J57" i="112"/>
  <c r="K57" i="112" s="1"/>
  <c r="L57" i="112" s="1"/>
  <c r="H57" i="112"/>
  <c r="M57" i="112" s="1"/>
  <c r="J45" i="112"/>
  <c r="K45" i="112" s="1"/>
  <c r="L45" i="112" s="1"/>
  <c r="H45" i="112"/>
  <c r="M45" i="112" s="1"/>
  <c r="J37" i="112"/>
  <c r="K37" i="112" s="1"/>
  <c r="L37" i="112" s="1"/>
  <c r="H37" i="112"/>
  <c r="M37" i="112" s="1"/>
  <c r="J29" i="112"/>
  <c r="K29" i="112" s="1"/>
  <c r="L29" i="112" s="1"/>
  <c r="H29" i="112"/>
  <c r="M29" i="112" s="1"/>
  <c r="J21" i="112"/>
  <c r="K21" i="112" s="1"/>
  <c r="L21" i="112" s="1"/>
  <c r="H21" i="112"/>
  <c r="M21" i="112" s="1"/>
  <c r="J13" i="112"/>
  <c r="K13" i="112" s="1"/>
  <c r="L13" i="112" s="1"/>
  <c r="H13" i="112"/>
  <c r="M13" i="112" s="1"/>
  <c r="J5" i="112"/>
  <c r="K5" i="112" s="1"/>
  <c r="L5" i="112" s="1"/>
  <c r="H5" i="112"/>
  <c r="M5" i="112" s="1"/>
  <c r="H265" i="112"/>
  <c r="M265" i="112" s="1"/>
  <c r="H257" i="112"/>
  <c r="M257" i="112" s="1"/>
  <c r="H249" i="112"/>
  <c r="M249" i="112" s="1"/>
  <c r="H241" i="112"/>
  <c r="M241" i="112" s="1"/>
  <c r="H233" i="112"/>
  <c r="M233" i="112" s="1"/>
  <c r="H225" i="112"/>
  <c r="M225" i="112" s="1"/>
  <c r="H268" i="112"/>
  <c r="M268" i="112" s="1"/>
  <c r="H260" i="112"/>
  <c r="M260" i="112" s="1"/>
  <c r="H252" i="112"/>
  <c r="M252" i="112" s="1"/>
  <c r="H244" i="112"/>
  <c r="M244" i="112" s="1"/>
  <c r="H236" i="112"/>
  <c r="M236" i="112" s="1"/>
  <c r="H228" i="112"/>
  <c r="M228" i="112" s="1"/>
  <c r="H220" i="112"/>
  <c r="M220" i="112" s="1"/>
  <c r="H216" i="112"/>
  <c r="M216" i="112" s="1"/>
  <c r="H204" i="112"/>
  <c r="M204" i="112" s="1"/>
  <c r="H188" i="112"/>
  <c r="M188" i="112" s="1"/>
  <c r="H172" i="112"/>
  <c r="M172" i="112" s="1"/>
  <c r="H156" i="112"/>
  <c r="M156" i="112" s="1"/>
  <c r="H140" i="112"/>
  <c r="M140" i="112" s="1"/>
  <c r="H124" i="112"/>
  <c r="M124" i="112" s="1"/>
  <c r="H108" i="112"/>
  <c r="M108" i="112" s="1"/>
  <c r="H92" i="112"/>
  <c r="M92" i="112" s="1"/>
  <c r="H12" i="112"/>
  <c r="M12" i="112" s="1"/>
  <c r="J3" i="112"/>
  <c r="K3" i="112" s="1"/>
  <c r="L3" i="112" s="1"/>
  <c r="G270" i="112"/>
  <c r="E3" i="68" s="1"/>
  <c r="H267" i="112"/>
  <c r="M267" i="112" s="1"/>
  <c r="H263" i="112"/>
  <c r="M263" i="112" s="1"/>
  <c r="H259" i="112"/>
  <c r="M259" i="112" s="1"/>
  <c r="H255" i="112"/>
  <c r="M255" i="112" s="1"/>
  <c r="H251" i="112"/>
  <c r="M251" i="112" s="1"/>
  <c r="H247" i="112"/>
  <c r="M247" i="112" s="1"/>
  <c r="H243" i="112"/>
  <c r="M243" i="112" s="1"/>
  <c r="H239" i="112"/>
  <c r="M239" i="112" s="1"/>
  <c r="H235" i="112"/>
  <c r="M235" i="112" s="1"/>
  <c r="H231" i="112"/>
  <c r="M231" i="112" s="1"/>
  <c r="H227" i="112"/>
  <c r="M227" i="112" s="1"/>
  <c r="H223" i="112"/>
  <c r="M223" i="112" s="1"/>
  <c r="H219" i="112"/>
  <c r="M219" i="112" s="1"/>
  <c r="H215" i="112"/>
  <c r="M215" i="112" s="1"/>
  <c r="H210" i="112"/>
  <c r="M210" i="112" s="1"/>
  <c r="H203" i="112"/>
  <c r="M203" i="112" s="1"/>
  <c r="H195" i="112"/>
  <c r="M195" i="112" s="1"/>
  <c r="H187" i="112"/>
  <c r="M187" i="112" s="1"/>
  <c r="H179" i="112"/>
  <c r="M179" i="112" s="1"/>
  <c r="H171" i="112"/>
  <c r="M171" i="112" s="1"/>
  <c r="H163" i="112"/>
  <c r="M163" i="112" s="1"/>
  <c r="H155" i="112"/>
  <c r="M155" i="112" s="1"/>
  <c r="H147" i="112"/>
  <c r="M147" i="112" s="1"/>
  <c r="H139" i="112"/>
  <c r="M139" i="112" s="1"/>
  <c r="H131" i="112"/>
  <c r="M131" i="112" s="1"/>
  <c r="H123" i="112"/>
  <c r="M123" i="112" s="1"/>
  <c r="H115" i="112"/>
  <c r="M115" i="112" s="1"/>
  <c r="H107" i="112"/>
  <c r="M107" i="112" s="1"/>
  <c r="H99" i="112"/>
  <c r="M99" i="112" s="1"/>
  <c r="H91" i="112"/>
  <c r="M91" i="112" s="1"/>
  <c r="H83" i="112"/>
  <c r="M83" i="112" s="1"/>
  <c r="H75" i="112"/>
  <c r="M75" i="112" s="1"/>
  <c r="H67" i="112"/>
  <c r="M67" i="112" s="1"/>
  <c r="H59" i="112"/>
  <c r="M59" i="112" s="1"/>
  <c r="H51" i="112"/>
  <c r="M51" i="112" s="1"/>
  <c r="H43" i="112"/>
  <c r="M43" i="112" s="1"/>
  <c r="H35" i="112"/>
  <c r="M35" i="112" s="1"/>
  <c r="H27" i="112"/>
  <c r="M27" i="112" s="1"/>
  <c r="H19" i="112"/>
  <c r="M19" i="112" s="1"/>
  <c r="H11" i="112"/>
  <c r="M11" i="112" s="1"/>
  <c r="H3" i="112"/>
  <c r="J162" i="112"/>
  <c r="K162" i="112" s="1"/>
  <c r="L162" i="112" s="1"/>
  <c r="J146" i="112"/>
  <c r="K146" i="112" s="1"/>
  <c r="L146" i="112" s="1"/>
  <c r="J128" i="112"/>
  <c r="K128" i="112" s="1"/>
  <c r="L128" i="112" s="1"/>
  <c r="J96" i="112"/>
  <c r="K96" i="112" s="1"/>
  <c r="L96" i="112" s="1"/>
  <c r="J84" i="112"/>
  <c r="K84" i="112" s="1"/>
  <c r="L84" i="112" s="1"/>
  <c r="J68" i="112"/>
  <c r="K68" i="112" s="1"/>
  <c r="L68" i="112" s="1"/>
  <c r="J52" i="112"/>
  <c r="K52" i="112" s="1"/>
  <c r="L52" i="112" s="1"/>
  <c r="J36" i="112"/>
  <c r="K36" i="112" s="1"/>
  <c r="L36" i="112" s="1"/>
  <c r="J20" i="112"/>
  <c r="K20" i="112" s="1"/>
  <c r="L20" i="112" s="1"/>
  <c r="H213" i="112"/>
  <c r="M213" i="112" s="1"/>
  <c r="J213" i="112"/>
  <c r="K213" i="112" s="1"/>
  <c r="L213" i="112" s="1"/>
  <c r="H205" i="112"/>
  <c r="M205" i="112" s="1"/>
  <c r="J205" i="112"/>
  <c r="K205" i="112" s="1"/>
  <c r="L205" i="112" s="1"/>
  <c r="H197" i="112"/>
  <c r="M197" i="112" s="1"/>
  <c r="J197" i="112"/>
  <c r="K197" i="112" s="1"/>
  <c r="L197" i="112" s="1"/>
  <c r="J189" i="112"/>
  <c r="K189" i="112" s="1"/>
  <c r="L189" i="112" s="1"/>
  <c r="H189" i="112"/>
  <c r="M189" i="112" s="1"/>
  <c r="J181" i="112"/>
  <c r="K181" i="112" s="1"/>
  <c r="L181" i="112" s="1"/>
  <c r="H181" i="112"/>
  <c r="M181" i="112" s="1"/>
  <c r="J173" i="112"/>
  <c r="K173" i="112" s="1"/>
  <c r="L173" i="112" s="1"/>
  <c r="H173" i="112"/>
  <c r="M173" i="112" s="1"/>
  <c r="J165" i="112"/>
  <c r="K165" i="112" s="1"/>
  <c r="L165" i="112" s="1"/>
  <c r="H165" i="112"/>
  <c r="M165" i="112" s="1"/>
  <c r="J157" i="112"/>
  <c r="K157" i="112" s="1"/>
  <c r="L157" i="112" s="1"/>
  <c r="H157" i="112"/>
  <c r="M157" i="112" s="1"/>
  <c r="J149" i="112"/>
  <c r="K149" i="112" s="1"/>
  <c r="L149" i="112" s="1"/>
  <c r="H149" i="112"/>
  <c r="M149" i="112" s="1"/>
  <c r="J141" i="112"/>
  <c r="K141" i="112" s="1"/>
  <c r="L141" i="112" s="1"/>
  <c r="H141" i="112"/>
  <c r="M141" i="112" s="1"/>
  <c r="J133" i="112"/>
  <c r="K133" i="112" s="1"/>
  <c r="L133" i="112" s="1"/>
  <c r="H133" i="112"/>
  <c r="M133" i="112" s="1"/>
  <c r="J125" i="112"/>
  <c r="K125" i="112" s="1"/>
  <c r="L125" i="112" s="1"/>
  <c r="H125" i="112"/>
  <c r="M125" i="112" s="1"/>
  <c r="J117" i="112"/>
  <c r="K117" i="112" s="1"/>
  <c r="L117" i="112" s="1"/>
  <c r="H117" i="112"/>
  <c r="M117" i="112" s="1"/>
  <c r="J109" i="112"/>
  <c r="K109" i="112" s="1"/>
  <c r="L109" i="112" s="1"/>
  <c r="H109" i="112"/>
  <c r="M109" i="112" s="1"/>
  <c r="J101" i="112"/>
  <c r="K101" i="112" s="1"/>
  <c r="L101" i="112" s="1"/>
  <c r="H101" i="112"/>
  <c r="M101" i="112" s="1"/>
  <c r="J93" i="112"/>
  <c r="K93" i="112" s="1"/>
  <c r="L93" i="112" s="1"/>
  <c r="H93" i="112"/>
  <c r="M93" i="112" s="1"/>
  <c r="J85" i="112"/>
  <c r="K85" i="112" s="1"/>
  <c r="L85" i="112" s="1"/>
  <c r="H85" i="112"/>
  <c r="M85" i="112" s="1"/>
  <c r="J77" i="112"/>
  <c r="K77" i="112" s="1"/>
  <c r="L77" i="112" s="1"/>
  <c r="H77" i="112"/>
  <c r="M77" i="112" s="1"/>
  <c r="J69" i="112"/>
  <c r="K69" i="112" s="1"/>
  <c r="L69" i="112" s="1"/>
  <c r="H69" i="112"/>
  <c r="M69" i="112" s="1"/>
  <c r="J61" i="112"/>
  <c r="K61" i="112" s="1"/>
  <c r="L61" i="112" s="1"/>
  <c r="H61" i="112"/>
  <c r="M61" i="112" s="1"/>
  <c r="J53" i="112"/>
  <c r="K53" i="112" s="1"/>
  <c r="L53" i="112" s="1"/>
  <c r="H53" i="112"/>
  <c r="M53" i="112" s="1"/>
  <c r="J49" i="112"/>
  <c r="K49" i="112" s="1"/>
  <c r="L49" i="112" s="1"/>
  <c r="H49" i="112"/>
  <c r="M49" i="112" s="1"/>
  <c r="J41" i="112"/>
  <c r="K41" i="112" s="1"/>
  <c r="L41" i="112" s="1"/>
  <c r="H41" i="112"/>
  <c r="M41" i="112" s="1"/>
  <c r="J33" i="112"/>
  <c r="K33" i="112" s="1"/>
  <c r="L33" i="112" s="1"/>
  <c r="H33" i="112"/>
  <c r="M33" i="112" s="1"/>
  <c r="J25" i="112"/>
  <c r="K25" i="112" s="1"/>
  <c r="L25" i="112" s="1"/>
  <c r="H25" i="112"/>
  <c r="M25" i="112" s="1"/>
  <c r="J17" i="112"/>
  <c r="K17" i="112" s="1"/>
  <c r="L17" i="112" s="1"/>
  <c r="H17" i="112"/>
  <c r="M17" i="112" s="1"/>
  <c r="J9" i="112"/>
  <c r="K9" i="112" s="1"/>
  <c r="L9" i="112" s="1"/>
  <c r="H9" i="112"/>
  <c r="M9" i="112" s="1"/>
  <c r="H269" i="112"/>
  <c r="M269" i="112" s="1"/>
  <c r="H261" i="112"/>
  <c r="M261" i="112" s="1"/>
  <c r="H253" i="112"/>
  <c r="M253" i="112" s="1"/>
  <c r="H245" i="112"/>
  <c r="M245" i="112" s="1"/>
  <c r="H237" i="112"/>
  <c r="M237" i="112" s="1"/>
  <c r="H229" i="112"/>
  <c r="M229" i="112" s="1"/>
  <c r="H221" i="112"/>
  <c r="M221" i="112" s="1"/>
  <c r="H217" i="112"/>
  <c r="M217" i="112" s="1"/>
  <c r="H264" i="112"/>
  <c r="M264" i="112" s="1"/>
  <c r="H256" i="112"/>
  <c r="M256" i="112" s="1"/>
  <c r="H248" i="112"/>
  <c r="M248" i="112" s="1"/>
  <c r="H240" i="112"/>
  <c r="M240" i="112" s="1"/>
  <c r="H232" i="112"/>
  <c r="M232" i="112" s="1"/>
  <c r="H224" i="112"/>
  <c r="M224" i="112" s="1"/>
  <c r="H196" i="112"/>
  <c r="M196" i="112" s="1"/>
  <c r="H180" i="112"/>
  <c r="M180" i="112" s="1"/>
  <c r="H164" i="112"/>
  <c r="M164" i="112" s="1"/>
  <c r="H148" i="112"/>
  <c r="M148" i="112" s="1"/>
  <c r="H132" i="112"/>
  <c r="M132" i="112" s="1"/>
  <c r="H116" i="112"/>
  <c r="M116" i="112" s="1"/>
  <c r="H100" i="112"/>
  <c r="M100" i="112" s="1"/>
  <c r="H4" i="112"/>
  <c r="M4" i="112" s="1"/>
  <c r="J206" i="112"/>
  <c r="K206" i="112" s="1"/>
  <c r="L206" i="112" s="1"/>
  <c r="H206" i="112"/>
  <c r="M206" i="112" s="1"/>
  <c r="J202" i="112"/>
  <c r="K202" i="112" s="1"/>
  <c r="L202" i="112" s="1"/>
  <c r="H202" i="112"/>
  <c r="M202" i="112" s="1"/>
  <c r="J198" i="112"/>
  <c r="K198" i="112" s="1"/>
  <c r="L198" i="112" s="1"/>
  <c r="H198" i="112"/>
  <c r="M198" i="112" s="1"/>
  <c r="J194" i="112"/>
  <c r="K194" i="112" s="1"/>
  <c r="L194" i="112" s="1"/>
  <c r="H194" i="112"/>
  <c r="M194" i="112" s="1"/>
  <c r="J190" i="112"/>
  <c r="K190" i="112" s="1"/>
  <c r="L190" i="112" s="1"/>
  <c r="H190" i="112"/>
  <c r="M190" i="112" s="1"/>
  <c r="J186" i="112"/>
  <c r="K186" i="112" s="1"/>
  <c r="L186" i="112" s="1"/>
  <c r="H186" i="112"/>
  <c r="M186" i="112" s="1"/>
  <c r="J182" i="112"/>
  <c r="K182" i="112" s="1"/>
  <c r="L182" i="112" s="1"/>
  <c r="H182" i="112"/>
  <c r="M182" i="112" s="1"/>
  <c r="J178" i="112"/>
  <c r="K178" i="112" s="1"/>
  <c r="L178" i="112" s="1"/>
  <c r="H178" i="112"/>
  <c r="M178" i="112" s="1"/>
  <c r="J174" i="112"/>
  <c r="K174" i="112" s="1"/>
  <c r="L174" i="112" s="1"/>
  <c r="H174" i="112"/>
  <c r="M174" i="112" s="1"/>
  <c r="J166" i="112"/>
  <c r="K166" i="112" s="1"/>
  <c r="L166" i="112" s="1"/>
  <c r="H166" i="112"/>
  <c r="M166" i="112" s="1"/>
  <c r="J158" i="112"/>
  <c r="K158" i="112" s="1"/>
  <c r="L158" i="112" s="1"/>
  <c r="H158" i="112"/>
  <c r="M158" i="112" s="1"/>
  <c r="J150" i="112"/>
  <c r="K150" i="112" s="1"/>
  <c r="L150" i="112" s="1"/>
  <c r="H150" i="112"/>
  <c r="M150" i="112" s="1"/>
  <c r="J142" i="112"/>
  <c r="K142" i="112" s="1"/>
  <c r="L142" i="112" s="1"/>
  <c r="H142" i="112"/>
  <c r="M142" i="112" s="1"/>
  <c r="J138" i="112"/>
  <c r="K138" i="112" s="1"/>
  <c r="L138" i="112" s="1"/>
  <c r="H138" i="112"/>
  <c r="M138" i="112" s="1"/>
  <c r="J134" i="112"/>
  <c r="K134" i="112" s="1"/>
  <c r="L134" i="112" s="1"/>
  <c r="H134" i="112"/>
  <c r="M134" i="112" s="1"/>
  <c r="J130" i="112"/>
  <c r="K130" i="112" s="1"/>
  <c r="L130" i="112" s="1"/>
  <c r="H130" i="112"/>
  <c r="M130" i="112" s="1"/>
  <c r="J126" i="112"/>
  <c r="K126" i="112" s="1"/>
  <c r="L126" i="112" s="1"/>
  <c r="H126" i="112"/>
  <c r="M126" i="112" s="1"/>
  <c r="J122" i="112"/>
  <c r="K122" i="112" s="1"/>
  <c r="L122" i="112" s="1"/>
  <c r="H122" i="112"/>
  <c r="M122" i="112" s="1"/>
  <c r="J118" i="112"/>
  <c r="K118" i="112" s="1"/>
  <c r="L118" i="112" s="1"/>
  <c r="H118" i="112"/>
  <c r="M118" i="112" s="1"/>
  <c r="J114" i="112"/>
  <c r="K114" i="112" s="1"/>
  <c r="L114" i="112" s="1"/>
  <c r="H114" i="112"/>
  <c r="M114" i="112" s="1"/>
  <c r="J110" i="112"/>
  <c r="K110" i="112" s="1"/>
  <c r="L110" i="112" s="1"/>
  <c r="H110" i="112"/>
  <c r="M110" i="112" s="1"/>
  <c r="J106" i="112"/>
  <c r="K106" i="112" s="1"/>
  <c r="L106" i="112" s="1"/>
  <c r="H106" i="112"/>
  <c r="M106" i="112" s="1"/>
  <c r="J102" i="112"/>
  <c r="K102" i="112" s="1"/>
  <c r="L102" i="112" s="1"/>
  <c r="H102" i="112"/>
  <c r="M102" i="112" s="1"/>
  <c r="J98" i="112"/>
  <c r="K98" i="112" s="1"/>
  <c r="L98" i="112" s="1"/>
  <c r="H98" i="112"/>
  <c r="M98" i="112" s="1"/>
  <c r="J94" i="112"/>
  <c r="K94" i="112" s="1"/>
  <c r="L94" i="112" s="1"/>
  <c r="H94" i="112"/>
  <c r="M94" i="112" s="1"/>
  <c r="J90" i="112"/>
  <c r="K90" i="112" s="1"/>
  <c r="L90" i="112" s="1"/>
  <c r="H90" i="112"/>
  <c r="M90" i="112" s="1"/>
  <c r="J86" i="112"/>
  <c r="K86" i="112" s="1"/>
  <c r="L86" i="112" s="1"/>
  <c r="H86" i="112"/>
  <c r="M86" i="112" s="1"/>
  <c r="J82" i="112"/>
  <c r="K82" i="112" s="1"/>
  <c r="L82" i="112" s="1"/>
  <c r="H82" i="112"/>
  <c r="M82" i="112" s="1"/>
  <c r="J78" i="112"/>
  <c r="K78" i="112" s="1"/>
  <c r="L78" i="112" s="1"/>
  <c r="H78" i="112"/>
  <c r="M78" i="112" s="1"/>
  <c r="J74" i="112"/>
  <c r="K74" i="112" s="1"/>
  <c r="L74" i="112" s="1"/>
  <c r="H74" i="112"/>
  <c r="M74" i="112" s="1"/>
  <c r="J70" i="112"/>
  <c r="K70" i="112" s="1"/>
  <c r="L70" i="112" s="1"/>
  <c r="H70" i="112"/>
  <c r="M70" i="112" s="1"/>
  <c r="J66" i="112"/>
  <c r="K66" i="112" s="1"/>
  <c r="L66" i="112" s="1"/>
  <c r="H66" i="112"/>
  <c r="M66" i="112" s="1"/>
  <c r="J62" i="112"/>
  <c r="K62" i="112" s="1"/>
  <c r="L62" i="112" s="1"/>
  <c r="H62" i="112"/>
  <c r="M62" i="112" s="1"/>
  <c r="J58" i="112"/>
  <c r="K58" i="112" s="1"/>
  <c r="L58" i="112" s="1"/>
  <c r="H58" i="112"/>
  <c r="M58" i="112" s="1"/>
  <c r="J54" i="112"/>
  <c r="K54" i="112" s="1"/>
  <c r="L54" i="112" s="1"/>
  <c r="H54" i="112"/>
  <c r="M54" i="112" s="1"/>
  <c r="J50" i="112"/>
  <c r="K50" i="112" s="1"/>
  <c r="L50" i="112" s="1"/>
  <c r="H50" i="112"/>
  <c r="M50" i="112" s="1"/>
  <c r="J46" i="112"/>
  <c r="K46" i="112" s="1"/>
  <c r="L46" i="112" s="1"/>
  <c r="H46" i="112"/>
  <c r="M46" i="112" s="1"/>
  <c r="J42" i="112"/>
  <c r="K42" i="112" s="1"/>
  <c r="L42" i="112" s="1"/>
  <c r="H42" i="112"/>
  <c r="M42" i="112" s="1"/>
  <c r="J38" i="112"/>
  <c r="K38" i="112" s="1"/>
  <c r="L38" i="112" s="1"/>
  <c r="H38" i="112"/>
  <c r="M38" i="112" s="1"/>
  <c r="J34" i="112"/>
  <c r="K34" i="112" s="1"/>
  <c r="L34" i="112" s="1"/>
  <c r="H34" i="112"/>
  <c r="M34" i="112" s="1"/>
  <c r="J30" i="112"/>
  <c r="K30" i="112" s="1"/>
  <c r="L30" i="112" s="1"/>
  <c r="H30" i="112"/>
  <c r="M30" i="112" s="1"/>
  <c r="J26" i="112"/>
  <c r="K26" i="112" s="1"/>
  <c r="L26" i="112" s="1"/>
  <c r="H26" i="112"/>
  <c r="M26" i="112" s="1"/>
  <c r="J22" i="112"/>
  <c r="K22" i="112" s="1"/>
  <c r="L22" i="112" s="1"/>
  <c r="H22" i="112"/>
  <c r="M22" i="112" s="1"/>
  <c r="J18" i="112"/>
  <c r="K18" i="112" s="1"/>
  <c r="L18" i="112" s="1"/>
  <c r="H18" i="112"/>
  <c r="M18" i="112" s="1"/>
  <c r="J14" i="112"/>
  <c r="K14" i="112" s="1"/>
  <c r="L14" i="112" s="1"/>
  <c r="H14" i="112"/>
  <c r="M14" i="112" s="1"/>
  <c r="J10" i="112"/>
  <c r="K10" i="112" s="1"/>
  <c r="L10" i="112" s="1"/>
  <c r="H10" i="112"/>
  <c r="M10" i="112" s="1"/>
  <c r="J6" i="112"/>
  <c r="K6" i="112" s="1"/>
  <c r="L6" i="112" s="1"/>
  <c r="H6" i="112"/>
  <c r="M6" i="112" s="1"/>
  <c r="H266" i="112"/>
  <c r="M266" i="112" s="1"/>
  <c r="H262" i="112"/>
  <c r="M262" i="112" s="1"/>
  <c r="H258" i="112"/>
  <c r="M258" i="112" s="1"/>
  <c r="H254" i="112"/>
  <c r="M254" i="112" s="1"/>
  <c r="H250" i="112"/>
  <c r="M250" i="112" s="1"/>
  <c r="H246" i="112"/>
  <c r="M246" i="112" s="1"/>
  <c r="H242" i="112"/>
  <c r="M242" i="112" s="1"/>
  <c r="H238" i="112"/>
  <c r="M238" i="112" s="1"/>
  <c r="H234" i="112"/>
  <c r="M234" i="112" s="1"/>
  <c r="H230" i="112"/>
  <c r="M230" i="112" s="1"/>
  <c r="H226" i="112"/>
  <c r="M226" i="112" s="1"/>
  <c r="H222" i="112"/>
  <c r="M222" i="112" s="1"/>
  <c r="H218" i="112"/>
  <c r="M218" i="112" s="1"/>
  <c r="H214" i="112"/>
  <c r="M214" i="112" s="1"/>
  <c r="H208" i="112"/>
  <c r="M208" i="112" s="1"/>
  <c r="H200" i="112"/>
  <c r="M200" i="112" s="1"/>
  <c r="H192" i="112"/>
  <c r="M192" i="112" s="1"/>
  <c r="H184" i="112"/>
  <c r="M184" i="112" s="1"/>
  <c r="H176" i="112"/>
  <c r="M176" i="112" s="1"/>
  <c r="H168" i="112"/>
  <c r="M168" i="112" s="1"/>
  <c r="H160" i="112"/>
  <c r="M160" i="112" s="1"/>
  <c r="H152" i="112"/>
  <c r="M152" i="112" s="1"/>
  <c r="H144" i="112"/>
  <c r="M144" i="112" s="1"/>
  <c r="H136" i="112"/>
  <c r="M136" i="112" s="1"/>
  <c r="H120" i="112"/>
  <c r="M120" i="112" s="1"/>
  <c r="H104" i="112"/>
  <c r="M104" i="112" s="1"/>
  <c r="H88" i="112"/>
  <c r="M88" i="112" s="1"/>
  <c r="H80" i="112"/>
  <c r="M80" i="112" s="1"/>
  <c r="H72" i="112"/>
  <c r="M72" i="112" s="1"/>
  <c r="H64" i="112"/>
  <c r="M64" i="112" s="1"/>
  <c r="H56" i="112"/>
  <c r="M56" i="112" s="1"/>
  <c r="H48" i="112"/>
  <c r="M48" i="112" s="1"/>
  <c r="H40" i="112"/>
  <c r="M40" i="112" s="1"/>
  <c r="H32" i="112"/>
  <c r="M32" i="112" s="1"/>
  <c r="H24" i="112"/>
  <c r="M24" i="112" s="1"/>
  <c r="H16" i="112"/>
  <c r="M16" i="112" s="1"/>
  <c r="H8" i="112"/>
  <c r="M8" i="112" s="1"/>
  <c r="J9" i="113"/>
  <c r="K9" i="113" s="1"/>
  <c r="L9" i="113" s="1"/>
  <c r="J16" i="113"/>
  <c r="K16" i="113" s="1"/>
  <c r="L16" i="113" s="1"/>
  <c r="J25" i="113"/>
  <c r="K25" i="113" s="1"/>
  <c r="L25" i="113" s="1"/>
  <c r="J32" i="113"/>
  <c r="K32" i="113" s="1"/>
  <c r="L32" i="113" s="1"/>
  <c r="J41" i="113"/>
  <c r="K41" i="113" s="1"/>
  <c r="L41" i="113" s="1"/>
  <c r="J48" i="113"/>
  <c r="K48" i="113" s="1"/>
  <c r="L48" i="113" s="1"/>
  <c r="J57" i="113"/>
  <c r="K57" i="113" s="1"/>
  <c r="L57" i="113" s="1"/>
  <c r="J64" i="113"/>
  <c r="K64" i="113" s="1"/>
  <c r="L64" i="113" s="1"/>
  <c r="J78" i="113"/>
  <c r="K78" i="113" s="1"/>
  <c r="L78" i="113" s="1"/>
  <c r="H84" i="113"/>
  <c r="M84" i="113" s="1"/>
  <c r="J104" i="113"/>
  <c r="K104" i="113" s="1"/>
  <c r="L104" i="113" s="1"/>
  <c r="H120" i="113"/>
  <c r="M120" i="113" s="1"/>
  <c r="H130" i="113"/>
  <c r="M130" i="113" s="1"/>
  <c r="J68" i="113"/>
  <c r="K68" i="113" s="1"/>
  <c r="L68" i="113" s="1"/>
  <c r="H90" i="113"/>
  <c r="M90" i="113" s="1"/>
  <c r="H92" i="113"/>
  <c r="M92" i="113" s="1"/>
  <c r="H94" i="113"/>
  <c r="M94" i="113" s="1"/>
  <c r="H96" i="113"/>
  <c r="M96" i="113" s="1"/>
  <c r="J102" i="113"/>
  <c r="K102" i="113" s="1"/>
  <c r="L102" i="113" s="1"/>
  <c r="H118" i="113"/>
  <c r="M118" i="113" s="1"/>
  <c r="J56" i="113"/>
  <c r="K56" i="113" s="1"/>
  <c r="L56" i="113" s="1"/>
  <c r="H100" i="113"/>
  <c r="M100" i="113" s="1"/>
  <c r="H76" i="113"/>
  <c r="M76" i="113" s="1"/>
  <c r="H86" i="113"/>
  <c r="M86" i="113" s="1"/>
  <c r="H116" i="113"/>
  <c r="M116" i="113" s="1"/>
  <c r="H122" i="113"/>
  <c r="M122" i="113" s="1"/>
  <c r="H124" i="113"/>
  <c r="M124" i="113" s="1"/>
  <c r="J7" i="113"/>
  <c r="K7" i="113" s="1"/>
  <c r="L7" i="113" s="1"/>
  <c r="J15" i="113"/>
  <c r="K15" i="113" s="1"/>
  <c r="L15" i="113" s="1"/>
  <c r="J23" i="113"/>
  <c r="K23" i="113" s="1"/>
  <c r="L23" i="113" s="1"/>
  <c r="J31" i="113"/>
  <c r="K31" i="113" s="1"/>
  <c r="L31" i="113" s="1"/>
  <c r="J39" i="113"/>
  <c r="K39" i="113" s="1"/>
  <c r="L39" i="113" s="1"/>
  <c r="J47" i="113"/>
  <c r="K47" i="113" s="1"/>
  <c r="L47" i="113" s="1"/>
  <c r="J55" i="113"/>
  <c r="K55" i="113" s="1"/>
  <c r="L55" i="113" s="1"/>
  <c r="H114" i="113"/>
  <c r="M114" i="113" s="1"/>
  <c r="J72" i="113"/>
  <c r="K72" i="113" s="1"/>
  <c r="L72" i="113" s="1"/>
  <c r="H82" i="113"/>
  <c r="M82" i="113" s="1"/>
  <c r="H88" i="113"/>
  <c r="M88" i="113" s="1"/>
  <c r="H110" i="113"/>
  <c r="M110" i="113" s="1"/>
  <c r="H112" i="113"/>
  <c r="M112" i="113" s="1"/>
  <c r="H123" i="113"/>
  <c r="M123" i="113" s="1"/>
  <c r="H126" i="113"/>
  <c r="M126" i="113" s="1"/>
  <c r="H128" i="113"/>
  <c r="M128" i="113" s="1"/>
  <c r="G136" i="113"/>
  <c r="E4" i="68" s="1"/>
  <c r="H2" i="113"/>
  <c r="J125" i="113"/>
  <c r="K125" i="113" s="1"/>
  <c r="L125" i="113" s="1"/>
  <c r="H125" i="113"/>
  <c r="M125" i="113" s="1"/>
  <c r="H3" i="113"/>
  <c r="M3" i="113" s="1"/>
  <c r="J10" i="113"/>
  <c r="K10" i="113" s="1"/>
  <c r="L10" i="113" s="1"/>
  <c r="H51" i="113"/>
  <c r="M51" i="113" s="1"/>
  <c r="J103" i="113"/>
  <c r="K103" i="113" s="1"/>
  <c r="L103" i="113" s="1"/>
  <c r="H103" i="113"/>
  <c r="M103" i="113" s="1"/>
  <c r="J115" i="113"/>
  <c r="K115" i="113" s="1"/>
  <c r="L115" i="113" s="1"/>
  <c r="H115" i="113"/>
  <c r="M115" i="113" s="1"/>
  <c r="J119" i="113"/>
  <c r="K119" i="113" s="1"/>
  <c r="L119" i="113" s="1"/>
  <c r="H119" i="113"/>
  <c r="M119" i="113" s="1"/>
  <c r="J127" i="113"/>
  <c r="K127" i="113" s="1"/>
  <c r="L127" i="113" s="1"/>
  <c r="H127" i="113"/>
  <c r="M127" i="113" s="1"/>
  <c r="J2" i="113"/>
  <c r="J50" i="113"/>
  <c r="K50" i="113" s="1"/>
  <c r="L50" i="113" s="1"/>
  <c r="J58" i="113"/>
  <c r="K58" i="113" s="1"/>
  <c r="L58" i="113" s="1"/>
  <c r="H59" i="113"/>
  <c r="M59" i="113" s="1"/>
  <c r="J63" i="113"/>
  <c r="K63" i="113" s="1"/>
  <c r="L63" i="113" s="1"/>
  <c r="J67" i="113"/>
  <c r="K67" i="113" s="1"/>
  <c r="L67" i="113" s="1"/>
  <c r="J4" i="113"/>
  <c r="K4" i="113" s="1"/>
  <c r="L4" i="113" s="1"/>
  <c r="H5" i="113"/>
  <c r="M5" i="113" s="1"/>
  <c r="J11" i="113"/>
  <c r="K11" i="113" s="1"/>
  <c r="L11" i="113" s="1"/>
  <c r="J12" i="113"/>
  <c r="K12" i="113" s="1"/>
  <c r="L12" i="113" s="1"/>
  <c r="H13" i="113"/>
  <c r="M13" i="113" s="1"/>
  <c r="J19" i="113"/>
  <c r="K19" i="113" s="1"/>
  <c r="L19" i="113" s="1"/>
  <c r="J20" i="113"/>
  <c r="K20" i="113" s="1"/>
  <c r="L20" i="113" s="1"/>
  <c r="H21" i="113"/>
  <c r="M21" i="113" s="1"/>
  <c r="J27" i="113"/>
  <c r="K27" i="113" s="1"/>
  <c r="L27" i="113" s="1"/>
  <c r="J28" i="113"/>
  <c r="K28" i="113" s="1"/>
  <c r="L28" i="113" s="1"/>
  <c r="H29" i="113"/>
  <c r="M29" i="113" s="1"/>
  <c r="J35" i="113"/>
  <c r="K35" i="113" s="1"/>
  <c r="L35" i="113" s="1"/>
  <c r="J36" i="113"/>
  <c r="K36" i="113" s="1"/>
  <c r="L36" i="113" s="1"/>
  <c r="H37" i="113"/>
  <c r="M37" i="113" s="1"/>
  <c r="J43" i="113"/>
  <c r="K43" i="113" s="1"/>
  <c r="L43" i="113" s="1"/>
  <c r="J44" i="113"/>
  <c r="K44" i="113" s="1"/>
  <c r="L44" i="113" s="1"/>
  <c r="H45" i="113"/>
  <c r="M45" i="113" s="1"/>
  <c r="J52" i="113"/>
  <c r="K52" i="113" s="1"/>
  <c r="L52" i="113" s="1"/>
  <c r="H53" i="113"/>
  <c r="M53" i="113" s="1"/>
  <c r="J60" i="113"/>
  <c r="K60" i="113" s="1"/>
  <c r="L60" i="113" s="1"/>
  <c r="H61" i="113"/>
  <c r="M61" i="113" s="1"/>
  <c r="J62" i="113"/>
  <c r="K62" i="113" s="1"/>
  <c r="L62" i="113" s="1"/>
  <c r="J66" i="113"/>
  <c r="K66" i="113" s="1"/>
  <c r="L66" i="113" s="1"/>
  <c r="J70" i="113"/>
  <c r="K70" i="113" s="1"/>
  <c r="L70" i="113" s="1"/>
  <c r="J74" i="113"/>
  <c r="K74" i="113" s="1"/>
  <c r="L74" i="113" s="1"/>
  <c r="J79" i="113"/>
  <c r="K79" i="113" s="1"/>
  <c r="L79" i="113" s="1"/>
  <c r="H79" i="113"/>
  <c r="M79" i="113" s="1"/>
  <c r="J95" i="113"/>
  <c r="K95" i="113" s="1"/>
  <c r="L95" i="113" s="1"/>
  <c r="H95" i="113"/>
  <c r="M95" i="113" s="1"/>
  <c r="J75" i="113"/>
  <c r="K75" i="113" s="1"/>
  <c r="L75" i="113" s="1"/>
  <c r="H75" i="113"/>
  <c r="M75" i="113" s="1"/>
  <c r="J18" i="113"/>
  <c r="K18" i="113" s="1"/>
  <c r="L18" i="113" s="1"/>
  <c r="J26" i="113"/>
  <c r="K26" i="113" s="1"/>
  <c r="L26" i="113" s="1"/>
  <c r="J34" i="113"/>
  <c r="K34" i="113" s="1"/>
  <c r="L34" i="113" s="1"/>
  <c r="J42" i="113"/>
  <c r="K42" i="113" s="1"/>
  <c r="L42" i="113" s="1"/>
  <c r="J71" i="113"/>
  <c r="K71" i="113" s="1"/>
  <c r="L71" i="113" s="1"/>
  <c r="J99" i="113"/>
  <c r="K99" i="113" s="1"/>
  <c r="L99" i="113" s="1"/>
  <c r="H99" i="113"/>
  <c r="M99" i="113" s="1"/>
  <c r="J107" i="113"/>
  <c r="K107" i="113" s="1"/>
  <c r="L107" i="113" s="1"/>
  <c r="H107" i="113"/>
  <c r="M107" i="113" s="1"/>
  <c r="J111" i="113"/>
  <c r="K111" i="113" s="1"/>
  <c r="L111" i="113" s="1"/>
  <c r="H111" i="113"/>
  <c r="M111" i="113" s="1"/>
  <c r="J6" i="113"/>
  <c r="K6" i="113" s="1"/>
  <c r="L6" i="113" s="1"/>
  <c r="J14" i="113"/>
  <c r="K14" i="113" s="1"/>
  <c r="L14" i="113" s="1"/>
  <c r="J22" i="113"/>
  <c r="K22" i="113" s="1"/>
  <c r="L22" i="113" s="1"/>
  <c r="J30" i="113"/>
  <c r="K30" i="113" s="1"/>
  <c r="L30" i="113" s="1"/>
  <c r="J38" i="113"/>
  <c r="K38" i="113" s="1"/>
  <c r="L38" i="113" s="1"/>
  <c r="J46" i="113"/>
  <c r="K46" i="113" s="1"/>
  <c r="L46" i="113" s="1"/>
  <c r="J54" i="113"/>
  <c r="K54" i="113" s="1"/>
  <c r="L54" i="113" s="1"/>
  <c r="J65" i="113"/>
  <c r="K65" i="113" s="1"/>
  <c r="L65" i="113" s="1"/>
  <c r="J69" i="113"/>
  <c r="K69" i="113" s="1"/>
  <c r="L69" i="113" s="1"/>
  <c r="J73" i="113"/>
  <c r="K73" i="113" s="1"/>
  <c r="L73" i="113" s="1"/>
  <c r="J77" i="113"/>
  <c r="K77" i="113" s="1"/>
  <c r="L77" i="113" s="1"/>
  <c r="H77" i="113"/>
  <c r="M77" i="113" s="1"/>
  <c r="J83" i="113"/>
  <c r="K83" i="113" s="1"/>
  <c r="L83" i="113" s="1"/>
  <c r="H83" i="113"/>
  <c r="M83" i="113" s="1"/>
  <c r="J87" i="113"/>
  <c r="K87" i="113" s="1"/>
  <c r="L87" i="113" s="1"/>
  <c r="H87" i="113"/>
  <c r="M87" i="113" s="1"/>
  <c r="J91" i="113"/>
  <c r="K91" i="113" s="1"/>
  <c r="L91" i="113" s="1"/>
  <c r="H91" i="113"/>
  <c r="M91" i="113" s="1"/>
  <c r="J129" i="113"/>
  <c r="K129" i="113" s="1"/>
  <c r="L129" i="113" s="1"/>
  <c r="H129" i="113"/>
  <c r="M129" i="113" s="1"/>
  <c r="H131" i="113"/>
  <c r="M131" i="113" s="1"/>
  <c r="J133" i="113"/>
  <c r="K133" i="113" s="1"/>
  <c r="L133" i="113" s="1"/>
  <c r="H133" i="113"/>
  <c r="M133" i="113" s="1"/>
  <c r="H81" i="113"/>
  <c r="M81" i="113" s="1"/>
  <c r="H85" i="113"/>
  <c r="M85" i="113" s="1"/>
  <c r="H89" i="113"/>
  <c r="M89" i="113" s="1"/>
  <c r="H93" i="113"/>
  <c r="M93" i="113" s="1"/>
  <c r="H97" i="113"/>
  <c r="M97" i="113" s="1"/>
  <c r="H101" i="113"/>
  <c r="M101" i="113" s="1"/>
  <c r="H105" i="113"/>
  <c r="M105" i="113" s="1"/>
  <c r="H109" i="113"/>
  <c r="M109" i="113" s="1"/>
  <c r="H113" i="113"/>
  <c r="M113" i="113" s="1"/>
  <c r="H117" i="113"/>
  <c r="M117" i="113" s="1"/>
  <c r="H121" i="113"/>
  <c r="M121" i="113" s="1"/>
  <c r="H135" i="113"/>
  <c r="M135" i="113" s="1"/>
  <c r="M3" i="112" l="1"/>
  <c r="H270" i="112"/>
  <c r="F3" i="68" s="1"/>
  <c r="J136" i="113"/>
  <c r="G4" i="68" s="1"/>
  <c r="K2" i="113"/>
  <c r="H136" i="113"/>
  <c r="F4" i="68" s="1"/>
  <c r="M2" i="113"/>
  <c r="M136" i="113" s="1"/>
  <c r="I4" i="68" s="1"/>
  <c r="K136" i="113" l="1"/>
  <c r="H4" i="68" s="1"/>
  <c r="L2" i="113"/>
  <c r="C12" i="93" l="1"/>
  <c r="D14" i="93"/>
  <c r="D13" i="93"/>
  <c r="E13" i="93"/>
  <c r="D11" i="93"/>
  <c r="G11" i="93" s="1"/>
  <c r="G12" i="93"/>
  <c r="G13" i="93"/>
  <c r="E11" i="93"/>
  <c r="D10" i="93"/>
  <c r="D4" i="93"/>
  <c r="D2" i="93"/>
  <c r="D3" i="93"/>
  <c r="H24" i="110"/>
  <c r="I24" i="110" s="1"/>
  <c r="G24" i="110"/>
  <c r="I23" i="110"/>
  <c r="H23" i="110"/>
  <c r="G23" i="110"/>
  <c r="E23" i="110"/>
  <c r="I22" i="110"/>
  <c r="H22" i="110"/>
  <c r="G22" i="110"/>
  <c r="E22" i="110"/>
  <c r="I29" i="110"/>
  <c r="I28" i="110"/>
  <c r="I27" i="110"/>
  <c r="H29" i="110"/>
  <c r="H28" i="110"/>
  <c r="H27" i="110"/>
  <c r="G29" i="110"/>
  <c r="G28" i="110"/>
  <c r="G27" i="110"/>
  <c r="E29" i="110"/>
  <c r="E28" i="110"/>
  <c r="E27" i="110"/>
  <c r="G17" i="110"/>
  <c r="G16" i="110"/>
  <c r="G15" i="110"/>
  <c r="G14" i="110"/>
  <c r="G13" i="110"/>
  <c r="G12" i="110"/>
  <c r="E17" i="110"/>
  <c r="E16" i="110"/>
  <c r="E15" i="110"/>
  <c r="E14" i="110"/>
  <c r="E13" i="110"/>
  <c r="E12" i="110"/>
  <c r="I17" i="110"/>
  <c r="I16" i="110"/>
  <c r="I15" i="110"/>
  <c r="I14" i="110"/>
  <c r="I13" i="110"/>
  <c r="I12" i="110"/>
  <c r="I5" i="110"/>
  <c r="I6" i="110"/>
  <c r="I7" i="110"/>
  <c r="I4" i="110"/>
  <c r="G9" i="110"/>
  <c r="G8" i="110"/>
  <c r="G7" i="110"/>
  <c r="G6" i="110"/>
  <c r="G5" i="110"/>
  <c r="G4" i="110"/>
  <c r="E7" i="110"/>
  <c r="E6" i="110"/>
  <c r="E5" i="110"/>
  <c r="E4" i="110"/>
  <c r="H17" i="110"/>
  <c r="H16" i="110"/>
  <c r="H15" i="110"/>
  <c r="H14" i="110"/>
  <c r="H13" i="110"/>
  <c r="H12" i="110"/>
  <c r="H5" i="110"/>
  <c r="H6" i="110"/>
  <c r="H7" i="110"/>
  <c r="H4" i="110"/>
  <c r="H31" i="92"/>
  <c r="H26" i="92"/>
  <c r="G21" i="92"/>
  <c r="G22" i="92"/>
  <c r="G23" i="92"/>
  <c r="G24" i="92"/>
  <c r="G25" i="92"/>
  <c r="G28" i="92"/>
  <c r="G29" i="92"/>
  <c r="G30" i="92"/>
  <c r="G20" i="92"/>
  <c r="J3" i="93" l="1"/>
  <c r="K3" i="93" s="1"/>
  <c r="J4" i="93"/>
  <c r="J5" i="93"/>
  <c r="K5" i="93" s="1"/>
  <c r="J6" i="93"/>
  <c r="K6" i="93" s="1"/>
  <c r="J7" i="93"/>
  <c r="J8" i="93"/>
  <c r="K8" i="93" s="1"/>
  <c r="G8" i="93"/>
  <c r="G7" i="93"/>
  <c r="G6" i="93"/>
  <c r="G5" i="93"/>
  <c r="G4" i="93"/>
  <c r="G3" i="93"/>
  <c r="G9" i="93"/>
  <c r="G10" i="93"/>
  <c r="G14" i="93"/>
  <c r="J2" i="93"/>
  <c r="G2" i="93"/>
  <c r="H14" i="93"/>
  <c r="J14" i="93" s="1"/>
  <c r="K14" i="93" s="1"/>
  <c r="J13" i="93"/>
  <c r="K13" i="93" s="1"/>
  <c r="J12" i="93"/>
  <c r="K12" i="93" s="1"/>
  <c r="J11" i="93"/>
  <c r="K11" i="93" s="1"/>
  <c r="J10" i="93"/>
  <c r="K10" i="93" s="1"/>
  <c r="J9" i="93"/>
  <c r="D5" i="68" l="1"/>
  <c r="E5" i="68"/>
  <c r="K2" i="93"/>
  <c r="K9" i="93"/>
  <c r="K7" i="93"/>
  <c r="K4" i="93"/>
  <c r="G15" i="93"/>
  <c r="K15" i="93" l="1"/>
  <c r="M2" i="112" l="1"/>
  <c r="F5" i="68"/>
  <c r="H8" i="68" s="1"/>
  <c r="M270" i="112" l="1"/>
  <c r="I3" i="68" s="1"/>
  <c r="I5" i="68" s="1"/>
  <c r="K2" i="112"/>
  <c r="L2" i="112" l="1"/>
  <c r="J270" i="112" l="1"/>
  <c r="G3" i="68" s="1"/>
  <c r="K270" i="112" l="1"/>
  <c r="G5" i="68"/>
  <c r="H3" i="68" l="1"/>
  <c r="H5" i="68" s="1"/>
</calcChain>
</file>

<file path=xl/sharedStrings.xml><?xml version="1.0" encoding="utf-8"?>
<sst xmlns="http://schemas.openxmlformats.org/spreadsheetml/2006/main" count="496" uniqueCount="48">
  <si>
    <t>Sr. No.</t>
  </si>
  <si>
    <t>Floor No.</t>
  </si>
  <si>
    <t>Comp.</t>
  </si>
  <si>
    <t xml:space="preserve">Built up Area in 
Sq. ft. 
</t>
  </si>
  <si>
    <t>Total</t>
  </si>
  <si>
    <t xml:space="preserve">Total Number of Flats </t>
  </si>
  <si>
    <t>Carpet Area in Sq. Ft.</t>
  </si>
  <si>
    <t>Built up Area in Sq. Ft.</t>
  </si>
  <si>
    <t xml:space="preserve">  Flat No.</t>
  </si>
  <si>
    <t>Wing</t>
  </si>
  <si>
    <t>3BHK</t>
  </si>
  <si>
    <t>2BHK</t>
  </si>
  <si>
    <t>Value</t>
  </si>
  <si>
    <t>Flat</t>
  </si>
  <si>
    <t>CA</t>
  </si>
  <si>
    <t>Rate CA</t>
  </si>
  <si>
    <t>Tower</t>
  </si>
  <si>
    <t>3 BHK</t>
  </si>
  <si>
    <t>2 BHK</t>
  </si>
  <si>
    <t>4BHK</t>
  </si>
  <si>
    <t>A - Wing</t>
  </si>
  <si>
    <t>B - Wing</t>
  </si>
  <si>
    <t>A-Wing</t>
  </si>
  <si>
    <t xml:space="preserve">1,8,15,22,29th Ref Flr </t>
  </si>
  <si>
    <t>4 BHK</t>
  </si>
  <si>
    <t>Ref</t>
  </si>
  <si>
    <t>Typical -2-7, 9-14, 16-21, 23-28th, 30-33rd flr</t>
  </si>
  <si>
    <t>Tot - 4</t>
  </si>
  <si>
    <t>B-Wing</t>
  </si>
  <si>
    <t>Tot - 6</t>
  </si>
  <si>
    <t>Tot - 2</t>
  </si>
  <si>
    <t>Tot - 3</t>
  </si>
  <si>
    <t>B</t>
  </si>
  <si>
    <t>A</t>
  </si>
  <si>
    <t>nrby</t>
  </si>
  <si>
    <t>E</t>
  </si>
  <si>
    <t xml:space="preserve">As per Approved Plan Carpet Area in 
Sq. ft. 
</t>
  </si>
  <si>
    <t xml:space="preserve">As per Approved Plan Balcony Area in 
Sq. ft. 
</t>
  </si>
  <si>
    <t xml:space="preserve">Total Area in 
Sq. ft. 
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</si>
  <si>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</si>
  <si>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>Realizable Value /                   Fair Market Value                        as on date in</t>
    </r>
    <r>
      <rPr>
        <b/>
        <sz val="7"/>
        <color theme="1"/>
        <rFont val="Rupee Foradian"/>
        <family val="2"/>
      </rPr>
      <t xml:space="preserve"> 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</si>
  <si>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Final Realizable Value after completion of flat                           (Including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</si>
  <si>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</si>
  <si>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</si>
  <si>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2 BHK - 174                                         3 BHK - 94</t>
  </si>
  <si>
    <t>3 BHK - 87                                         4 BHK - 47</t>
  </si>
  <si>
    <r>
      <t>Market Value (</t>
    </r>
    <r>
      <rPr>
        <b/>
        <sz val="10"/>
        <color theme="1"/>
        <rFont val="Rupee Foradian"/>
        <family val="2"/>
      </rPr>
      <t>`</t>
    </r>
    <r>
      <rPr>
        <b/>
        <sz val="10"/>
        <color theme="1"/>
        <rFont val="Arial Narrow"/>
        <family val="2"/>
      </rPr>
      <t>)</t>
    </r>
  </si>
  <si>
    <r>
      <t>Realizable Value                       in (</t>
    </r>
    <r>
      <rPr>
        <b/>
        <sz val="7.5"/>
        <color theme="1"/>
        <rFont val="Rupee Foradian"/>
        <family val="2"/>
      </rPr>
      <t>`</t>
    </r>
    <r>
      <rPr>
        <b/>
        <sz val="7.5"/>
        <color theme="1"/>
        <rFont val="Arial Narrow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</si>
</sst>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8"/>
      <color rgb="FF212529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7.5"/>
      <color theme="1"/>
      <name val="Arial Narrow"/>
      <family val="2"/>
    </font>
    <font>
      <b/>
      <sz val="10"/>
      <color theme="1"/>
      <name val="Rupee Foradian"/>
      <family val="2"/>
    </font>
    <font>
      <b/>
      <sz val="7.5"/>
      <color theme="1"/>
      <name val="Rupee Foradian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3" fillId="0" borderId="0" xfId="0" applyFont="1"/>
    <xf numFmtId="1" fontId="0" fillId="0" borderId="0" xfId="0" applyNumberFormat="1"/>
    <xf numFmtId="0" fontId="2" fillId="0" borderId="0" xfId="0" applyFont="1" applyAlignment="1">
      <alignment horizontal="center"/>
    </xf>
    <xf numFmtId="0" fontId="6" fillId="2" borderId="7" xfId="0" applyFont="1" applyFill="1" applyBorder="1" applyAlignment="1">
      <alignment horizontal="center" vertical="top" wrapText="1"/>
    </xf>
    <xf numFmtId="0" fontId="7" fillId="3" borderId="7" xfId="0" applyFont="1" applyFill="1" applyBorder="1" applyAlignment="1">
      <alignment horizontal="center" vertical="top" wrapText="1"/>
    </xf>
    <xf numFmtId="0" fontId="4" fillId="0" borderId="0" xfId="3" applyNumberFormat="1" applyFont="1" applyFill="1" applyBorder="1" applyAlignment="1">
      <alignment horizontal="center"/>
    </xf>
    <xf numFmtId="43" fontId="5" fillId="0" borderId="0" xfId="3" applyFont="1" applyFill="1"/>
    <xf numFmtId="0" fontId="4" fillId="0" borderId="8" xfId="3" applyNumberFormat="1" applyFont="1" applyFill="1" applyBorder="1" applyAlignment="1"/>
    <xf numFmtId="0" fontId="4" fillId="0" borderId="0" xfId="3" applyNumberFormat="1" applyFont="1" applyFill="1" applyBorder="1" applyAlignment="1"/>
    <xf numFmtId="165" fontId="0" fillId="0" borderId="0" xfId="0" applyNumberFormat="1"/>
    <xf numFmtId="0" fontId="3" fillId="4" borderId="0" xfId="0" applyFont="1" applyFill="1"/>
    <xf numFmtId="0" fontId="2" fillId="5" borderId="0" xfId="0" applyFont="1" applyFill="1"/>
    <xf numFmtId="0" fontId="2" fillId="0" borderId="0" xfId="0" applyFont="1"/>
    <xf numFmtId="0" fontId="8" fillId="5" borderId="0" xfId="0" applyFont="1" applyFill="1"/>
    <xf numFmtId="0" fontId="0" fillId="0" borderId="0" xfId="0" applyFont="1"/>
    <xf numFmtId="0" fontId="0" fillId="4" borderId="1" xfId="0" applyFont="1" applyFill="1" applyBorder="1" applyAlignment="1">
      <alignment horizontal="center"/>
    </xf>
    <xf numFmtId="0" fontId="5" fillId="4" borderId="1" xfId="3" applyNumberFormat="1" applyFont="1" applyFill="1" applyBorder="1" applyAlignment="1">
      <alignment horizontal="center"/>
    </xf>
    <xf numFmtId="43" fontId="5" fillId="4" borderId="1" xfId="3" applyFont="1" applyFill="1" applyBorder="1"/>
    <xf numFmtId="165" fontId="5" fillId="4" borderId="1" xfId="3" applyNumberFormat="1" applyFont="1" applyFill="1" applyBorder="1"/>
    <xf numFmtId="43" fontId="4" fillId="4" borderId="1" xfId="3" applyFont="1" applyFill="1" applyBorder="1"/>
    <xf numFmtId="43" fontId="4" fillId="4" borderId="1" xfId="3" applyFont="1" applyFill="1" applyBorder="1" applyAlignment="1">
      <alignment horizontal="center"/>
    </xf>
    <xf numFmtId="43" fontId="4" fillId="4" borderId="1" xfId="3" applyFont="1" applyFill="1" applyBorder="1" applyAlignment="1">
      <alignment horizontal="center"/>
    </xf>
    <xf numFmtId="0" fontId="0" fillId="4" borderId="0" xfId="0" applyFont="1" applyFill="1"/>
    <xf numFmtId="43" fontId="0" fillId="0" borderId="0" xfId="0" applyNumberFormat="1" applyFont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165" fontId="12" fillId="0" borderId="1" xfId="3" applyNumberFormat="1" applyFont="1" applyFill="1" applyBorder="1" applyAlignment="1">
      <alignment horizontal="center" vertical="top" wrapText="1"/>
    </xf>
    <xf numFmtId="165" fontId="13" fillId="0" borderId="1" xfId="3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/>
    </xf>
    <xf numFmtId="1" fontId="14" fillId="0" borderId="1" xfId="0" applyNumberFormat="1" applyFont="1" applyBorder="1" applyAlignment="1">
      <alignment horizontal="center" vertical="top"/>
    </xf>
    <xf numFmtId="1" fontId="14" fillId="0" borderId="1" xfId="0" applyNumberFormat="1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14" fillId="0" borderId="6" xfId="0" applyFont="1" applyBorder="1" applyAlignment="1">
      <alignment horizontal="center" vertical="top"/>
    </xf>
    <xf numFmtId="1" fontId="14" fillId="0" borderId="5" xfId="0" applyNumberFormat="1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/>
    </xf>
    <xf numFmtId="0" fontId="15" fillId="0" borderId="4" xfId="0" applyFont="1" applyBorder="1" applyAlignment="1">
      <alignment horizontal="center" vertical="top"/>
    </xf>
    <xf numFmtId="1" fontId="15" fillId="0" borderId="1" xfId="0" applyNumberFormat="1" applyFont="1" applyBorder="1" applyAlignment="1">
      <alignment horizontal="center" vertical="top"/>
    </xf>
    <xf numFmtId="1" fontId="15" fillId="0" borderId="1" xfId="0" applyNumberFormat="1" applyFont="1" applyBorder="1" applyAlignment="1">
      <alignment horizontal="center" vertical="top" wrapText="1"/>
    </xf>
    <xf numFmtId="1" fontId="14" fillId="0" borderId="1" xfId="2" applyNumberFormat="1" applyFont="1" applyBorder="1" applyAlignment="1">
      <alignment horizontal="center" vertical="top" wrapText="1"/>
    </xf>
    <xf numFmtId="165" fontId="14" fillId="0" borderId="1" xfId="3" applyNumberFormat="1" applyFont="1" applyFill="1" applyBorder="1" applyAlignment="1">
      <alignment horizontal="center" vertical="top" wrapText="1"/>
    </xf>
    <xf numFmtId="165" fontId="15" fillId="0" borderId="1" xfId="3" applyNumberFormat="1" applyFont="1" applyFill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1" fontId="14" fillId="0" borderId="1" xfId="0" applyNumberFormat="1" applyFont="1" applyFill="1" applyBorder="1" applyAlignment="1">
      <alignment horizontal="center" vertical="top"/>
    </xf>
    <xf numFmtId="1" fontId="15" fillId="0" borderId="1" xfId="0" applyNumberFormat="1" applyFont="1" applyFill="1" applyBorder="1" applyAlignment="1">
      <alignment horizontal="center" vertical="top"/>
    </xf>
    <xf numFmtId="0" fontId="0" fillId="0" borderId="0" xfId="0" applyFill="1"/>
    <xf numFmtId="165" fontId="9" fillId="0" borderId="1" xfId="0" applyNumberFormat="1" applyFont="1" applyBorder="1" applyAlignment="1">
      <alignment horizontal="center" vertical="top" wrapText="1"/>
    </xf>
    <xf numFmtId="165" fontId="9" fillId="0" borderId="4" xfId="0" applyNumberFormat="1" applyFont="1" applyBorder="1" applyAlignment="1">
      <alignment horizontal="center" vertical="top" wrapText="1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259593</xdr:colOff>
      <xdr:row>16</xdr:row>
      <xdr:rowOff>152820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7847D7-E42C-20AF-8A9F-F88177A5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28393" cy="3010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170793</xdr:colOff>
      <xdr:row>0</xdr:row>
      <xdr:rowOff>183931</xdr:rowOff>
    </xdr:from>
    <xdr:to>
      <xdr:col>21</xdr:col>
      <xdr:colOff>518049</xdr:colOff>
      <xdr:row>41</xdr:row>
      <xdr:rowOff>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4F191-90DF-C307-432A-2BE80014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9017" y="183931"/>
          <a:ext cx="7678222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112</xdr:row>
      <xdr:rowOff>114300</xdr:rowOff>
    </xdr:from>
    <xdr:to>
      <xdr:col>10</xdr:col>
      <xdr:colOff>561975</xdr:colOff>
      <xdr:row>145</xdr:row>
      <xdr:rowOff>152400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EF59D22B-7987-5FAE-179F-FB2BBF87D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1450300"/>
          <a:ext cx="5734050" cy="63246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361950</xdr:colOff>
      <xdr:row>111</xdr:row>
      <xdr:rowOff>104775</xdr:rowOff>
    </xdr:from>
    <xdr:to>
      <xdr:col>26</xdr:col>
      <xdr:colOff>172700</xdr:colOff>
      <xdr:row>155</xdr:row>
      <xdr:rowOff>67840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ECA52E-0CB0-44F1-1276-F338486B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0" y="21250275"/>
          <a:ext cx="8954750" cy="83450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16</xdr:col>
      <xdr:colOff>267928</xdr:colOff>
      <xdr:row>197</xdr:row>
      <xdr:rowOff>48722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F1E00B-ABC7-8538-4773-2F898209A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29718000"/>
          <a:ext cx="8802328" cy="78592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16</xdr:col>
      <xdr:colOff>534666</xdr:colOff>
      <xdr:row>232</xdr:row>
      <xdr:rowOff>824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720E9E-8666-517E-93EB-15F3209FE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38290500"/>
          <a:ext cx="9069066" cy="59063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234</xdr:row>
      <xdr:rowOff>0</xdr:rowOff>
    </xdr:from>
    <xdr:to>
      <xdr:col>16</xdr:col>
      <xdr:colOff>315560</xdr:colOff>
      <xdr:row>278</xdr:row>
      <xdr:rowOff>48802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0CBFBF-1EF4-EB6B-2D06-79D778B3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44577000"/>
          <a:ext cx="8849960" cy="84308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16</xdr:col>
      <xdr:colOff>591824</xdr:colOff>
      <xdr:row>322</xdr:row>
      <xdr:rowOff>182037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3285DF-F9E6-9384-0371-2BF6EC150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53911500"/>
          <a:ext cx="9126224" cy="7611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FC343-8F70-4EBD-ADB3-3DD80A36778C}">
  <dimension ref="A1:N270"/>
  <sheetViews>
    <sheetView tabSelected="1" topLeftCell="A133" zoomScale="205" zoomScaleNormal="205" workbookViewId="0">
      <selection activeCell="N139" sqref="N139"/>
    </sheetView>
  </sheetViews>
  <sheetFormatPr defaultRowHeight="15" x14ac:dyDescent="0.25"/>
  <cols>
    <col min="1" max="1" width="4.7109375" customWidth="1"/>
    <col min="2" max="2" width="6" customWidth="1"/>
    <col min="3" max="3" width="4.42578125" customWidth="1"/>
    <col min="4" max="4" width="6.140625" customWidth="1"/>
    <col min="5" max="5" width="6.28515625" customWidth="1"/>
    <col min="6" max="6" width="6.140625" customWidth="1"/>
    <col min="7" max="7" width="6.5703125" customWidth="1"/>
    <col min="8" max="8" width="5.42578125" customWidth="1"/>
    <col min="9" max="9" width="6" customWidth="1"/>
    <col min="10" max="11" width="11.5703125" style="10" customWidth="1"/>
    <col min="12" max="12" width="6.5703125" customWidth="1"/>
    <col min="13" max="13" width="10.42578125" style="10" customWidth="1"/>
    <col min="14" max="14" width="10.42578125" bestFit="1" customWidth="1"/>
    <col min="15" max="15" width="10.140625" bestFit="1" customWidth="1"/>
  </cols>
  <sheetData>
    <row r="1" spans="1:14" ht="43.5" customHeight="1" x14ac:dyDescent="0.25">
      <c r="A1" s="26" t="s">
        <v>0</v>
      </c>
      <c r="B1" s="26" t="s">
        <v>8</v>
      </c>
      <c r="C1" s="26" t="s">
        <v>1</v>
      </c>
      <c r="D1" s="26" t="s">
        <v>2</v>
      </c>
      <c r="E1" s="26" t="s">
        <v>36</v>
      </c>
      <c r="F1" s="26" t="s">
        <v>37</v>
      </c>
      <c r="G1" s="26" t="s">
        <v>38</v>
      </c>
      <c r="H1" s="26" t="s">
        <v>3</v>
      </c>
      <c r="I1" s="26" t="s">
        <v>39</v>
      </c>
      <c r="J1" s="61" t="s">
        <v>40</v>
      </c>
      <c r="K1" s="61" t="s">
        <v>41</v>
      </c>
      <c r="L1" s="26" t="s">
        <v>42</v>
      </c>
      <c r="M1" s="62" t="s">
        <v>43</v>
      </c>
    </row>
    <row r="2" spans="1:14" ht="16.5" customHeight="1" x14ac:dyDescent="0.25">
      <c r="A2" s="31">
        <v>1</v>
      </c>
      <c r="B2" s="31">
        <v>101</v>
      </c>
      <c r="C2" s="31">
        <v>1</v>
      </c>
      <c r="D2" s="32" t="s">
        <v>17</v>
      </c>
      <c r="E2" s="32">
        <v>1226</v>
      </c>
      <c r="F2" s="32">
        <v>62</v>
      </c>
      <c r="G2" s="32">
        <f>E2+F2</f>
        <v>1288</v>
      </c>
      <c r="H2" s="32">
        <f>G2*1.1</f>
        <v>1416.8000000000002</v>
      </c>
      <c r="I2" s="33">
        <v>26700</v>
      </c>
      <c r="J2" s="29">
        <f>G2*I2</f>
        <v>34389600</v>
      </c>
      <c r="K2" s="29">
        <f>ROUND(J2*1.15,0)</f>
        <v>39548040</v>
      </c>
      <c r="L2" s="43">
        <f>MROUND((K2*0.03/12),500)</f>
        <v>99000</v>
      </c>
      <c r="M2" s="44">
        <f>H2*3000</f>
        <v>4250400.0000000009</v>
      </c>
    </row>
    <row r="3" spans="1:14" ht="16.5" customHeight="1" x14ac:dyDescent="0.25">
      <c r="A3" s="31">
        <v>2</v>
      </c>
      <c r="B3" s="31">
        <v>102</v>
      </c>
      <c r="C3" s="31">
        <v>1</v>
      </c>
      <c r="D3" s="32" t="s">
        <v>18</v>
      </c>
      <c r="E3" s="32">
        <v>728</v>
      </c>
      <c r="F3" s="32">
        <v>0</v>
      </c>
      <c r="G3" s="32">
        <f t="shared" ref="G3:G66" si="0">E3+F3</f>
        <v>728</v>
      </c>
      <c r="H3" s="32">
        <f t="shared" ref="H3:H66" si="1">G3*1.1</f>
        <v>800.80000000000007</v>
      </c>
      <c r="I3" s="33">
        <v>26700</v>
      </c>
      <c r="J3" s="29">
        <f t="shared" ref="J3:J66" si="2">G3*I3</f>
        <v>19437600</v>
      </c>
      <c r="K3" s="29">
        <f t="shared" ref="K3:K66" si="3">ROUND(J3*1.15,0)</f>
        <v>22353240</v>
      </c>
      <c r="L3" s="43">
        <f>MROUND((K3*0.03/12),500)</f>
        <v>56000</v>
      </c>
      <c r="M3" s="44">
        <f>H3*3000</f>
        <v>2402400</v>
      </c>
    </row>
    <row r="4" spans="1:14" ht="16.5" customHeight="1" x14ac:dyDescent="0.25">
      <c r="A4" s="31">
        <v>3</v>
      </c>
      <c r="B4" s="31">
        <v>103</v>
      </c>
      <c r="C4" s="31">
        <v>1</v>
      </c>
      <c r="D4" s="32" t="s">
        <v>18</v>
      </c>
      <c r="E4" s="32">
        <v>825</v>
      </c>
      <c r="F4" s="32">
        <v>0</v>
      </c>
      <c r="G4" s="32">
        <f t="shared" si="0"/>
        <v>825</v>
      </c>
      <c r="H4" s="32">
        <f t="shared" si="1"/>
        <v>907.50000000000011</v>
      </c>
      <c r="I4" s="33">
        <v>26700</v>
      </c>
      <c r="J4" s="29">
        <f t="shared" si="2"/>
        <v>22027500</v>
      </c>
      <c r="K4" s="29">
        <f t="shared" si="3"/>
        <v>25331625</v>
      </c>
      <c r="L4" s="43">
        <f>MROUND((K4*0.03/12),500)</f>
        <v>63500</v>
      </c>
      <c r="M4" s="44">
        <f>H4*3000</f>
        <v>2722500.0000000005</v>
      </c>
    </row>
    <row r="5" spans="1:14" ht="16.5" customHeight="1" x14ac:dyDescent="0.25">
      <c r="A5" s="31">
        <v>4</v>
      </c>
      <c r="B5" s="31">
        <v>104</v>
      </c>
      <c r="C5" s="31">
        <v>1</v>
      </c>
      <c r="D5" s="32" t="s">
        <v>17</v>
      </c>
      <c r="E5" s="32">
        <v>978</v>
      </c>
      <c r="F5" s="32">
        <v>0</v>
      </c>
      <c r="G5" s="32">
        <f t="shared" si="0"/>
        <v>978</v>
      </c>
      <c r="H5" s="32">
        <f t="shared" si="1"/>
        <v>1075.8000000000002</v>
      </c>
      <c r="I5" s="33">
        <v>26700</v>
      </c>
      <c r="J5" s="29">
        <f t="shared" si="2"/>
        <v>26112600</v>
      </c>
      <c r="K5" s="29">
        <f t="shared" si="3"/>
        <v>30029490</v>
      </c>
      <c r="L5" s="43">
        <f>MROUND((K5*0.03/12),500)</f>
        <v>75000</v>
      </c>
      <c r="M5" s="44">
        <f>H5*3000</f>
        <v>3227400.0000000005</v>
      </c>
    </row>
    <row r="6" spans="1:14" ht="16.5" customHeight="1" x14ac:dyDescent="0.25">
      <c r="A6" s="31">
        <v>5</v>
      </c>
      <c r="B6" s="31">
        <v>201</v>
      </c>
      <c r="C6" s="31">
        <v>2</v>
      </c>
      <c r="D6" s="32" t="s">
        <v>17</v>
      </c>
      <c r="E6" s="32">
        <v>1226</v>
      </c>
      <c r="F6" s="32">
        <v>62</v>
      </c>
      <c r="G6" s="32">
        <f t="shared" si="0"/>
        <v>1288</v>
      </c>
      <c r="H6" s="32">
        <f t="shared" si="1"/>
        <v>1416.8000000000002</v>
      </c>
      <c r="I6" s="33">
        <v>26820</v>
      </c>
      <c r="J6" s="29">
        <f t="shared" si="2"/>
        <v>34544160</v>
      </c>
      <c r="K6" s="29">
        <f t="shared" si="3"/>
        <v>39725784</v>
      </c>
      <c r="L6" s="43">
        <f>MROUND((K6*0.03/12),500)</f>
        <v>99500</v>
      </c>
      <c r="M6" s="44">
        <f>H6*3000</f>
        <v>4250400.0000000009</v>
      </c>
    </row>
    <row r="7" spans="1:14" ht="16.5" customHeight="1" x14ac:dyDescent="0.25">
      <c r="A7" s="31">
        <v>6</v>
      </c>
      <c r="B7" s="31">
        <v>202</v>
      </c>
      <c r="C7" s="31">
        <v>2</v>
      </c>
      <c r="D7" s="32" t="s">
        <v>18</v>
      </c>
      <c r="E7" s="32">
        <v>728</v>
      </c>
      <c r="F7" s="32">
        <v>0</v>
      </c>
      <c r="G7" s="32">
        <f t="shared" si="0"/>
        <v>728</v>
      </c>
      <c r="H7" s="32">
        <f t="shared" si="1"/>
        <v>800.80000000000007</v>
      </c>
      <c r="I7" s="33">
        <v>26820</v>
      </c>
      <c r="J7" s="29">
        <f t="shared" si="2"/>
        <v>19524960</v>
      </c>
      <c r="K7" s="29">
        <f t="shared" si="3"/>
        <v>22453704</v>
      </c>
      <c r="L7" s="43">
        <f>MROUND((K7*0.03/12),500)</f>
        <v>56000</v>
      </c>
      <c r="M7" s="44">
        <f>H7*3000</f>
        <v>2402400</v>
      </c>
    </row>
    <row r="8" spans="1:14" ht="16.5" customHeight="1" x14ac:dyDescent="0.25">
      <c r="A8" s="31">
        <v>7</v>
      </c>
      <c r="B8" s="31">
        <v>203</v>
      </c>
      <c r="C8" s="31">
        <v>2</v>
      </c>
      <c r="D8" s="32" t="s">
        <v>18</v>
      </c>
      <c r="E8" s="32">
        <v>825</v>
      </c>
      <c r="F8" s="32">
        <v>0</v>
      </c>
      <c r="G8" s="32">
        <f t="shared" si="0"/>
        <v>825</v>
      </c>
      <c r="H8" s="32">
        <f t="shared" si="1"/>
        <v>907.50000000000011</v>
      </c>
      <c r="I8" s="33">
        <v>26820</v>
      </c>
      <c r="J8" s="29">
        <f t="shared" si="2"/>
        <v>22126500</v>
      </c>
      <c r="K8" s="29">
        <f t="shared" si="3"/>
        <v>25445475</v>
      </c>
      <c r="L8" s="43">
        <f>MROUND((K8*0.03/12),500)</f>
        <v>63500</v>
      </c>
      <c r="M8" s="44">
        <f>H8*3000</f>
        <v>2722500.0000000005</v>
      </c>
    </row>
    <row r="9" spans="1:14" ht="16.5" customHeight="1" x14ac:dyDescent="0.25">
      <c r="A9" s="31">
        <v>8</v>
      </c>
      <c r="B9" s="31">
        <v>204</v>
      </c>
      <c r="C9" s="31">
        <v>2</v>
      </c>
      <c r="D9" s="32" t="s">
        <v>17</v>
      </c>
      <c r="E9" s="32">
        <v>978</v>
      </c>
      <c r="F9" s="32">
        <v>0</v>
      </c>
      <c r="G9" s="32">
        <f t="shared" si="0"/>
        <v>978</v>
      </c>
      <c r="H9" s="32">
        <f t="shared" si="1"/>
        <v>1075.8000000000002</v>
      </c>
      <c r="I9" s="33">
        <v>26820</v>
      </c>
      <c r="J9" s="29">
        <f t="shared" si="2"/>
        <v>26229960</v>
      </c>
      <c r="K9" s="29">
        <f t="shared" si="3"/>
        <v>30164454</v>
      </c>
      <c r="L9" s="43">
        <f>MROUND((K9*0.03/12),500)</f>
        <v>75500</v>
      </c>
      <c r="M9" s="44">
        <f>H9*3000</f>
        <v>3227400.0000000005</v>
      </c>
    </row>
    <row r="10" spans="1:14" ht="16.5" customHeight="1" x14ac:dyDescent="0.25">
      <c r="A10" s="31">
        <v>9</v>
      </c>
      <c r="B10" s="31">
        <v>205</v>
      </c>
      <c r="C10" s="31">
        <v>2</v>
      </c>
      <c r="D10" s="32" t="s">
        <v>18</v>
      </c>
      <c r="E10" s="32">
        <v>825</v>
      </c>
      <c r="F10" s="32">
        <v>0</v>
      </c>
      <c r="G10" s="32">
        <f t="shared" si="0"/>
        <v>825</v>
      </c>
      <c r="H10" s="32">
        <f t="shared" si="1"/>
        <v>907.50000000000011</v>
      </c>
      <c r="I10" s="33">
        <v>26820</v>
      </c>
      <c r="J10" s="29">
        <f t="shared" si="2"/>
        <v>22126500</v>
      </c>
      <c r="K10" s="29">
        <f t="shared" si="3"/>
        <v>25445475</v>
      </c>
      <c r="L10" s="43">
        <f>MROUND((K10*0.03/12),500)</f>
        <v>63500</v>
      </c>
      <c r="M10" s="44">
        <f>H10*3000</f>
        <v>2722500.0000000005</v>
      </c>
    </row>
    <row r="11" spans="1:14" ht="16.5" customHeight="1" x14ac:dyDescent="0.25">
      <c r="A11" s="31">
        <v>10</v>
      </c>
      <c r="B11" s="31">
        <v>206</v>
      </c>
      <c r="C11" s="31">
        <v>2</v>
      </c>
      <c r="D11" s="32" t="s">
        <v>18</v>
      </c>
      <c r="E11" s="32">
        <v>728</v>
      </c>
      <c r="F11" s="32">
        <v>0</v>
      </c>
      <c r="G11" s="32">
        <f t="shared" si="0"/>
        <v>728</v>
      </c>
      <c r="H11" s="32">
        <f t="shared" si="1"/>
        <v>800.80000000000007</v>
      </c>
      <c r="I11" s="33">
        <v>26820</v>
      </c>
      <c r="J11" s="29">
        <f t="shared" si="2"/>
        <v>19524960</v>
      </c>
      <c r="K11" s="29">
        <f t="shared" si="3"/>
        <v>22453704</v>
      </c>
      <c r="L11" s="43">
        <f>MROUND((K11*0.03/12),500)</f>
        <v>56000</v>
      </c>
      <c r="M11" s="44">
        <f>H11*3000</f>
        <v>2402400</v>
      </c>
    </row>
    <row r="12" spans="1:14" ht="16.5" customHeight="1" x14ac:dyDescent="0.25">
      <c r="A12" s="31">
        <v>11</v>
      </c>
      <c r="B12" s="31">
        <v>301</v>
      </c>
      <c r="C12" s="34">
        <v>3</v>
      </c>
      <c r="D12" s="32" t="s">
        <v>17</v>
      </c>
      <c r="E12" s="32">
        <v>1226</v>
      </c>
      <c r="F12" s="32">
        <v>62</v>
      </c>
      <c r="G12" s="32">
        <f t="shared" si="0"/>
        <v>1288</v>
      </c>
      <c r="H12" s="32">
        <f t="shared" si="1"/>
        <v>1416.8000000000002</v>
      </c>
      <c r="I12" s="33">
        <v>26940</v>
      </c>
      <c r="J12" s="29">
        <f t="shared" si="2"/>
        <v>34698720</v>
      </c>
      <c r="K12" s="29">
        <f t="shared" si="3"/>
        <v>39903528</v>
      </c>
      <c r="L12" s="43">
        <f>MROUND((K12*0.03/12),500)</f>
        <v>100000</v>
      </c>
      <c r="M12" s="44">
        <f>H12*3000</f>
        <v>4250400.0000000009</v>
      </c>
    </row>
    <row r="13" spans="1:14" s="1" customFormat="1" ht="16.5" customHeight="1" x14ac:dyDescent="0.25">
      <c r="A13" s="31">
        <v>12</v>
      </c>
      <c r="B13" s="31">
        <v>302</v>
      </c>
      <c r="C13" s="34">
        <v>3</v>
      </c>
      <c r="D13" s="32" t="s">
        <v>18</v>
      </c>
      <c r="E13" s="32">
        <v>728</v>
      </c>
      <c r="F13" s="32">
        <v>0</v>
      </c>
      <c r="G13" s="32">
        <f t="shared" si="0"/>
        <v>728</v>
      </c>
      <c r="H13" s="32">
        <f t="shared" si="1"/>
        <v>800.80000000000007</v>
      </c>
      <c r="I13" s="33">
        <v>26940</v>
      </c>
      <c r="J13" s="29">
        <f t="shared" si="2"/>
        <v>19612320</v>
      </c>
      <c r="K13" s="29">
        <f t="shared" si="3"/>
        <v>22554168</v>
      </c>
      <c r="L13" s="43">
        <f>MROUND((K13*0.03/12),500)</f>
        <v>56500</v>
      </c>
      <c r="M13" s="44">
        <f>H13*3000</f>
        <v>2402400</v>
      </c>
      <c r="N13"/>
    </row>
    <row r="14" spans="1:14" s="1" customFormat="1" ht="16.5" customHeight="1" x14ac:dyDescent="0.25">
      <c r="A14" s="31">
        <v>13</v>
      </c>
      <c r="B14" s="35">
        <v>303</v>
      </c>
      <c r="C14" s="36">
        <v>3</v>
      </c>
      <c r="D14" s="32" t="s">
        <v>18</v>
      </c>
      <c r="E14" s="32">
        <v>825</v>
      </c>
      <c r="F14" s="32">
        <v>0</v>
      </c>
      <c r="G14" s="32">
        <f t="shared" si="0"/>
        <v>825</v>
      </c>
      <c r="H14" s="32">
        <f t="shared" si="1"/>
        <v>907.50000000000011</v>
      </c>
      <c r="I14" s="33">
        <v>26940</v>
      </c>
      <c r="J14" s="29">
        <f t="shared" si="2"/>
        <v>22225500</v>
      </c>
      <c r="K14" s="29">
        <f t="shared" si="3"/>
        <v>25559325</v>
      </c>
      <c r="L14" s="43">
        <f>MROUND((K14*0.03/12),500)</f>
        <v>64000</v>
      </c>
      <c r="M14" s="44">
        <f>H14*3000</f>
        <v>2722500.0000000005</v>
      </c>
      <c r="N14"/>
    </row>
    <row r="15" spans="1:14" s="1" customFormat="1" ht="16.5" customHeight="1" x14ac:dyDescent="0.25">
      <c r="A15" s="31">
        <v>14</v>
      </c>
      <c r="B15" s="31">
        <v>304</v>
      </c>
      <c r="C15" s="36">
        <v>3</v>
      </c>
      <c r="D15" s="32" t="s">
        <v>17</v>
      </c>
      <c r="E15" s="32">
        <v>978</v>
      </c>
      <c r="F15" s="32">
        <v>0</v>
      </c>
      <c r="G15" s="32">
        <f t="shared" si="0"/>
        <v>978</v>
      </c>
      <c r="H15" s="32">
        <f t="shared" si="1"/>
        <v>1075.8000000000002</v>
      </c>
      <c r="I15" s="33">
        <v>26940</v>
      </c>
      <c r="J15" s="29">
        <f t="shared" si="2"/>
        <v>26347320</v>
      </c>
      <c r="K15" s="29">
        <f t="shared" si="3"/>
        <v>30299418</v>
      </c>
      <c r="L15" s="43">
        <f>MROUND((K15*0.03/12),500)</f>
        <v>75500</v>
      </c>
      <c r="M15" s="44">
        <f>H15*3000</f>
        <v>3227400.0000000005</v>
      </c>
      <c r="N15"/>
    </row>
    <row r="16" spans="1:14" s="1" customFormat="1" ht="16.5" customHeight="1" x14ac:dyDescent="0.25">
      <c r="A16" s="31">
        <v>15</v>
      </c>
      <c r="B16" s="35">
        <v>305</v>
      </c>
      <c r="C16" s="36">
        <v>3</v>
      </c>
      <c r="D16" s="32" t="s">
        <v>18</v>
      </c>
      <c r="E16" s="32">
        <v>825</v>
      </c>
      <c r="F16" s="32">
        <v>0</v>
      </c>
      <c r="G16" s="32">
        <f t="shared" si="0"/>
        <v>825</v>
      </c>
      <c r="H16" s="32">
        <f t="shared" si="1"/>
        <v>907.50000000000011</v>
      </c>
      <c r="I16" s="33">
        <v>26940</v>
      </c>
      <c r="J16" s="29">
        <f t="shared" si="2"/>
        <v>22225500</v>
      </c>
      <c r="K16" s="29">
        <f t="shared" si="3"/>
        <v>25559325</v>
      </c>
      <c r="L16" s="43">
        <f>MROUND((K16*0.03/12),500)</f>
        <v>64000</v>
      </c>
      <c r="M16" s="44">
        <f>H16*3000</f>
        <v>2722500.0000000005</v>
      </c>
      <c r="N16"/>
    </row>
    <row r="17" spans="1:14" s="1" customFormat="1" ht="16.5" customHeight="1" x14ac:dyDescent="0.25">
      <c r="A17" s="31">
        <v>16</v>
      </c>
      <c r="B17" s="35">
        <v>306</v>
      </c>
      <c r="C17" s="36">
        <v>3</v>
      </c>
      <c r="D17" s="32" t="s">
        <v>18</v>
      </c>
      <c r="E17" s="32">
        <v>728</v>
      </c>
      <c r="F17" s="32">
        <v>0</v>
      </c>
      <c r="G17" s="32">
        <f t="shared" si="0"/>
        <v>728</v>
      </c>
      <c r="H17" s="32">
        <f t="shared" si="1"/>
        <v>800.80000000000007</v>
      </c>
      <c r="I17" s="33">
        <v>26940</v>
      </c>
      <c r="J17" s="29">
        <f t="shared" si="2"/>
        <v>19612320</v>
      </c>
      <c r="K17" s="29">
        <f t="shared" si="3"/>
        <v>22554168</v>
      </c>
      <c r="L17" s="43">
        <f>MROUND((K17*0.03/12),500)</f>
        <v>56500</v>
      </c>
      <c r="M17" s="44">
        <f>H17*3000</f>
        <v>2402400</v>
      </c>
      <c r="N17"/>
    </row>
    <row r="18" spans="1:14" s="1" customFormat="1" ht="16.5" customHeight="1" x14ac:dyDescent="0.25">
      <c r="A18" s="31">
        <v>17</v>
      </c>
      <c r="B18" s="35">
        <v>401</v>
      </c>
      <c r="C18" s="36">
        <v>4</v>
      </c>
      <c r="D18" s="32" t="s">
        <v>17</v>
      </c>
      <c r="E18" s="32">
        <v>1226</v>
      </c>
      <c r="F18" s="32">
        <v>62</v>
      </c>
      <c r="G18" s="32">
        <f t="shared" si="0"/>
        <v>1288</v>
      </c>
      <c r="H18" s="32">
        <f t="shared" si="1"/>
        <v>1416.8000000000002</v>
      </c>
      <c r="I18" s="33">
        <v>27060</v>
      </c>
      <c r="J18" s="29">
        <f t="shared" si="2"/>
        <v>34853280</v>
      </c>
      <c r="K18" s="29">
        <f t="shared" si="3"/>
        <v>40081272</v>
      </c>
      <c r="L18" s="43">
        <f>MROUND((K18*0.03/12),500)</f>
        <v>100000</v>
      </c>
      <c r="M18" s="44">
        <f>H18*3000</f>
        <v>4250400.0000000009</v>
      </c>
      <c r="N18"/>
    </row>
    <row r="19" spans="1:14" s="1" customFormat="1" ht="16.5" customHeight="1" x14ac:dyDescent="0.25">
      <c r="A19" s="31">
        <v>18</v>
      </c>
      <c r="B19" s="35">
        <v>402</v>
      </c>
      <c r="C19" s="36">
        <v>4</v>
      </c>
      <c r="D19" s="32" t="s">
        <v>18</v>
      </c>
      <c r="E19" s="32">
        <v>728</v>
      </c>
      <c r="F19" s="32">
        <v>0</v>
      </c>
      <c r="G19" s="32">
        <f t="shared" si="0"/>
        <v>728</v>
      </c>
      <c r="H19" s="32">
        <f t="shared" si="1"/>
        <v>800.80000000000007</v>
      </c>
      <c r="I19" s="33">
        <v>27060</v>
      </c>
      <c r="J19" s="29">
        <f t="shared" si="2"/>
        <v>19699680</v>
      </c>
      <c r="K19" s="29">
        <f t="shared" si="3"/>
        <v>22654632</v>
      </c>
      <c r="L19" s="43">
        <f>MROUND((K19*0.03/12),500)</f>
        <v>56500</v>
      </c>
      <c r="M19" s="44">
        <f>H19*3000</f>
        <v>2402400</v>
      </c>
      <c r="N19"/>
    </row>
    <row r="20" spans="1:14" s="1" customFormat="1" ht="16.5" customHeight="1" x14ac:dyDescent="0.25">
      <c r="A20" s="31">
        <v>19</v>
      </c>
      <c r="B20" s="35">
        <v>403</v>
      </c>
      <c r="C20" s="36">
        <v>4</v>
      </c>
      <c r="D20" s="32" t="s">
        <v>18</v>
      </c>
      <c r="E20" s="32">
        <v>825</v>
      </c>
      <c r="F20" s="32">
        <v>0</v>
      </c>
      <c r="G20" s="32">
        <f t="shared" si="0"/>
        <v>825</v>
      </c>
      <c r="H20" s="32">
        <f t="shared" si="1"/>
        <v>907.50000000000011</v>
      </c>
      <c r="I20" s="33">
        <v>27060</v>
      </c>
      <c r="J20" s="29">
        <f t="shared" si="2"/>
        <v>22324500</v>
      </c>
      <c r="K20" s="29">
        <f t="shared" si="3"/>
        <v>25673175</v>
      </c>
      <c r="L20" s="43">
        <f>MROUND((K20*0.03/12),500)</f>
        <v>64000</v>
      </c>
      <c r="M20" s="44">
        <f>H20*3000</f>
        <v>2722500.0000000005</v>
      </c>
      <c r="N20"/>
    </row>
    <row r="21" spans="1:14" s="1" customFormat="1" ht="16.5" customHeight="1" x14ac:dyDescent="0.25">
      <c r="A21" s="31">
        <v>20</v>
      </c>
      <c r="B21" s="35">
        <v>404</v>
      </c>
      <c r="C21" s="36">
        <v>4</v>
      </c>
      <c r="D21" s="37" t="s">
        <v>17</v>
      </c>
      <c r="E21" s="32">
        <v>978</v>
      </c>
      <c r="F21" s="32">
        <v>0</v>
      </c>
      <c r="G21" s="32">
        <f t="shared" si="0"/>
        <v>978</v>
      </c>
      <c r="H21" s="32">
        <f t="shared" si="1"/>
        <v>1075.8000000000002</v>
      </c>
      <c r="I21" s="33">
        <v>27060</v>
      </c>
      <c r="J21" s="29">
        <f t="shared" si="2"/>
        <v>26464680</v>
      </c>
      <c r="K21" s="29">
        <f t="shared" si="3"/>
        <v>30434382</v>
      </c>
      <c r="L21" s="43">
        <f>MROUND((K21*0.03/12),500)</f>
        <v>76000</v>
      </c>
      <c r="M21" s="44">
        <f>H21*3000</f>
        <v>3227400.0000000005</v>
      </c>
      <c r="N21"/>
    </row>
    <row r="22" spans="1:14" s="1" customFormat="1" ht="16.5" customHeight="1" x14ac:dyDescent="0.25">
      <c r="A22" s="31">
        <v>21</v>
      </c>
      <c r="B22" s="35">
        <v>405</v>
      </c>
      <c r="C22" s="36">
        <v>4</v>
      </c>
      <c r="D22" s="32" t="s">
        <v>18</v>
      </c>
      <c r="E22" s="32">
        <v>825</v>
      </c>
      <c r="F22" s="32">
        <v>0</v>
      </c>
      <c r="G22" s="32">
        <f t="shared" si="0"/>
        <v>825</v>
      </c>
      <c r="H22" s="32">
        <f t="shared" si="1"/>
        <v>907.50000000000011</v>
      </c>
      <c r="I22" s="33">
        <v>27060</v>
      </c>
      <c r="J22" s="29">
        <f t="shared" si="2"/>
        <v>22324500</v>
      </c>
      <c r="K22" s="29">
        <f t="shared" si="3"/>
        <v>25673175</v>
      </c>
      <c r="L22" s="43">
        <f>MROUND((K22*0.03/12),500)</f>
        <v>64000</v>
      </c>
      <c r="M22" s="44">
        <f>H22*3000</f>
        <v>2722500.0000000005</v>
      </c>
      <c r="N22"/>
    </row>
    <row r="23" spans="1:14" s="1" customFormat="1" ht="16.5" customHeight="1" x14ac:dyDescent="0.25">
      <c r="A23" s="31">
        <v>22</v>
      </c>
      <c r="B23" s="35">
        <v>406</v>
      </c>
      <c r="C23" s="36">
        <v>4</v>
      </c>
      <c r="D23" s="32" t="s">
        <v>18</v>
      </c>
      <c r="E23" s="32">
        <v>728</v>
      </c>
      <c r="F23" s="32">
        <v>0</v>
      </c>
      <c r="G23" s="32">
        <f t="shared" si="0"/>
        <v>728</v>
      </c>
      <c r="H23" s="32">
        <f t="shared" si="1"/>
        <v>800.80000000000007</v>
      </c>
      <c r="I23" s="33">
        <v>27060</v>
      </c>
      <c r="J23" s="29">
        <f t="shared" si="2"/>
        <v>19699680</v>
      </c>
      <c r="K23" s="29">
        <f t="shared" si="3"/>
        <v>22654632</v>
      </c>
      <c r="L23" s="43">
        <f>MROUND((K23*0.03/12),500)</f>
        <v>56500</v>
      </c>
      <c r="M23" s="44">
        <f>H23*3000</f>
        <v>2402400</v>
      </c>
      <c r="N23"/>
    </row>
    <row r="24" spans="1:14" s="1" customFormat="1" ht="16.5" customHeight="1" x14ac:dyDescent="0.25">
      <c r="A24" s="31">
        <v>23</v>
      </c>
      <c r="B24" s="35">
        <v>501</v>
      </c>
      <c r="C24" s="36">
        <v>5</v>
      </c>
      <c r="D24" s="37" t="s">
        <v>17</v>
      </c>
      <c r="E24" s="32">
        <v>1226</v>
      </c>
      <c r="F24" s="32">
        <v>62</v>
      </c>
      <c r="G24" s="32">
        <f t="shared" si="0"/>
        <v>1288</v>
      </c>
      <c r="H24" s="32">
        <f t="shared" si="1"/>
        <v>1416.8000000000002</v>
      </c>
      <c r="I24" s="33">
        <v>27180</v>
      </c>
      <c r="J24" s="29">
        <f t="shared" si="2"/>
        <v>35007840</v>
      </c>
      <c r="K24" s="29">
        <f t="shared" si="3"/>
        <v>40259016</v>
      </c>
      <c r="L24" s="43">
        <f>MROUND((K24*0.03/12),500)</f>
        <v>100500</v>
      </c>
      <c r="M24" s="44">
        <f>H24*3000</f>
        <v>4250400.0000000009</v>
      </c>
      <c r="N24"/>
    </row>
    <row r="25" spans="1:14" s="1" customFormat="1" ht="16.5" customHeight="1" x14ac:dyDescent="0.25">
      <c r="A25" s="31">
        <v>24</v>
      </c>
      <c r="B25" s="35">
        <v>502</v>
      </c>
      <c r="C25" s="36">
        <v>5</v>
      </c>
      <c r="D25" s="32" t="s">
        <v>18</v>
      </c>
      <c r="E25" s="32">
        <v>728</v>
      </c>
      <c r="F25" s="32">
        <v>0</v>
      </c>
      <c r="G25" s="32">
        <f t="shared" si="0"/>
        <v>728</v>
      </c>
      <c r="H25" s="32">
        <f t="shared" si="1"/>
        <v>800.80000000000007</v>
      </c>
      <c r="I25" s="33">
        <v>27180</v>
      </c>
      <c r="J25" s="29">
        <f t="shared" si="2"/>
        <v>19787040</v>
      </c>
      <c r="K25" s="29">
        <f t="shared" si="3"/>
        <v>22755096</v>
      </c>
      <c r="L25" s="43">
        <f>MROUND((K25*0.03/12),500)</f>
        <v>57000</v>
      </c>
      <c r="M25" s="44">
        <f>H25*3000</f>
        <v>2402400</v>
      </c>
      <c r="N25"/>
    </row>
    <row r="26" spans="1:14" s="1" customFormat="1" ht="16.5" customHeight="1" x14ac:dyDescent="0.25">
      <c r="A26" s="31">
        <v>25</v>
      </c>
      <c r="B26" s="35">
        <v>503</v>
      </c>
      <c r="C26" s="36">
        <v>5</v>
      </c>
      <c r="D26" s="32" t="s">
        <v>18</v>
      </c>
      <c r="E26" s="32">
        <v>825</v>
      </c>
      <c r="F26" s="32">
        <v>0</v>
      </c>
      <c r="G26" s="32">
        <f t="shared" si="0"/>
        <v>825</v>
      </c>
      <c r="H26" s="32">
        <f t="shared" si="1"/>
        <v>907.50000000000011</v>
      </c>
      <c r="I26" s="33">
        <v>27180</v>
      </c>
      <c r="J26" s="29">
        <f t="shared" si="2"/>
        <v>22423500</v>
      </c>
      <c r="K26" s="29">
        <f t="shared" si="3"/>
        <v>25787025</v>
      </c>
      <c r="L26" s="43">
        <f>MROUND((K26*0.03/12),500)</f>
        <v>64500</v>
      </c>
      <c r="M26" s="44">
        <f>H26*3000</f>
        <v>2722500.0000000005</v>
      </c>
      <c r="N26"/>
    </row>
    <row r="27" spans="1:14" s="1" customFormat="1" ht="16.5" customHeight="1" x14ac:dyDescent="0.25">
      <c r="A27" s="31">
        <v>26</v>
      </c>
      <c r="B27" s="35">
        <v>504</v>
      </c>
      <c r="C27" s="36">
        <v>5</v>
      </c>
      <c r="D27" s="37" t="s">
        <v>17</v>
      </c>
      <c r="E27" s="32">
        <v>978</v>
      </c>
      <c r="F27" s="32">
        <v>0</v>
      </c>
      <c r="G27" s="32">
        <f t="shared" si="0"/>
        <v>978</v>
      </c>
      <c r="H27" s="32">
        <f t="shared" si="1"/>
        <v>1075.8000000000002</v>
      </c>
      <c r="I27" s="33">
        <v>27180</v>
      </c>
      <c r="J27" s="29">
        <f t="shared" si="2"/>
        <v>26582040</v>
      </c>
      <c r="K27" s="29">
        <f t="shared" si="3"/>
        <v>30569346</v>
      </c>
      <c r="L27" s="43">
        <f>MROUND((K27*0.03/12),500)</f>
        <v>76500</v>
      </c>
      <c r="M27" s="44">
        <f>H27*3000</f>
        <v>3227400.0000000005</v>
      </c>
      <c r="N27"/>
    </row>
    <row r="28" spans="1:14" s="1" customFormat="1" ht="16.5" customHeight="1" x14ac:dyDescent="0.25">
      <c r="A28" s="31">
        <v>27</v>
      </c>
      <c r="B28" s="35">
        <v>505</v>
      </c>
      <c r="C28" s="36">
        <v>5</v>
      </c>
      <c r="D28" s="32" t="s">
        <v>18</v>
      </c>
      <c r="E28" s="32">
        <v>825</v>
      </c>
      <c r="F28" s="32">
        <v>0</v>
      </c>
      <c r="G28" s="32">
        <f t="shared" si="0"/>
        <v>825</v>
      </c>
      <c r="H28" s="32">
        <f t="shared" si="1"/>
        <v>907.50000000000011</v>
      </c>
      <c r="I28" s="33">
        <v>27180</v>
      </c>
      <c r="J28" s="29">
        <f t="shared" si="2"/>
        <v>22423500</v>
      </c>
      <c r="K28" s="29">
        <f t="shared" si="3"/>
        <v>25787025</v>
      </c>
      <c r="L28" s="43">
        <f>MROUND((K28*0.03/12),500)</f>
        <v>64500</v>
      </c>
      <c r="M28" s="44">
        <f>H28*3000</f>
        <v>2722500.0000000005</v>
      </c>
      <c r="N28"/>
    </row>
    <row r="29" spans="1:14" s="1" customFormat="1" ht="16.5" customHeight="1" x14ac:dyDescent="0.25">
      <c r="A29" s="31">
        <v>28</v>
      </c>
      <c r="B29" s="35">
        <v>506</v>
      </c>
      <c r="C29" s="36">
        <v>5</v>
      </c>
      <c r="D29" s="32" t="s">
        <v>18</v>
      </c>
      <c r="E29" s="32">
        <v>728</v>
      </c>
      <c r="F29" s="32">
        <v>0</v>
      </c>
      <c r="G29" s="32">
        <f t="shared" si="0"/>
        <v>728</v>
      </c>
      <c r="H29" s="32">
        <f t="shared" si="1"/>
        <v>800.80000000000007</v>
      </c>
      <c r="I29" s="33">
        <v>27180</v>
      </c>
      <c r="J29" s="29">
        <f t="shared" si="2"/>
        <v>19787040</v>
      </c>
      <c r="K29" s="29">
        <f t="shared" si="3"/>
        <v>22755096</v>
      </c>
      <c r="L29" s="43">
        <f>MROUND((K29*0.03/12),500)</f>
        <v>57000</v>
      </c>
      <c r="M29" s="44">
        <f>H29*3000</f>
        <v>2402400</v>
      </c>
      <c r="N29"/>
    </row>
    <row r="30" spans="1:14" s="1" customFormat="1" ht="16.5" customHeight="1" x14ac:dyDescent="0.25">
      <c r="A30" s="31">
        <v>29</v>
      </c>
      <c r="B30" s="35">
        <v>601</v>
      </c>
      <c r="C30" s="36">
        <v>6</v>
      </c>
      <c r="D30" s="32" t="s">
        <v>17</v>
      </c>
      <c r="E30" s="32">
        <v>1226</v>
      </c>
      <c r="F30" s="32">
        <v>62</v>
      </c>
      <c r="G30" s="32">
        <f t="shared" si="0"/>
        <v>1288</v>
      </c>
      <c r="H30" s="32">
        <f t="shared" si="1"/>
        <v>1416.8000000000002</v>
      </c>
      <c r="I30" s="33">
        <v>27300</v>
      </c>
      <c r="J30" s="29">
        <f t="shared" si="2"/>
        <v>35162400</v>
      </c>
      <c r="K30" s="29">
        <f t="shared" si="3"/>
        <v>40436760</v>
      </c>
      <c r="L30" s="43">
        <f>MROUND((K30*0.03/12),500)</f>
        <v>101000</v>
      </c>
      <c r="M30" s="44">
        <f>H30*3000</f>
        <v>4250400.0000000009</v>
      </c>
      <c r="N30"/>
    </row>
    <row r="31" spans="1:14" s="1" customFormat="1" ht="16.5" customHeight="1" x14ac:dyDescent="0.25">
      <c r="A31" s="31">
        <v>30</v>
      </c>
      <c r="B31" s="35">
        <v>602</v>
      </c>
      <c r="C31" s="36">
        <v>6</v>
      </c>
      <c r="D31" s="32" t="s">
        <v>18</v>
      </c>
      <c r="E31" s="32">
        <v>728</v>
      </c>
      <c r="F31" s="32">
        <v>0</v>
      </c>
      <c r="G31" s="32">
        <f t="shared" si="0"/>
        <v>728</v>
      </c>
      <c r="H31" s="32">
        <f t="shared" si="1"/>
        <v>800.80000000000007</v>
      </c>
      <c r="I31" s="33">
        <v>27300</v>
      </c>
      <c r="J31" s="29">
        <f t="shared" si="2"/>
        <v>19874400</v>
      </c>
      <c r="K31" s="29">
        <f t="shared" si="3"/>
        <v>22855560</v>
      </c>
      <c r="L31" s="43">
        <f>MROUND((K31*0.03/12),500)</f>
        <v>57000</v>
      </c>
      <c r="M31" s="44">
        <f>H31*3000</f>
        <v>2402400</v>
      </c>
      <c r="N31"/>
    </row>
    <row r="32" spans="1:14" s="1" customFormat="1" ht="16.5" customHeight="1" x14ac:dyDescent="0.25">
      <c r="A32" s="31">
        <v>31</v>
      </c>
      <c r="B32" s="35">
        <v>603</v>
      </c>
      <c r="C32" s="36">
        <v>6</v>
      </c>
      <c r="D32" s="32" t="s">
        <v>18</v>
      </c>
      <c r="E32" s="32">
        <v>825</v>
      </c>
      <c r="F32" s="32">
        <v>0</v>
      </c>
      <c r="G32" s="32">
        <f t="shared" si="0"/>
        <v>825</v>
      </c>
      <c r="H32" s="32">
        <f t="shared" si="1"/>
        <v>907.50000000000011</v>
      </c>
      <c r="I32" s="33">
        <v>27300</v>
      </c>
      <c r="J32" s="29">
        <f t="shared" si="2"/>
        <v>22522500</v>
      </c>
      <c r="K32" s="29">
        <f t="shared" si="3"/>
        <v>25900875</v>
      </c>
      <c r="L32" s="43">
        <f>MROUND((K32*0.03/12),500)</f>
        <v>65000</v>
      </c>
      <c r="M32" s="44">
        <f>H32*3000</f>
        <v>2722500.0000000005</v>
      </c>
      <c r="N32"/>
    </row>
    <row r="33" spans="1:14" s="1" customFormat="1" ht="16.5" customHeight="1" x14ac:dyDescent="0.25">
      <c r="A33" s="31">
        <v>32</v>
      </c>
      <c r="B33" s="35">
        <v>604</v>
      </c>
      <c r="C33" s="36">
        <v>6</v>
      </c>
      <c r="D33" s="32" t="s">
        <v>17</v>
      </c>
      <c r="E33" s="32">
        <v>978</v>
      </c>
      <c r="F33" s="32">
        <v>0</v>
      </c>
      <c r="G33" s="32">
        <f t="shared" si="0"/>
        <v>978</v>
      </c>
      <c r="H33" s="32">
        <f t="shared" si="1"/>
        <v>1075.8000000000002</v>
      </c>
      <c r="I33" s="33">
        <v>27300</v>
      </c>
      <c r="J33" s="29">
        <f t="shared" si="2"/>
        <v>26699400</v>
      </c>
      <c r="K33" s="29">
        <f t="shared" si="3"/>
        <v>30704310</v>
      </c>
      <c r="L33" s="43">
        <f>MROUND((K33*0.03/12),500)</f>
        <v>77000</v>
      </c>
      <c r="M33" s="44">
        <f>H33*3000</f>
        <v>3227400.0000000005</v>
      </c>
      <c r="N33"/>
    </row>
    <row r="34" spans="1:14" s="1" customFormat="1" ht="16.5" customHeight="1" x14ac:dyDescent="0.25">
      <c r="A34" s="31">
        <v>33</v>
      </c>
      <c r="B34" s="35">
        <v>605</v>
      </c>
      <c r="C34" s="36">
        <v>6</v>
      </c>
      <c r="D34" s="32" t="s">
        <v>18</v>
      </c>
      <c r="E34" s="32">
        <v>825</v>
      </c>
      <c r="F34" s="32">
        <v>0</v>
      </c>
      <c r="G34" s="32">
        <f t="shared" si="0"/>
        <v>825</v>
      </c>
      <c r="H34" s="32">
        <f t="shared" si="1"/>
        <v>907.50000000000011</v>
      </c>
      <c r="I34" s="33">
        <v>27300</v>
      </c>
      <c r="J34" s="29">
        <f t="shared" si="2"/>
        <v>22522500</v>
      </c>
      <c r="K34" s="29">
        <f t="shared" si="3"/>
        <v>25900875</v>
      </c>
      <c r="L34" s="43">
        <f>MROUND((K34*0.03/12),500)</f>
        <v>65000</v>
      </c>
      <c r="M34" s="44">
        <f>H34*3000</f>
        <v>2722500.0000000005</v>
      </c>
      <c r="N34"/>
    </row>
    <row r="35" spans="1:14" s="1" customFormat="1" ht="16.5" customHeight="1" x14ac:dyDescent="0.25">
      <c r="A35" s="31">
        <v>34</v>
      </c>
      <c r="B35" s="35">
        <v>606</v>
      </c>
      <c r="C35" s="36">
        <v>6</v>
      </c>
      <c r="D35" s="32" t="s">
        <v>18</v>
      </c>
      <c r="E35" s="32">
        <v>728</v>
      </c>
      <c r="F35" s="32">
        <v>0</v>
      </c>
      <c r="G35" s="32">
        <f t="shared" si="0"/>
        <v>728</v>
      </c>
      <c r="H35" s="32">
        <f t="shared" si="1"/>
        <v>800.80000000000007</v>
      </c>
      <c r="I35" s="33">
        <v>27300</v>
      </c>
      <c r="J35" s="29">
        <f t="shared" si="2"/>
        <v>19874400</v>
      </c>
      <c r="K35" s="29">
        <f t="shared" si="3"/>
        <v>22855560</v>
      </c>
      <c r="L35" s="43">
        <f>MROUND((K35*0.03/12),500)</f>
        <v>57000</v>
      </c>
      <c r="M35" s="44">
        <f>H35*3000</f>
        <v>2402400</v>
      </c>
      <c r="N35"/>
    </row>
    <row r="36" spans="1:14" s="1" customFormat="1" ht="16.5" customHeight="1" x14ac:dyDescent="0.25">
      <c r="A36" s="31">
        <v>35</v>
      </c>
      <c r="B36" s="35">
        <v>701</v>
      </c>
      <c r="C36" s="36">
        <v>7</v>
      </c>
      <c r="D36" s="32" t="s">
        <v>17</v>
      </c>
      <c r="E36" s="32">
        <v>1226</v>
      </c>
      <c r="F36" s="32">
        <v>62</v>
      </c>
      <c r="G36" s="32">
        <f t="shared" si="0"/>
        <v>1288</v>
      </c>
      <c r="H36" s="32">
        <f t="shared" si="1"/>
        <v>1416.8000000000002</v>
      </c>
      <c r="I36" s="33">
        <v>27420</v>
      </c>
      <c r="J36" s="29">
        <f t="shared" si="2"/>
        <v>35316960</v>
      </c>
      <c r="K36" s="29">
        <f t="shared" si="3"/>
        <v>40614504</v>
      </c>
      <c r="L36" s="43">
        <f>MROUND((K36*0.03/12),500)</f>
        <v>101500</v>
      </c>
      <c r="M36" s="44">
        <f>H36*3000</f>
        <v>4250400.0000000009</v>
      </c>
      <c r="N36"/>
    </row>
    <row r="37" spans="1:14" s="1" customFormat="1" ht="16.5" customHeight="1" x14ac:dyDescent="0.25">
      <c r="A37" s="31">
        <v>36</v>
      </c>
      <c r="B37" s="35">
        <v>702</v>
      </c>
      <c r="C37" s="36">
        <v>7</v>
      </c>
      <c r="D37" s="37" t="s">
        <v>18</v>
      </c>
      <c r="E37" s="32">
        <v>728</v>
      </c>
      <c r="F37" s="32">
        <v>0</v>
      </c>
      <c r="G37" s="32">
        <f t="shared" si="0"/>
        <v>728</v>
      </c>
      <c r="H37" s="32">
        <f t="shared" si="1"/>
        <v>800.80000000000007</v>
      </c>
      <c r="I37" s="33">
        <v>27420</v>
      </c>
      <c r="J37" s="29">
        <f t="shared" si="2"/>
        <v>19961760</v>
      </c>
      <c r="K37" s="29">
        <f t="shared" si="3"/>
        <v>22956024</v>
      </c>
      <c r="L37" s="43">
        <f>MROUND((K37*0.03/12),500)</f>
        <v>57500</v>
      </c>
      <c r="M37" s="44">
        <f>H37*3000</f>
        <v>2402400</v>
      </c>
      <c r="N37"/>
    </row>
    <row r="38" spans="1:14" s="1" customFormat="1" ht="16.5" customHeight="1" x14ac:dyDescent="0.25">
      <c r="A38" s="31">
        <v>37</v>
      </c>
      <c r="B38" s="35">
        <v>703</v>
      </c>
      <c r="C38" s="36">
        <v>7</v>
      </c>
      <c r="D38" s="32" t="s">
        <v>18</v>
      </c>
      <c r="E38" s="32">
        <v>825</v>
      </c>
      <c r="F38" s="32">
        <v>0</v>
      </c>
      <c r="G38" s="32">
        <f t="shared" si="0"/>
        <v>825</v>
      </c>
      <c r="H38" s="32">
        <f t="shared" si="1"/>
        <v>907.50000000000011</v>
      </c>
      <c r="I38" s="33">
        <v>27420</v>
      </c>
      <c r="J38" s="29">
        <f t="shared" si="2"/>
        <v>22621500</v>
      </c>
      <c r="K38" s="29">
        <f t="shared" si="3"/>
        <v>26014725</v>
      </c>
      <c r="L38" s="43">
        <f>MROUND((K38*0.03/12),500)</f>
        <v>65000</v>
      </c>
      <c r="M38" s="44">
        <f>H38*3000</f>
        <v>2722500.0000000005</v>
      </c>
      <c r="N38"/>
    </row>
    <row r="39" spans="1:14" s="1" customFormat="1" ht="16.5" customHeight="1" x14ac:dyDescent="0.25">
      <c r="A39" s="31">
        <v>38</v>
      </c>
      <c r="B39" s="35">
        <v>704</v>
      </c>
      <c r="C39" s="36">
        <v>7</v>
      </c>
      <c r="D39" s="32" t="s">
        <v>17</v>
      </c>
      <c r="E39" s="32">
        <v>978</v>
      </c>
      <c r="F39" s="32">
        <v>0</v>
      </c>
      <c r="G39" s="32">
        <f t="shared" si="0"/>
        <v>978</v>
      </c>
      <c r="H39" s="32">
        <f t="shared" si="1"/>
        <v>1075.8000000000002</v>
      </c>
      <c r="I39" s="33">
        <v>27420</v>
      </c>
      <c r="J39" s="29">
        <f t="shared" si="2"/>
        <v>26816760</v>
      </c>
      <c r="K39" s="29">
        <f t="shared" si="3"/>
        <v>30839274</v>
      </c>
      <c r="L39" s="43">
        <f>MROUND((K39*0.03/12),500)</f>
        <v>77000</v>
      </c>
      <c r="M39" s="44">
        <f>H39*3000</f>
        <v>3227400.0000000005</v>
      </c>
      <c r="N39"/>
    </row>
    <row r="40" spans="1:14" s="1" customFormat="1" ht="16.5" customHeight="1" x14ac:dyDescent="0.25">
      <c r="A40" s="31">
        <v>39</v>
      </c>
      <c r="B40" s="35">
        <v>705</v>
      </c>
      <c r="C40" s="36">
        <v>7</v>
      </c>
      <c r="D40" s="32" t="s">
        <v>18</v>
      </c>
      <c r="E40" s="32">
        <v>825</v>
      </c>
      <c r="F40" s="32">
        <v>0</v>
      </c>
      <c r="G40" s="32">
        <f t="shared" si="0"/>
        <v>825</v>
      </c>
      <c r="H40" s="32">
        <f t="shared" si="1"/>
        <v>907.50000000000011</v>
      </c>
      <c r="I40" s="33">
        <v>27420</v>
      </c>
      <c r="J40" s="29">
        <f t="shared" si="2"/>
        <v>22621500</v>
      </c>
      <c r="K40" s="29">
        <f t="shared" si="3"/>
        <v>26014725</v>
      </c>
      <c r="L40" s="43">
        <f>MROUND((K40*0.03/12),500)</f>
        <v>65000</v>
      </c>
      <c r="M40" s="44">
        <f>H40*3000</f>
        <v>2722500.0000000005</v>
      </c>
      <c r="N40"/>
    </row>
    <row r="41" spans="1:14" s="1" customFormat="1" ht="16.5" customHeight="1" x14ac:dyDescent="0.25">
      <c r="A41" s="31">
        <v>40</v>
      </c>
      <c r="B41" s="35">
        <v>706</v>
      </c>
      <c r="C41" s="36">
        <v>7</v>
      </c>
      <c r="D41" s="32" t="s">
        <v>18</v>
      </c>
      <c r="E41" s="32">
        <v>728</v>
      </c>
      <c r="F41" s="32">
        <v>0</v>
      </c>
      <c r="G41" s="32">
        <f t="shared" si="0"/>
        <v>728</v>
      </c>
      <c r="H41" s="32">
        <f t="shared" si="1"/>
        <v>800.80000000000007</v>
      </c>
      <c r="I41" s="33">
        <v>27420</v>
      </c>
      <c r="J41" s="29">
        <f t="shared" si="2"/>
        <v>19961760</v>
      </c>
      <c r="K41" s="29">
        <f t="shared" si="3"/>
        <v>22956024</v>
      </c>
      <c r="L41" s="43">
        <f>MROUND((K41*0.03/12),500)</f>
        <v>57500</v>
      </c>
      <c r="M41" s="44">
        <f>H41*3000</f>
        <v>2402400</v>
      </c>
      <c r="N41"/>
    </row>
    <row r="42" spans="1:14" s="1" customFormat="1" ht="16.5" customHeight="1" x14ac:dyDescent="0.25">
      <c r="A42" s="31">
        <v>41</v>
      </c>
      <c r="B42" s="35">
        <v>801</v>
      </c>
      <c r="C42" s="36">
        <v>8</v>
      </c>
      <c r="D42" s="32" t="s">
        <v>17</v>
      </c>
      <c r="E42" s="32">
        <v>1226</v>
      </c>
      <c r="F42" s="32">
        <v>62</v>
      </c>
      <c r="G42" s="32">
        <f t="shared" si="0"/>
        <v>1288</v>
      </c>
      <c r="H42" s="32">
        <f t="shared" si="1"/>
        <v>1416.8000000000002</v>
      </c>
      <c r="I42" s="33">
        <v>27540</v>
      </c>
      <c r="J42" s="29">
        <f t="shared" si="2"/>
        <v>35471520</v>
      </c>
      <c r="K42" s="29">
        <f t="shared" si="3"/>
        <v>40792248</v>
      </c>
      <c r="L42" s="43">
        <f>MROUND((K42*0.03/12),500)</f>
        <v>102000</v>
      </c>
      <c r="M42" s="44">
        <f>H42*3000</f>
        <v>4250400.0000000009</v>
      </c>
      <c r="N42"/>
    </row>
    <row r="43" spans="1:14" s="1" customFormat="1" ht="16.5" customHeight="1" x14ac:dyDescent="0.25">
      <c r="A43" s="31">
        <v>42</v>
      </c>
      <c r="B43" s="35">
        <v>802</v>
      </c>
      <c r="C43" s="36">
        <v>8</v>
      </c>
      <c r="D43" s="32" t="s">
        <v>18</v>
      </c>
      <c r="E43" s="32">
        <v>728</v>
      </c>
      <c r="F43" s="32">
        <v>0</v>
      </c>
      <c r="G43" s="32">
        <f t="shared" si="0"/>
        <v>728</v>
      </c>
      <c r="H43" s="32">
        <f t="shared" si="1"/>
        <v>800.80000000000007</v>
      </c>
      <c r="I43" s="33">
        <v>27540</v>
      </c>
      <c r="J43" s="29">
        <f t="shared" si="2"/>
        <v>20049120</v>
      </c>
      <c r="K43" s="29">
        <f t="shared" si="3"/>
        <v>23056488</v>
      </c>
      <c r="L43" s="43">
        <f>MROUND((K43*0.03/12),500)</f>
        <v>57500</v>
      </c>
      <c r="M43" s="44">
        <f>H43*3000</f>
        <v>2402400</v>
      </c>
      <c r="N43"/>
    </row>
    <row r="44" spans="1:14" s="1" customFormat="1" ht="16.5" customHeight="1" x14ac:dyDescent="0.25">
      <c r="A44" s="31">
        <v>43</v>
      </c>
      <c r="B44" s="35">
        <v>803</v>
      </c>
      <c r="C44" s="36">
        <v>8</v>
      </c>
      <c r="D44" s="32" t="s">
        <v>18</v>
      </c>
      <c r="E44" s="32">
        <v>825</v>
      </c>
      <c r="F44" s="32">
        <v>0</v>
      </c>
      <c r="G44" s="32">
        <f t="shared" si="0"/>
        <v>825</v>
      </c>
      <c r="H44" s="32">
        <f t="shared" si="1"/>
        <v>907.50000000000011</v>
      </c>
      <c r="I44" s="33">
        <v>27540</v>
      </c>
      <c r="J44" s="29">
        <f t="shared" si="2"/>
        <v>22720500</v>
      </c>
      <c r="K44" s="29">
        <f t="shared" si="3"/>
        <v>26128575</v>
      </c>
      <c r="L44" s="43">
        <f>MROUND((K44*0.03/12),500)</f>
        <v>65500</v>
      </c>
      <c r="M44" s="44">
        <f>H44*3000</f>
        <v>2722500.0000000005</v>
      </c>
      <c r="N44"/>
    </row>
    <row r="45" spans="1:14" s="1" customFormat="1" ht="16.5" customHeight="1" x14ac:dyDescent="0.25">
      <c r="A45" s="31">
        <v>44</v>
      </c>
      <c r="B45" s="35">
        <v>804</v>
      </c>
      <c r="C45" s="36">
        <v>8</v>
      </c>
      <c r="D45" s="32" t="s">
        <v>17</v>
      </c>
      <c r="E45" s="32">
        <v>978</v>
      </c>
      <c r="F45" s="32">
        <v>0</v>
      </c>
      <c r="G45" s="32">
        <f t="shared" si="0"/>
        <v>978</v>
      </c>
      <c r="H45" s="32">
        <f t="shared" si="1"/>
        <v>1075.8000000000002</v>
      </c>
      <c r="I45" s="33">
        <v>27540</v>
      </c>
      <c r="J45" s="29">
        <f t="shared" si="2"/>
        <v>26934120</v>
      </c>
      <c r="K45" s="29">
        <f t="shared" si="3"/>
        <v>30974238</v>
      </c>
      <c r="L45" s="43">
        <f>MROUND((K45*0.03/12),500)</f>
        <v>77500</v>
      </c>
      <c r="M45" s="44">
        <f>H45*3000</f>
        <v>3227400.0000000005</v>
      </c>
      <c r="N45"/>
    </row>
    <row r="46" spans="1:14" s="1" customFormat="1" ht="16.5" customHeight="1" x14ac:dyDescent="0.25">
      <c r="A46" s="31">
        <v>45</v>
      </c>
      <c r="B46" s="35">
        <v>901</v>
      </c>
      <c r="C46" s="36">
        <v>9</v>
      </c>
      <c r="D46" s="32" t="s">
        <v>17</v>
      </c>
      <c r="E46" s="32">
        <v>1226</v>
      </c>
      <c r="F46" s="32">
        <v>62</v>
      </c>
      <c r="G46" s="32">
        <f t="shared" si="0"/>
        <v>1288</v>
      </c>
      <c r="H46" s="32">
        <f t="shared" si="1"/>
        <v>1416.8000000000002</v>
      </c>
      <c r="I46" s="33">
        <v>27660</v>
      </c>
      <c r="J46" s="29">
        <f t="shared" si="2"/>
        <v>35626080</v>
      </c>
      <c r="K46" s="29">
        <f t="shared" si="3"/>
        <v>40969992</v>
      </c>
      <c r="L46" s="43">
        <f>MROUND((K46*0.03/12),500)</f>
        <v>102500</v>
      </c>
      <c r="M46" s="44">
        <f>H46*3000</f>
        <v>4250400.0000000009</v>
      </c>
      <c r="N46"/>
    </row>
    <row r="47" spans="1:14" s="1" customFormat="1" ht="16.5" customHeight="1" x14ac:dyDescent="0.25">
      <c r="A47" s="31">
        <v>46</v>
      </c>
      <c r="B47" s="35">
        <v>902</v>
      </c>
      <c r="C47" s="36">
        <v>9</v>
      </c>
      <c r="D47" s="37" t="s">
        <v>18</v>
      </c>
      <c r="E47" s="32">
        <v>728</v>
      </c>
      <c r="F47" s="32">
        <v>0</v>
      </c>
      <c r="G47" s="32">
        <f t="shared" si="0"/>
        <v>728</v>
      </c>
      <c r="H47" s="32">
        <f t="shared" si="1"/>
        <v>800.80000000000007</v>
      </c>
      <c r="I47" s="33">
        <v>27660</v>
      </c>
      <c r="J47" s="29">
        <f t="shared" si="2"/>
        <v>20136480</v>
      </c>
      <c r="K47" s="29">
        <f t="shared" si="3"/>
        <v>23156952</v>
      </c>
      <c r="L47" s="43">
        <f>MROUND((K47*0.03/12),500)</f>
        <v>58000</v>
      </c>
      <c r="M47" s="44">
        <f>H47*3000</f>
        <v>2402400</v>
      </c>
      <c r="N47"/>
    </row>
    <row r="48" spans="1:14" s="1" customFormat="1" ht="16.5" customHeight="1" x14ac:dyDescent="0.25">
      <c r="A48" s="31">
        <v>47</v>
      </c>
      <c r="B48" s="35">
        <v>903</v>
      </c>
      <c r="C48" s="36">
        <v>9</v>
      </c>
      <c r="D48" s="32" t="s">
        <v>18</v>
      </c>
      <c r="E48" s="32">
        <v>825</v>
      </c>
      <c r="F48" s="32">
        <v>0</v>
      </c>
      <c r="G48" s="32">
        <f t="shared" si="0"/>
        <v>825</v>
      </c>
      <c r="H48" s="32">
        <f t="shared" si="1"/>
        <v>907.50000000000011</v>
      </c>
      <c r="I48" s="33">
        <v>27660</v>
      </c>
      <c r="J48" s="29">
        <f t="shared" si="2"/>
        <v>22819500</v>
      </c>
      <c r="K48" s="29">
        <f t="shared" si="3"/>
        <v>26242425</v>
      </c>
      <c r="L48" s="43">
        <f>MROUND((K48*0.03/12),500)</f>
        <v>65500</v>
      </c>
      <c r="M48" s="44">
        <f>H48*3000</f>
        <v>2722500.0000000005</v>
      </c>
      <c r="N48"/>
    </row>
    <row r="49" spans="1:14" s="1" customFormat="1" ht="16.5" customHeight="1" x14ac:dyDescent="0.25">
      <c r="A49" s="31">
        <v>48</v>
      </c>
      <c r="B49" s="35">
        <v>904</v>
      </c>
      <c r="C49" s="36">
        <v>9</v>
      </c>
      <c r="D49" s="32" t="s">
        <v>17</v>
      </c>
      <c r="E49" s="32">
        <v>978</v>
      </c>
      <c r="F49" s="32">
        <v>0</v>
      </c>
      <c r="G49" s="32">
        <f t="shared" si="0"/>
        <v>978</v>
      </c>
      <c r="H49" s="32">
        <f t="shared" si="1"/>
        <v>1075.8000000000002</v>
      </c>
      <c r="I49" s="33">
        <v>27660</v>
      </c>
      <c r="J49" s="29">
        <f t="shared" si="2"/>
        <v>27051480</v>
      </c>
      <c r="K49" s="29">
        <f t="shared" si="3"/>
        <v>31109202</v>
      </c>
      <c r="L49" s="43">
        <f>MROUND((K49*0.03/12),500)</f>
        <v>78000</v>
      </c>
      <c r="M49" s="44">
        <f>H49*3000</f>
        <v>3227400.0000000005</v>
      </c>
      <c r="N49"/>
    </row>
    <row r="50" spans="1:14" s="1" customFormat="1" ht="16.5" customHeight="1" x14ac:dyDescent="0.25">
      <c r="A50" s="31">
        <v>49</v>
      </c>
      <c r="B50" s="35">
        <v>905</v>
      </c>
      <c r="C50" s="36">
        <v>9</v>
      </c>
      <c r="D50" s="32" t="s">
        <v>18</v>
      </c>
      <c r="E50" s="32">
        <v>825</v>
      </c>
      <c r="F50" s="32">
        <v>0</v>
      </c>
      <c r="G50" s="32">
        <f t="shared" si="0"/>
        <v>825</v>
      </c>
      <c r="H50" s="32">
        <f t="shared" si="1"/>
        <v>907.50000000000011</v>
      </c>
      <c r="I50" s="33">
        <v>27660</v>
      </c>
      <c r="J50" s="29">
        <f t="shared" si="2"/>
        <v>22819500</v>
      </c>
      <c r="K50" s="29">
        <f t="shared" si="3"/>
        <v>26242425</v>
      </c>
      <c r="L50" s="43">
        <f>MROUND((K50*0.03/12),500)</f>
        <v>65500</v>
      </c>
      <c r="M50" s="44">
        <f>H50*3000</f>
        <v>2722500.0000000005</v>
      </c>
      <c r="N50"/>
    </row>
    <row r="51" spans="1:14" s="1" customFormat="1" ht="16.5" customHeight="1" x14ac:dyDescent="0.25">
      <c r="A51" s="31">
        <v>50</v>
      </c>
      <c r="B51" s="35">
        <v>906</v>
      </c>
      <c r="C51" s="36">
        <v>9</v>
      </c>
      <c r="D51" s="32" t="s">
        <v>18</v>
      </c>
      <c r="E51" s="32">
        <v>728</v>
      </c>
      <c r="F51" s="32">
        <v>0</v>
      </c>
      <c r="G51" s="32">
        <f t="shared" si="0"/>
        <v>728</v>
      </c>
      <c r="H51" s="32">
        <f t="shared" si="1"/>
        <v>800.80000000000007</v>
      </c>
      <c r="I51" s="33">
        <v>27660</v>
      </c>
      <c r="J51" s="29">
        <f t="shared" si="2"/>
        <v>20136480</v>
      </c>
      <c r="K51" s="29">
        <f t="shared" si="3"/>
        <v>23156952</v>
      </c>
      <c r="L51" s="43">
        <f>MROUND((K51*0.03/12),500)</f>
        <v>58000</v>
      </c>
      <c r="M51" s="44">
        <f>H51*3000</f>
        <v>2402400</v>
      </c>
      <c r="N51"/>
    </row>
    <row r="52" spans="1:14" s="1" customFormat="1" ht="16.5" customHeight="1" x14ac:dyDescent="0.25">
      <c r="A52" s="31">
        <v>51</v>
      </c>
      <c r="B52" s="35">
        <v>1001</v>
      </c>
      <c r="C52" s="36">
        <v>10</v>
      </c>
      <c r="D52" s="32" t="s">
        <v>17</v>
      </c>
      <c r="E52" s="32">
        <v>1226</v>
      </c>
      <c r="F52" s="32">
        <v>62</v>
      </c>
      <c r="G52" s="32">
        <f t="shared" si="0"/>
        <v>1288</v>
      </c>
      <c r="H52" s="32">
        <f t="shared" si="1"/>
        <v>1416.8000000000002</v>
      </c>
      <c r="I52" s="33">
        <v>27780</v>
      </c>
      <c r="J52" s="29">
        <f t="shared" si="2"/>
        <v>35780640</v>
      </c>
      <c r="K52" s="29">
        <f t="shared" si="3"/>
        <v>41147736</v>
      </c>
      <c r="L52" s="43">
        <f>MROUND((K52*0.03/12),500)</f>
        <v>103000</v>
      </c>
      <c r="M52" s="44">
        <f>H52*3000</f>
        <v>4250400.0000000009</v>
      </c>
      <c r="N52"/>
    </row>
    <row r="53" spans="1:14" s="1" customFormat="1" ht="16.5" customHeight="1" x14ac:dyDescent="0.25">
      <c r="A53" s="31">
        <v>52</v>
      </c>
      <c r="B53" s="35">
        <v>1002</v>
      </c>
      <c r="C53" s="36">
        <v>10</v>
      </c>
      <c r="D53" s="32" t="s">
        <v>18</v>
      </c>
      <c r="E53" s="32">
        <v>728</v>
      </c>
      <c r="F53" s="32">
        <v>0</v>
      </c>
      <c r="G53" s="32">
        <f t="shared" si="0"/>
        <v>728</v>
      </c>
      <c r="H53" s="32">
        <f t="shared" si="1"/>
        <v>800.80000000000007</v>
      </c>
      <c r="I53" s="33">
        <v>27780</v>
      </c>
      <c r="J53" s="29">
        <f t="shared" si="2"/>
        <v>20223840</v>
      </c>
      <c r="K53" s="29">
        <f t="shared" si="3"/>
        <v>23257416</v>
      </c>
      <c r="L53" s="43">
        <f>MROUND((K53*0.03/12),500)</f>
        <v>58000</v>
      </c>
      <c r="M53" s="44">
        <f>H53*3000</f>
        <v>2402400</v>
      </c>
      <c r="N53"/>
    </row>
    <row r="54" spans="1:14" s="1" customFormat="1" ht="16.5" customHeight="1" x14ac:dyDescent="0.25">
      <c r="A54" s="31">
        <v>53</v>
      </c>
      <c r="B54" s="35">
        <v>1003</v>
      </c>
      <c r="C54" s="36">
        <v>10</v>
      </c>
      <c r="D54" s="32" t="s">
        <v>18</v>
      </c>
      <c r="E54" s="32">
        <v>825</v>
      </c>
      <c r="F54" s="32">
        <v>0</v>
      </c>
      <c r="G54" s="32">
        <f t="shared" si="0"/>
        <v>825</v>
      </c>
      <c r="H54" s="32">
        <f t="shared" si="1"/>
        <v>907.50000000000011</v>
      </c>
      <c r="I54" s="33">
        <v>27780</v>
      </c>
      <c r="J54" s="29">
        <f t="shared" si="2"/>
        <v>22918500</v>
      </c>
      <c r="K54" s="29">
        <f t="shared" si="3"/>
        <v>26356275</v>
      </c>
      <c r="L54" s="43">
        <f>MROUND((K54*0.03/12),500)</f>
        <v>66000</v>
      </c>
      <c r="M54" s="44">
        <f>H54*3000</f>
        <v>2722500.0000000005</v>
      </c>
      <c r="N54"/>
    </row>
    <row r="55" spans="1:14" s="1" customFormat="1" ht="16.5" customHeight="1" x14ac:dyDescent="0.25">
      <c r="A55" s="31">
        <v>54</v>
      </c>
      <c r="B55" s="35">
        <v>1004</v>
      </c>
      <c r="C55" s="36">
        <v>10</v>
      </c>
      <c r="D55" s="32" t="s">
        <v>17</v>
      </c>
      <c r="E55" s="32">
        <v>978</v>
      </c>
      <c r="F55" s="32">
        <v>0</v>
      </c>
      <c r="G55" s="32">
        <f t="shared" si="0"/>
        <v>978</v>
      </c>
      <c r="H55" s="32">
        <f t="shared" si="1"/>
        <v>1075.8000000000002</v>
      </c>
      <c r="I55" s="33">
        <v>27780</v>
      </c>
      <c r="J55" s="29">
        <f t="shared" si="2"/>
        <v>27168840</v>
      </c>
      <c r="K55" s="29">
        <f t="shared" si="3"/>
        <v>31244166</v>
      </c>
      <c r="L55" s="43">
        <f>MROUND((K55*0.03/12),500)</f>
        <v>78000</v>
      </c>
      <c r="M55" s="44">
        <f>H55*3000</f>
        <v>3227400.0000000005</v>
      </c>
      <c r="N55"/>
    </row>
    <row r="56" spans="1:14" s="1" customFormat="1" ht="16.5" customHeight="1" x14ac:dyDescent="0.25">
      <c r="A56" s="31">
        <v>55</v>
      </c>
      <c r="B56" s="35">
        <v>1005</v>
      </c>
      <c r="C56" s="36">
        <v>10</v>
      </c>
      <c r="D56" s="32" t="s">
        <v>18</v>
      </c>
      <c r="E56" s="32">
        <v>825</v>
      </c>
      <c r="F56" s="32">
        <v>0</v>
      </c>
      <c r="G56" s="32">
        <f t="shared" si="0"/>
        <v>825</v>
      </c>
      <c r="H56" s="32">
        <f t="shared" si="1"/>
        <v>907.50000000000011</v>
      </c>
      <c r="I56" s="33">
        <v>27780</v>
      </c>
      <c r="J56" s="29">
        <f t="shared" si="2"/>
        <v>22918500</v>
      </c>
      <c r="K56" s="29">
        <f t="shared" si="3"/>
        <v>26356275</v>
      </c>
      <c r="L56" s="43">
        <f>MROUND((K56*0.03/12),500)</f>
        <v>66000</v>
      </c>
      <c r="M56" s="44">
        <f>H56*3000</f>
        <v>2722500.0000000005</v>
      </c>
      <c r="N56"/>
    </row>
    <row r="57" spans="1:14" s="1" customFormat="1" ht="16.5" customHeight="1" x14ac:dyDescent="0.25">
      <c r="A57" s="31">
        <v>56</v>
      </c>
      <c r="B57" s="35">
        <v>1006</v>
      </c>
      <c r="C57" s="36">
        <v>10</v>
      </c>
      <c r="D57" s="37" t="s">
        <v>18</v>
      </c>
      <c r="E57" s="32">
        <v>728</v>
      </c>
      <c r="F57" s="32">
        <v>0</v>
      </c>
      <c r="G57" s="32">
        <f t="shared" si="0"/>
        <v>728</v>
      </c>
      <c r="H57" s="32">
        <f t="shared" si="1"/>
        <v>800.80000000000007</v>
      </c>
      <c r="I57" s="33">
        <v>27780</v>
      </c>
      <c r="J57" s="29">
        <f t="shared" si="2"/>
        <v>20223840</v>
      </c>
      <c r="K57" s="29">
        <f t="shared" si="3"/>
        <v>23257416</v>
      </c>
      <c r="L57" s="43">
        <f>MROUND((K57*0.03/12),500)</f>
        <v>58000</v>
      </c>
      <c r="M57" s="44">
        <f>H57*3000</f>
        <v>2402400</v>
      </c>
      <c r="N57"/>
    </row>
    <row r="58" spans="1:14" s="1" customFormat="1" ht="16.5" customHeight="1" x14ac:dyDescent="0.25">
      <c r="A58" s="31">
        <v>57</v>
      </c>
      <c r="B58" s="35">
        <v>1101</v>
      </c>
      <c r="C58" s="36">
        <v>11</v>
      </c>
      <c r="D58" s="32" t="s">
        <v>17</v>
      </c>
      <c r="E58" s="32">
        <v>1226</v>
      </c>
      <c r="F58" s="32">
        <v>62</v>
      </c>
      <c r="G58" s="32">
        <f t="shared" si="0"/>
        <v>1288</v>
      </c>
      <c r="H58" s="32">
        <f t="shared" si="1"/>
        <v>1416.8000000000002</v>
      </c>
      <c r="I58" s="33">
        <v>27900</v>
      </c>
      <c r="J58" s="29">
        <f t="shared" si="2"/>
        <v>35935200</v>
      </c>
      <c r="K58" s="29">
        <f t="shared" si="3"/>
        <v>41325480</v>
      </c>
      <c r="L58" s="43">
        <f>MROUND((K58*0.03/12),500)</f>
        <v>103500</v>
      </c>
      <c r="M58" s="44">
        <f>H58*3000</f>
        <v>4250400.0000000009</v>
      </c>
      <c r="N58"/>
    </row>
    <row r="59" spans="1:14" s="1" customFormat="1" ht="16.5" customHeight="1" x14ac:dyDescent="0.25">
      <c r="A59" s="31">
        <v>58</v>
      </c>
      <c r="B59" s="35">
        <v>1102</v>
      </c>
      <c r="C59" s="36">
        <v>11</v>
      </c>
      <c r="D59" s="32" t="s">
        <v>18</v>
      </c>
      <c r="E59" s="32">
        <v>728</v>
      </c>
      <c r="F59" s="32">
        <v>0</v>
      </c>
      <c r="G59" s="32">
        <f t="shared" si="0"/>
        <v>728</v>
      </c>
      <c r="H59" s="32">
        <f t="shared" si="1"/>
        <v>800.80000000000007</v>
      </c>
      <c r="I59" s="33">
        <v>27900</v>
      </c>
      <c r="J59" s="29">
        <f t="shared" si="2"/>
        <v>20311200</v>
      </c>
      <c r="K59" s="29">
        <f t="shared" si="3"/>
        <v>23357880</v>
      </c>
      <c r="L59" s="43">
        <f>MROUND((K59*0.03/12),500)</f>
        <v>58500</v>
      </c>
      <c r="M59" s="44">
        <f>H59*3000</f>
        <v>2402400</v>
      </c>
      <c r="N59"/>
    </row>
    <row r="60" spans="1:14" s="1" customFormat="1" ht="16.5" customHeight="1" x14ac:dyDescent="0.25">
      <c r="A60" s="31">
        <v>59</v>
      </c>
      <c r="B60" s="35">
        <v>1103</v>
      </c>
      <c r="C60" s="36">
        <v>11</v>
      </c>
      <c r="D60" s="32" t="s">
        <v>18</v>
      </c>
      <c r="E60" s="32">
        <v>825</v>
      </c>
      <c r="F60" s="32">
        <v>0</v>
      </c>
      <c r="G60" s="32">
        <f t="shared" si="0"/>
        <v>825</v>
      </c>
      <c r="H60" s="32">
        <f t="shared" si="1"/>
        <v>907.50000000000011</v>
      </c>
      <c r="I60" s="33">
        <v>27900</v>
      </c>
      <c r="J60" s="29">
        <f t="shared" si="2"/>
        <v>23017500</v>
      </c>
      <c r="K60" s="29">
        <f t="shared" si="3"/>
        <v>26470125</v>
      </c>
      <c r="L60" s="43">
        <f>MROUND((K60*0.03/12),500)</f>
        <v>66000</v>
      </c>
      <c r="M60" s="44">
        <f>H60*3000</f>
        <v>2722500.0000000005</v>
      </c>
      <c r="N60"/>
    </row>
    <row r="61" spans="1:14" s="1" customFormat="1" ht="16.5" customHeight="1" x14ac:dyDescent="0.25">
      <c r="A61" s="31">
        <v>60</v>
      </c>
      <c r="B61" s="35">
        <v>1104</v>
      </c>
      <c r="C61" s="36">
        <v>11</v>
      </c>
      <c r="D61" s="32" t="s">
        <v>17</v>
      </c>
      <c r="E61" s="32">
        <v>978</v>
      </c>
      <c r="F61" s="32">
        <v>0</v>
      </c>
      <c r="G61" s="32">
        <f t="shared" si="0"/>
        <v>978</v>
      </c>
      <c r="H61" s="32">
        <f t="shared" si="1"/>
        <v>1075.8000000000002</v>
      </c>
      <c r="I61" s="33">
        <v>27900</v>
      </c>
      <c r="J61" s="29">
        <f t="shared" si="2"/>
        <v>27286200</v>
      </c>
      <c r="K61" s="29">
        <f t="shared" si="3"/>
        <v>31379130</v>
      </c>
      <c r="L61" s="43">
        <f>MROUND((K61*0.03/12),500)</f>
        <v>78500</v>
      </c>
      <c r="M61" s="44">
        <f>H61*3000</f>
        <v>3227400.0000000005</v>
      </c>
      <c r="N61"/>
    </row>
    <row r="62" spans="1:14" s="1" customFormat="1" ht="16.5" customHeight="1" x14ac:dyDescent="0.25">
      <c r="A62" s="31">
        <v>61</v>
      </c>
      <c r="B62" s="35">
        <v>1105</v>
      </c>
      <c r="C62" s="36">
        <v>11</v>
      </c>
      <c r="D62" s="32" t="s">
        <v>18</v>
      </c>
      <c r="E62" s="32">
        <v>825</v>
      </c>
      <c r="F62" s="32">
        <v>0</v>
      </c>
      <c r="G62" s="32">
        <f t="shared" si="0"/>
        <v>825</v>
      </c>
      <c r="H62" s="32">
        <f t="shared" si="1"/>
        <v>907.50000000000011</v>
      </c>
      <c r="I62" s="33">
        <v>27900</v>
      </c>
      <c r="J62" s="29">
        <f t="shared" si="2"/>
        <v>23017500</v>
      </c>
      <c r="K62" s="29">
        <f t="shared" si="3"/>
        <v>26470125</v>
      </c>
      <c r="L62" s="43">
        <f>MROUND((K62*0.03/12),500)</f>
        <v>66000</v>
      </c>
      <c r="M62" s="44">
        <f>H62*3000</f>
        <v>2722500.0000000005</v>
      </c>
      <c r="N62"/>
    </row>
    <row r="63" spans="1:14" s="1" customFormat="1" ht="16.5" customHeight="1" x14ac:dyDescent="0.25">
      <c r="A63" s="31">
        <v>62</v>
      </c>
      <c r="B63" s="35">
        <v>1106</v>
      </c>
      <c r="C63" s="36">
        <v>11</v>
      </c>
      <c r="D63" s="32" t="s">
        <v>18</v>
      </c>
      <c r="E63" s="32">
        <v>728</v>
      </c>
      <c r="F63" s="32">
        <v>0</v>
      </c>
      <c r="G63" s="32">
        <f t="shared" si="0"/>
        <v>728</v>
      </c>
      <c r="H63" s="32">
        <f t="shared" si="1"/>
        <v>800.80000000000007</v>
      </c>
      <c r="I63" s="33">
        <v>27900</v>
      </c>
      <c r="J63" s="29">
        <f t="shared" si="2"/>
        <v>20311200</v>
      </c>
      <c r="K63" s="29">
        <f t="shared" si="3"/>
        <v>23357880</v>
      </c>
      <c r="L63" s="43">
        <f>MROUND((K63*0.03/12),500)</f>
        <v>58500</v>
      </c>
      <c r="M63" s="44">
        <f>H63*3000</f>
        <v>2402400</v>
      </c>
      <c r="N63"/>
    </row>
    <row r="64" spans="1:14" s="1" customFormat="1" ht="16.5" customHeight="1" x14ac:dyDescent="0.25">
      <c r="A64" s="31">
        <v>63</v>
      </c>
      <c r="B64" s="35">
        <v>1201</v>
      </c>
      <c r="C64" s="36">
        <v>12</v>
      </c>
      <c r="D64" s="32" t="s">
        <v>17</v>
      </c>
      <c r="E64" s="32">
        <v>1226</v>
      </c>
      <c r="F64" s="32">
        <v>62</v>
      </c>
      <c r="G64" s="32">
        <f t="shared" si="0"/>
        <v>1288</v>
      </c>
      <c r="H64" s="32">
        <f t="shared" si="1"/>
        <v>1416.8000000000002</v>
      </c>
      <c r="I64" s="33">
        <v>28020</v>
      </c>
      <c r="J64" s="29">
        <f t="shared" si="2"/>
        <v>36089760</v>
      </c>
      <c r="K64" s="29">
        <f t="shared" si="3"/>
        <v>41503224</v>
      </c>
      <c r="L64" s="43">
        <f>MROUND((K64*0.03/12),500)</f>
        <v>104000</v>
      </c>
      <c r="M64" s="44">
        <f>H64*3000</f>
        <v>4250400.0000000009</v>
      </c>
      <c r="N64"/>
    </row>
    <row r="65" spans="1:14" s="1" customFormat="1" ht="16.5" customHeight="1" x14ac:dyDescent="0.25">
      <c r="A65" s="31">
        <v>64</v>
      </c>
      <c r="B65" s="35">
        <v>1202</v>
      </c>
      <c r="C65" s="36">
        <v>12</v>
      </c>
      <c r="D65" s="32" t="s">
        <v>18</v>
      </c>
      <c r="E65" s="32">
        <v>728</v>
      </c>
      <c r="F65" s="32">
        <v>0</v>
      </c>
      <c r="G65" s="32">
        <f t="shared" si="0"/>
        <v>728</v>
      </c>
      <c r="H65" s="32">
        <f t="shared" si="1"/>
        <v>800.80000000000007</v>
      </c>
      <c r="I65" s="33">
        <v>28020</v>
      </c>
      <c r="J65" s="29">
        <f t="shared" si="2"/>
        <v>20398560</v>
      </c>
      <c r="K65" s="29">
        <f t="shared" si="3"/>
        <v>23458344</v>
      </c>
      <c r="L65" s="43">
        <f>MROUND((K65*0.03/12),500)</f>
        <v>58500</v>
      </c>
      <c r="M65" s="44">
        <f>H65*3000</f>
        <v>2402400</v>
      </c>
      <c r="N65"/>
    </row>
    <row r="66" spans="1:14" s="1" customFormat="1" x14ac:dyDescent="0.25">
      <c r="A66" s="31">
        <v>65</v>
      </c>
      <c r="B66" s="35">
        <v>1203</v>
      </c>
      <c r="C66" s="36">
        <v>12</v>
      </c>
      <c r="D66" s="32" t="s">
        <v>18</v>
      </c>
      <c r="E66" s="32">
        <v>825</v>
      </c>
      <c r="F66" s="32">
        <v>0</v>
      </c>
      <c r="G66" s="32">
        <f t="shared" si="0"/>
        <v>825</v>
      </c>
      <c r="H66" s="32">
        <f t="shared" si="1"/>
        <v>907.50000000000011</v>
      </c>
      <c r="I66" s="33">
        <v>28020</v>
      </c>
      <c r="J66" s="29">
        <f t="shared" si="2"/>
        <v>23116500</v>
      </c>
      <c r="K66" s="29">
        <f t="shared" si="3"/>
        <v>26583975</v>
      </c>
      <c r="L66" s="43">
        <f>MROUND((K66*0.03/12),500)</f>
        <v>66500</v>
      </c>
      <c r="M66" s="44">
        <f>H66*3000</f>
        <v>2722500.0000000005</v>
      </c>
      <c r="N66"/>
    </row>
    <row r="67" spans="1:14" s="1" customFormat="1" x14ac:dyDescent="0.25">
      <c r="A67" s="31">
        <v>66</v>
      </c>
      <c r="B67" s="35">
        <v>1204</v>
      </c>
      <c r="C67" s="36">
        <v>12</v>
      </c>
      <c r="D67" s="37" t="s">
        <v>17</v>
      </c>
      <c r="E67" s="32">
        <v>978</v>
      </c>
      <c r="F67" s="32">
        <v>0</v>
      </c>
      <c r="G67" s="32">
        <f t="shared" ref="G67:G130" si="4">E67+F67</f>
        <v>978</v>
      </c>
      <c r="H67" s="32">
        <f t="shared" ref="H67:H130" si="5">G67*1.1</f>
        <v>1075.8000000000002</v>
      </c>
      <c r="I67" s="33">
        <v>28020</v>
      </c>
      <c r="J67" s="29">
        <f t="shared" ref="J67:J130" si="6">G67*I67</f>
        <v>27403560</v>
      </c>
      <c r="K67" s="29">
        <f t="shared" ref="K67:K130" si="7">ROUND(J67*1.15,0)</f>
        <v>31514094</v>
      </c>
      <c r="L67" s="43">
        <f>MROUND((K67*0.03/12),500)</f>
        <v>79000</v>
      </c>
      <c r="M67" s="44">
        <f>H67*3000</f>
        <v>3227400.0000000005</v>
      </c>
      <c r="N67"/>
    </row>
    <row r="68" spans="1:14" s="1" customFormat="1" x14ac:dyDescent="0.25">
      <c r="A68" s="31">
        <v>67</v>
      </c>
      <c r="B68" s="35">
        <v>1205</v>
      </c>
      <c r="C68" s="36">
        <v>12</v>
      </c>
      <c r="D68" s="32" t="s">
        <v>18</v>
      </c>
      <c r="E68" s="32">
        <v>825</v>
      </c>
      <c r="F68" s="32">
        <v>0</v>
      </c>
      <c r="G68" s="32">
        <f t="shared" si="4"/>
        <v>825</v>
      </c>
      <c r="H68" s="32">
        <f t="shared" si="5"/>
        <v>907.50000000000011</v>
      </c>
      <c r="I68" s="33">
        <v>28020</v>
      </c>
      <c r="J68" s="29">
        <f t="shared" si="6"/>
        <v>23116500</v>
      </c>
      <c r="K68" s="29">
        <f t="shared" si="7"/>
        <v>26583975</v>
      </c>
      <c r="L68" s="43">
        <f>MROUND((K68*0.03/12),500)</f>
        <v>66500</v>
      </c>
      <c r="M68" s="44">
        <f>H68*3000</f>
        <v>2722500.0000000005</v>
      </c>
      <c r="N68"/>
    </row>
    <row r="69" spans="1:14" s="1" customFormat="1" x14ac:dyDescent="0.25">
      <c r="A69" s="31">
        <v>68</v>
      </c>
      <c r="B69" s="35">
        <v>1206</v>
      </c>
      <c r="C69" s="36">
        <v>12</v>
      </c>
      <c r="D69" s="32" t="s">
        <v>18</v>
      </c>
      <c r="E69" s="32">
        <v>728</v>
      </c>
      <c r="F69" s="32">
        <v>0</v>
      </c>
      <c r="G69" s="32">
        <f t="shared" si="4"/>
        <v>728</v>
      </c>
      <c r="H69" s="32">
        <f t="shared" si="5"/>
        <v>800.80000000000007</v>
      </c>
      <c r="I69" s="33">
        <v>28020</v>
      </c>
      <c r="J69" s="29">
        <f t="shared" si="6"/>
        <v>20398560</v>
      </c>
      <c r="K69" s="29">
        <f t="shared" si="7"/>
        <v>23458344</v>
      </c>
      <c r="L69" s="43">
        <f>MROUND((K69*0.03/12),500)</f>
        <v>58500</v>
      </c>
      <c r="M69" s="44">
        <f>H69*3000</f>
        <v>2402400</v>
      </c>
      <c r="N69"/>
    </row>
    <row r="70" spans="1:14" s="1" customFormat="1" x14ac:dyDescent="0.25">
      <c r="A70" s="31">
        <v>69</v>
      </c>
      <c r="B70" s="35">
        <v>1301</v>
      </c>
      <c r="C70" s="36">
        <v>13</v>
      </c>
      <c r="D70" s="32" t="s">
        <v>17</v>
      </c>
      <c r="E70" s="32">
        <v>1226</v>
      </c>
      <c r="F70" s="32">
        <v>62</v>
      </c>
      <c r="G70" s="32">
        <f t="shared" si="4"/>
        <v>1288</v>
      </c>
      <c r="H70" s="32">
        <f t="shared" si="5"/>
        <v>1416.8000000000002</v>
      </c>
      <c r="I70" s="33">
        <v>28140</v>
      </c>
      <c r="J70" s="29">
        <f t="shared" si="6"/>
        <v>36244320</v>
      </c>
      <c r="K70" s="29">
        <f t="shared" si="7"/>
        <v>41680968</v>
      </c>
      <c r="L70" s="43">
        <f>MROUND((K70*0.03/12),500)</f>
        <v>104000</v>
      </c>
      <c r="M70" s="44">
        <f>H70*3000</f>
        <v>4250400.0000000009</v>
      </c>
      <c r="N70"/>
    </row>
    <row r="71" spans="1:14" s="1" customFormat="1" x14ac:dyDescent="0.25">
      <c r="A71" s="31">
        <v>70</v>
      </c>
      <c r="B71" s="35">
        <v>1302</v>
      </c>
      <c r="C71" s="36">
        <v>13</v>
      </c>
      <c r="D71" s="32" t="s">
        <v>18</v>
      </c>
      <c r="E71" s="32">
        <v>728</v>
      </c>
      <c r="F71" s="32">
        <v>0</v>
      </c>
      <c r="G71" s="32">
        <f t="shared" si="4"/>
        <v>728</v>
      </c>
      <c r="H71" s="32">
        <f t="shared" si="5"/>
        <v>800.80000000000007</v>
      </c>
      <c r="I71" s="33">
        <v>28140</v>
      </c>
      <c r="J71" s="29">
        <f t="shared" si="6"/>
        <v>20485920</v>
      </c>
      <c r="K71" s="29">
        <f t="shared" si="7"/>
        <v>23558808</v>
      </c>
      <c r="L71" s="43">
        <f>MROUND((K71*0.03/12),500)</f>
        <v>59000</v>
      </c>
      <c r="M71" s="44">
        <f>H71*3000</f>
        <v>2402400</v>
      </c>
      <c r="N71"/>
    </row>
    <row r="72" spans="1:14" s="1" customFormat="1" x14ac:dyDescent="0.25">
      <c r="A72" s="31">
        <v>71</v>
      </c>
      <c r="B72" s="35">
        <v>1303</v>
      </c>
      <c r="C72" s="36">
        <v>13</v>
      </c>
      <c r="D72" s="32" t="s">
        <v>18</v>
      </c>
      <c r="E72" s="32">
        <v>825</v>
      </c>
      <c r="F72" s="32">
        <v>0</v>
      </c>
      <c r="G72" s="32">
        <f t="shared" si="4"/>
        <v>825</v>
      </c>
      <c r="H72" s="32">
        <f t="shared" si="5"/>
        <v>907.50000000000011</v>
      </c>
      <c r="I72" s="33">
        <v>28140</v>
      </c>
      <c r="J72" s="29">
        <f t="shared" si="6"/>
        <v>23215500</v>
      </c>
      <c r="K72" s="29">
        <f t="shared" si="7"/>
        <v>26697825</v>
      </c>
      <c r="L72" s="43">
        <f>MROUND((K72*0.03/12),500)</f>
        <v>66500</v>
      </c>
      <c r="M72" s="44">
        <f>H72*3000</f>
        <v>2722500.0000000005</v>
      </c>
      <c r="N72"/>
    </row>
    <row r="73" spans="1:14" s="1" customFormat="1" x14ac:dyDescent="0.25">
      <c r="A73" s="31">
        <v>72</v>
      </c>
      <c r="B73" s="35">
        <v>1304</v>
      </c>
      <c r="C73" s="36">
        <v>13</v>
      </c>
      <c r="D73" s="32" t="s">
        <v>17</v>
      </c>
      <c r="E73" s="32">
        <v>978</v>
      </c>
      <c r="F73" s="32">
        <v>0</v>
      </c>
      <c r="G73" s="32">
        <f t="shared" si="4"/>
        <v>978</v>
      </c>
      <c r="H73" s="32">
        <f t="shared" si="5"/>
        <v>1075.8000000000002</v>
      </c>
      <c r="I73" s="33">
        <v>28140</v>
      </c>
      <c r="J73" s="29">
        <f t="shared" si="6"/>
        <v>27520920</v>
      </c>
      <c r="K73" s="29">
        <f t="shared" si="7"/>
        <v>31649058</v>
      </c>
      <c r="L73" s="43">
        <f>MROUND((K73*0.03/12),500)</f>
        <v>79000</v>
      </c>
      <c r="M73" s="44">
        <f>H73*3000</f>
        <v>3227400.0000000005</v>
      </c>
      <c r="N73"/>
    </row>
    <row r="74" spans="1:14" s="1" customFormat="1" x14ac:dyDescent="0.25">
      <c r="A74" s="31">
        <v>73</v>
      </c>
      <c r="B74" s="35">
        <v>1305</v>
      </c>
      <c r="C74" s="36">
        <v>13</v>
      </c>
      <c r="D74" s="32" t="s">
        <v>18</v>
      </c>
      <c r="E74" s="32">
        <v>825</v>
      </c>
      <c r="F74" s="32">
        <v>0</v>
      </c>
      <c r="G74" s="32">
        <f t="shared" si="4"/>
        <v>825</v>
      </c>
      <c r="H74" s="32">
        <f t="shared" si="5"/>
        <v>907.50000000000011</v>
      </c>
      <c r="I74" s="33">
        <v>28140</v>
      </c>
      <c r="J74" s="29">
        <f t="shared" si="6"/>
        <v>23215500</v>
      </c>
      <c r="K74" s="29">
        <f t="shared" si="7"/>
        <v>26697825</v>
      </c>
      <c r="L74" s="43">
        <f>MROUND((K74*0.03/12),500)</f>
        <v>66500</v>
      </c>
      <c r="M74" s="44">
        <f>H74*3000</f>
        <v>2722500.0000000005</v>
      </c>
      <c r="N74"/>
    </row>
    <row r="75" spans="1:14" s="1" customFormat="1" x14ac:dyDescent="0.25">
      <c r="A75" s="31">
        <v>74</v>
      </c>
      <c r="B75" s="35">
        <v>1306</v>
      </c>
      <c r="C75" s="36">
        <v>13</v>
      </c>
      <c r="D75" s="32" t="s">
        <v>18</v>
      </c>
      <c r="E75" s="32">
        <v>728</v>
      </c>
      <c r="F75" s="32">
        <v>0</v>
      </c>
      <c r="G75" s="32">
        <f t="shared" si="4"/>
        <v>728</v>
      </c>
      <c r="H75" s="32">
        <f t="shared" si="5"/>
        <v>800.80000000000007</v>
      </c>
      <c r="I75" s="33">
        <v>28140</v>
      </c>
      <c r="J75" s="29">
        <f t="shared" si="6"/>
        <v>20485920</v>
      </c>
      <c r="K75" s="29">
        <f t="shared" si="7"/>
        <v>23558808</v>
      </c>
      <c r="L75" s="43">
        <f>MROUND((K75*0.03/12),500)</f>
        <v>59000</v>
      </c>
      <c r="M75" s="44">
        <f>H75*3000</f>
        <v>2402400</v>
      </c>
      <c r="N75"/>
    </row>
    <row r="76" spans="1:14" s="1" customFormat="1" x14ac:dyDescent="0.25">
      <c r="A76" s="31">
        <v>75</v>
      </c>
      <c r="B76" s="35">
        <v>1401</v>
      </c>
      <c r="C76" s="36">
        <v>14</v>
      </c>
      <c r="D76" s="32" t="s">
        <v>17</v>
      </c>
      <c r="E76" s="32">
        <v>1226</v>
      </c>
      <c r="F76" s="32">
        <v>62</v>
      </c>
      <c r="G76" s="32">
        <f t="shared" si="4"/>
        <v>1288</v>
      </c>
      <c r="H76" s="32">
        <f t="shared" si="5"/>
        <v>1416.8000000000002</v>
      </c>
      <c r="I76" s="33">
        <v>28260</v>
      </c>
      <c r="J76" s="29">
        <f t="shared" si="6"/>
        <v>36398880</v>
      </c>
      <c r="K76" s="29">
        <f t="shared" si="7"/>
        <v>41858712</v>
      </c>
      <c r="L76" s="43">
        <f>MROUND((K76*0.03/12),500)</f>
        <v>104500</v>
      </c>
      <c r="M76" s="44">
        <f>H76*3000</f>
        <v>4250400.0000000009</v>
      </c>
      <c r="N76"/>
    </row>
    <row r="77" spans="1:14" s="1" customFormat="1" x14ac:dyDescent="0.25">
      <c r="A77" s="31">
        <v>76</v>
      </c>
      <c r="B77" s="35">
        <v>1402</v>
      </c>
      <c r="C77" s="36">
        <v>14</v>
      </c>
      <c r="D77" s="37" t="s">
        <v>18</v>
      </c>
      <c r="E77" s="32">
        <v>728</v>
      </c>
      <c r="F77" s="32">
        <v>0</v>
      </c>
      <c r="G77" s="32">
        <f t="shared" si="4"/>
        <v>728</v>
      </c>
      <c r="H77" s="32">
        <f t="shared" si="5"/>
        <v>800.80000000000007</v>
      </c>
      <c r="I77" s="33">
        <v>28260</v>
      </c>
      <c r="J77" s="29">
        <f t="shared" si="6"/>
        <v>20573280</v>
      </c>
      <c r="K77" s="29">
        <f t="shared" si="7"/>
        <v>23659272</v>
      </c>
      <c r="L77" s="43">
        <f>MROUND((K77*0.03/12),500)</f>
        <v>59000</v>
      </c>
      <c r="M77" s="44">
        <f>H77*3000</f>
        <v>2402400</v>
      </c>
      <c r="N77"/>
    </row>
    <row r="78" spans="1:14" s="1" customFormat="1" x14ac:dyDescent="0.25">
      <c r="A78" s="31">
        <v>77</v>
      </c>
      <c r="B78" s="35">
        <v>1403</v>
      </c>
      <c r="C78" s="36">
        <v>14</v>
      </c>
      <c r="D78" s="32" t="s">
        <v>18</v>
      </c>
      <c r="E78" s="32">
        <v>825</v>
      </c>
      <c r="F78" s="32">
        <v>0</v>
      </c>
      <c r="G78" s="32">
        <f t="shared" si="4"/>
        <v>825</v>
      </c>
      <c r="H78" s="32">
        <f t="shared" si="5"/>
        <v>907.50000000000011</v>
      </c>
      <c r="I78" s="33">
        <v>28260</v>
      </c>
      <c r="J78" s="29">
        <f t="shared" si="6"/>
        <v>23314500</v>
      </c>
      <c r="K78" s="29">
        <f t="shared" si="7"/>
        <v>26811675</v>
      </c>
      <c r="L78" s="43">
        <f>MROUND((K78*0.03/12),500)</f>
        <v>67000</v>
      </c>
      <c r="M78" s="44">
        <f>H78*3000</f>
        <v>2722500.0000000005</v>
      </c>
      <c r="N78"/>
    </row>
    <row r="79" spans="1:14" s="1" customFormat="1" x14ac:dyDescent="0.25">
      <c r="A79" s="31">
        <v>78</v>
      </c>
      <c r="B79" s="35">
        <v>1404</v>
      </c>
      <c r="C79" s="36">
        <v>14</v>
      </c>
      <c r="D79" s="32" t="s">
        <v>17</v>
      </c>
      <c r="E79" s="32">
        <v>978</v>
      </c>
      <c r="F79" s="32">
        <v>0</v>
      </c>
      <c r="G79" s="32">
        <f t="shared" si="4"/>
        <v>978</v>
      </c>
      <c r="H79" s="32">
        <f t="shared" si="5"/>
        <v>1075.8000000000002</v>
      </c>
      <c r="I79" s="33">
        <v>28260</v>
      </c>
      <c r="J79" s="29">
        <f t="shared" si="6"/>
        <v>27638280</v>
      </c>
      <c r="K79" s="29">
        <f t="shared" si="7"/>
        <v>31784022</v>
      </c>
      <c r="L79" s="43">
        <f>MROUND((K79*0.03/12),500)</f>
        <v>79500</v>
      </c>
      <c r="M79" s="44">
        <f>H79*3000</f>
        <v>3227400.0000000005</v>
      </c>
      <c r="N79"/>
    </row>
    <row r="80" spans="1:14" s="1" customFormat="1" x14ac:dyDescent="0.25">
      <c r="A80" s="31">
        <v>79</v>
      </c>
      <c r="B80" s="35">
        <v>1405</v>
      </c>
      <c r="C80" s="36">
        <v>14</v>
      </c>
      <c r="D80" s="32" t="s">
        <v>18</v>
      </c>
      <c r="E80" s="32">
        <v>825</v>
      </c>
      <c r="F80" s="32">
        <v>0</v>
      </c>
      <c r="G80" s="32">
        <f t="shared" si="4"/>
        <v>825</v>
      </c>
      <c r="H80" s="32">
        <f t="shared" si="5"/>
        <v>907.50000000000011</v>
      </c>
      <c r="I80" s="33">
        <v>28260</v>
      </c>
      <c r="J80" s="29">
        <f t="shared" si="6"/>
        <v>23314500</v>
      </c>
      <c r="K80" s="29">
        <f t="shared" si="7"/>
        <v>26811675</v>
      </c>
      <c r="L80" s="43">
        <f>MROUND((K80*0.03/12),500)</f>
        <v>67000</v>
      </c>
      <c r="M80" s="44">
        <f>H80*3000</f>
        <v>2722500.0000000005</v>
      </c>
      <c r="N80"/>
    </row>
    <row r="81" spans="1:14" s="1" customFormat="1" x14ac:dyDescent="0.25">
      <c r="A81" s="31">
        <v>80</v>
      </c>
      <c r="B81" s="35">
        <v>1406</v>
      </c>
      <c r="C81" s="36">
        <v>14</v>
      </c>
      <c r="D81" s="32" t="s">
        <v>18</v>
      </c>
      <c r="E81" s="32">
        <v>728</v>
      </c>
      <c r="F81" s="32">
        <v>0</v>
      </c>
      <c r="G81" s="32">
        <f t="shared" si="4"/>
        <v>728</v>
      </c>
      <c r="H81" s="32">
        <f t="shared" si="5"/>
        <v>800.80000000000007</v>
      </c>
      <c r="I81" s="33">
        <v>28260</v>
      </c>
      <c r="J81" s="29">
        <f t="shared" si="6"/>
        <v>20573280</v>
      </c>
      <c r="K81" s="29">
        <f t="shared" si="7"/>
        <v>23659272</v>
      </c>
      <c r="L81" s="43">
        <f>MROUND((K81*0.03/12),500)</f>
        <v>59000</v>
      </c>
      <c r="M81" s="44">
        <f>H81*3000</f>
        <v>2402400</v>
      </c>
      <c r="N81"/>
    </row>
    <row r="82" spans="1:14" s="1" customFormat="1" x14ac:dyDescent="0.25">
      <c r="A82" s="31">
        <v>81</v>
      </c>
      <c r="B82" s="35">
        <v>1501</v>
      </c>
      <c r="C82" s="36">
        <v>15</v>
      </c>
      <c r="D82" s="32" t="s">
        <v>17</v>
      </c>
      <c r="E82" s="32">
        <v>1226</v>
      </c>
      <c r="F82" s="32">
        <v>62</v>
      </c>
      <c r="G82" s="32">
        <f t="shared" si="4"/>
        <v>1288</v>
      </c>
      <c r="H82" s="32">
        <f t="shared" si="5"/>
        <v>1416.8000000000002</v>
      </c>
      <c r="I82" s="33">
        <v>28380</v>
      </c>
      <c r="J82" s="29">
        <f t="shared" si="6"/>
        <v>36553440</v>
      </c>
      <c r="K82" s="29">
        <f t="shared" si="7"/>
        <v>42036456</v>
      </c>
      <c r="L82" s="43">
        <f>MROUND((K82*0.03/12),500)</f>
        <v>105000</v>
      </c>
      <c r="M82" s="44">
        <f>H82*3000</f>
        <v>4250400.0000000009</v>
      </c>
      <c r="N82"/>
    </row>
    <row r="83" spans="1:14" s="1" customFormat="1" x14ac:dyDescent="0.25">
      <c r="A83" s="31">
        <v>82</v>
      </c>
      <c r="B83" s="35">
        <v>1502</v>
      </c>
      <c r="C83" s="36">
        <v>15</v>
      </c>
      <c r="D83" s="32" t="s">
        <v>18</v>
      </c>
      <c r="E83" s="32">
        <v>728</v>
      </c>
      <c r="F83" s="32">
        <v>0</v>
      </c>
      <c r="G83" s="32">
        <f t="shared" si="4"/>
        <v>728</v>
      </c>
      <c r="H83" s="32">
        <f t="shared" si="5"/>
        <v>800.80000000000007</v>
      </c>
      <c r="I83" s="33">
        <v>28380</v>
      </c>
      <c r="J83" s="29">
        <f t="shared" si="6"/>
        <v>20660640</v>
      </c>
      <c r="K83" s="29">
        <f t="shared" si="7"/>
        <v>23759736</v>
      </c>
      <c r="L83" s="43">
        <f>MROUND((K83*0.03/12),500)</f>
        <v>59500</v>
      </c>
      <c r="M83" s="44">
        <f>H83*3000</f>
        <v>2402400</v>
      </c>
      <c r="N83"/>
    </row>
    <row r="84" spans="1:14" s="1" customFormat="1" x14ac:dyDescent="0.25">
      <c r="A84" s="31">
        <v>83</v>
      </c>
      <c r="B84" s="35">
        <v>1503</v>
      </c>
      <c r="C84" s="36">
        <v>15</v>
      </c>
      <c r="D84" s="32" t="s">
        <v>18</v>
      </c>
      <c r="E84" s="32">
        <v>825</v>
      </c>
      <c r="F84" s="32">
        <v>0</v>
      </c>
      <c r="G84" s="32">
        <f t="shared" si="4"/>
        <v>825</v>
      </c>
      <c r="H84" s="32">
        <f t="shared" si="5"/>
        <v>907.50000000000011</v>
      </c>
      <c r="I84" s="33">
        <v>28380</v>
      </c>
      <c r="J84" s="29">
        <f t="shared" si="6"/>
        <v>23413500</v>
      </c>
      <c r="K84" s="29">
        <f t="shared" si="7"/>
        <v>26925525</v>
      </c>
      <c r="L84" s="43">
        <f>MROUND((K84*0.03/12),500)</f>
        <v>67500</v>
      </c>
      <c r="M84" s="44">
        <f>H84*3000</f>
        <v>2722500.0000000005</v>
      </c>
      <c r="N84"/>
    </row>
    <row r="85" spans="1:14" s="1" customFormat="1" x14ac:dyDescent="0.25">
      <c r="A85" s="31">
        <v>84</v>
      </c>
      <c r="B85" s="35">
        <v>1504</v>
      </c>
      <c r="C85" s="36">
        <v>15</v>
      </c>
      <c r="D85" s="32" t="s">
        <v>17</v>
      </c>
      <c r="E85" s="32">
        <v>978</v>
      </c>
      <c r="F85" s="32">
        <v>0</v>
      </c>
      <c r="G85" s="32">
        <f t="shared" si="4"/>
        <v>978</v>
      </c>
      <c r="H85" s="32">
        <f t="shared" si="5"/>
        <v>1075.8000000000002</v>
      </c>
      <c r="I85" s="33">
        <v>28380</v>
      </c>
      <c r="J85" s="29">
        <f t="shared" si="6"/>
        <v>27755640</v>
      </c>
      <c r="K85" s="29">
        <f t="shared" si="7"/>
        <v>31918986</v>
      </c>
      <c r="L85" s="43">
        <f>MROUND((K85*0.03/12),500)</f>
        <v>80000</v>
      </c>
      <c r="M85" s="44">
        <f>H85*3000</f>
        <v>3227400.0000000005</v>
      </c>
      <c r="N85"/>
    </row>
    <row r="86" spans="1:14" s="1" customFormat="1" x14ac:dyDescent="0.25">
      <c r="A86" s="31">
        <v>85</v>
      </c>
      <c r="B86" s="35">
        <v>1601</v>
      </c>
      <c r="C86" s="36">
        <v>16</v>
      </c>
      <c r="D86" s="32" t="s">
        <v>17</v>
      </c>
      <c r="E86" s="32">
        <v>1226</v>
      </c>
      <c r="F86" s="32">
        <v>62</v>
      </c>
      <c r="G86" s="32">
        <f t="shared" si="4"/>
        <v>1288</v>
      </c>
      <c r="H86" s="32">
        <f t="shared" si="5"/>
        <v>1416.8000000000002</v>
      </c>
      <c r="I86" s="33">
        <v>28500</v>
      </c>
      <c r="J86" s="29">
        <f t="shared" si="6"/>
        <v>36708000</v>
      </c>
      <c r="K86" s="29">
        <f t="shared" si="7"/>
        <v>42214200</v>
      </c>
      <c r="L86" s="43">
        <f>MROUND((K86*0.03/12),500)</f>
        <v>105500</v>
      </c>
      <c r="M86" s="44">
        <f>H86*3000</f>
        <v>4250400.0000000009</v>
      </c>
      <c r="N86"/>
    </row>
    <row r="87" spans="1:14" s="1" customFormat="1" x14ac:dyDescent="0.25">
      <c r="A87" s="31">
        <v>86</v>
      </c>
      <c r="B87" s="35">
        <v>1602</v>
      </c>
      <c r="C87" s="36">
        <v>16</v>
      </c>
      <c r="D87" s="37" t="s">
        <v>18</v>
      </c>
      <c r="E87" s="32">
        <v>728</v>
      </c>
      <c r="F87" s="32">
        <v>0</v>
      </c>
      <c r="G87" s="32">
        <f t="shared" si="4"/>
        <v>728</v>
      </c>
      <c r="H87" s="32">
        <f t="shared" si="5"/>
        <v>800.80000000000007</v>
      </c>
      <c r="I87" s="33">
        <v>28500</v>
      </c>
      <c r="J87" s="29">
        <f t="shared" si="6"/>
        <v>20748000</v>
      </c>
      <c r="K87" s="29">
        <f t="shared" si="7"/>
        <v>23860200</v>
      </c>
      <c r="L87" s="43">
        <f>MROUND((K87*0.03/12),500)</f>
        <v>59500</v>
      </c>
      <c r="M87" s="44">
        <f>H87*3000</f>
        <v>2402400</v>
      </c>
      <c r="N87"/>
    </row>
    <row r="88" spans="1:14" s="1" customFormat="1" x14ac:dyDescent="0.25">
      <c r="A88" s="31">
        <v>87</v>
      </c>
      <c r="B88" s="35">
        <v>1603</v>
      </c>
      <c r="C88" s="36">
        <v>16</v>
      </c>
      <c r="D88" s="32" t="s">
        <v>18</v>
      </c>
      <c r="E88" s="32">
        <v>825</v>
      </c>
      <c r="F88" s="32">
        <v>0</v>
      </c>
      <c r="G88" s="32">
        <f t="shared" si="4"/>
        <v>825</v>
      </c>
      <c r="H88" s="32">
        <f t="shared" si="5"/>
        <v>907.50000000000011</v>
      </c>
      <c r="I88" s="33">
        <v>28500</v>
      </c>
      <c r="J88" s="29">
        <f t="shared" si="6"/>
        <v>23512500</v>
      </c>
      <c r="K88" s="29">
        <f t="shared" si="7"/>
        <v>27039375</v>
      </c>
      <c r="L88" s="43">
        <f>MROUND((K88*0.03/12),500)</f>
        <v>67500</v>
      </c>
      <c r="M88" s="44">
        <f>H88*3000</f>
        <v>2722500.0000000005</v>
      </c>
      <c r="N88"/>
    </row>
    <row r="89" spans="1:14" s="1" customFormat="1" x14ac:dyDescent="0.25">
      <c r="A89" s="31">
        <v>88</v>
      </c>
      <c r="B89" s="35">
        <v>1604</v>
      </c>
      <c r="C89" s="36">
        <v>16</v>
      </c>
      <c r="D89" s="32" t="s">
        <v>17</v>
      </c>
      <c r="E89" s="32">
        <v>978</v>
      </c>
      <c r="F89" s="32">
        <v>0</v>
      </c>
      <c r="G89" s="32">
        <f t="shared" si="4"/>
        <v>978</v>
      </c>
      <c r="H89" s="32">
        <f t="shared" si="5"/>
        <v>1075.8000000000002</v>
      </c>
      <c r="I89" s="33">
        <v>28500</v>
      </c>
      <c r="J89" s="29">
        <f t="shared" si="6"/>
        <v>27873000</v>
      </c>
      <c r="K89" s="29">
        <f t="shared" si="7"/>
        <v>32053950</v>
      </c>
      <c r="L89" s="43">
        <f>MROUND((K89*0.03/12),500)</f>
        <v>80000</v>
      </c>
      <c r="M89" s="44">
        <f>H89*3000</f>
        <v>3227400.0000000005</v>
      </c>
      <c r="N89"/>
    </row>
    <row r="90" spans="1:14" s="1" customFormat="1" x14ac:dyDescent="0.25">
      <c r="A90" s="31">
        <v>89</v>
      </c>
      <c r="B90" s="35">
        <v>1605</v>
      </c>
      <c r="C90" s="36">
        <v>16</v>
      </c>
      <c r="D90" s="32" t="s">
        <v>18</v>
      </c>
      <c r="E90" s="32">
        <v>825</v>
      </c>
      <c r="F90" s="32">
        <v>0</v>
      </c>
      <c r="G90" s="32">
        <f t="shared" si="4"/>
        <v>825</v>
      </c>
      <c r="H90" s="32">
        <f t="shared" si="5"/>
        <v>907.50000000000011</v>
      </c>
      <c r="I90" s="33">
        <v>28500</v>
      </c>
      <c r="J90" s="29">
        <f t="shared" si="6"/>
        <v>23512500</v>
      </c>
      <c r="K90" s="29">
        <f t="shared" si="7"/>
        <v>27039375</v>
      </c>
      <c r="L90" s="43">
        <f>MROUND((K90*0.03/12),500)</f>
        <v>67500</v>
      </c>
      <c r="M90" s="44">
        <f>H90*3000</f>
        <v>2722500.0000000005</v>
      </c>
      <c r="N90"/>
    </row>
    <row r="91" spans="1:14" s="1" customFormat="1" x14ac:dyDescent="0.25">
      <c r="A91" s="31">
        <v>90</v>
      </c>
      <c r="B91" s="35">
        <v>1606</v>
      </c>
      <c r="C91" s="36">
        <v>16</v>
      </c>
      <c r="D91" s="32" t="s">
        <v>18</v>
      </c>
      <c r="E91" s="32">
        <v>728</v>
      </c>
      <c r="F91" s="32">
        <v>0</v>
      </c>
      <c r="G91" s="32">
        <f t="shared" si="4"/>
        <v>728</v>
      </c>
      <c r="H91" s="32">
        <f t="shared" si="5"/>
        <v>800.80000000000007</v>
      </c>
      <c r="I91" s="33">
        <v>28500</v>
      </c>
      <c r="J91" s="29">
        <f t="shared" si="6"/>
        <v>20748000</v>
      </c>
      <c r="K91" s="29">
        <f t="shared" si="7"/>
        <v>23860200</v>
      </c>
      <c r="L91" s="43">
        <f>MROUND((K91*0.03/12),500)</f>
        <v>59500</v>
      </c>
      <c r="M91" s="44">
        <f>H91*3000</f>
        <v>2402400</v>
      </c>
      <c r="N91"/>
    </row>
    <row r="92" spans="1:14" s="1" customFormat="1" x14ac:dyDescent="0.25">
      <c r="A92" s="31">
        <v>91</v>
      </c>
      <c r="B92" s="35">
        <v>1701</v>
      </c>
      <c r="C92" s="36">
        <v>17</v>
      </c>
      <c r="D92" s="32" t="s">
        <v>17</v>
      </c>
      <c r="E92" s="32">
        <v>1226</v>
      </c>
      <c r="F92" s="32">
        <v>62</v>
      </c>
      <c r="G92" s="32">
        <f t="shared" si="4"/>
        <v>1288</v>
      </c>
      <c r="H92" s="32">
        <f t="shared" si="5"/>
        <v>1416.8000000000002</v>
      </c>
      <c r="I92" s="33">
        <v>28620</v>
      </c>
      <c r="J92" s="29">
        <f t="shared" si="6"/>
        <v>36862560</v>
      </c>
      <c r="K92" s="29">
        <f t="shared" si="7"/>
        <v>42391944</v>
      </c>
      <c r="L92" s="43">
        <f>MROUND((K92*0.03/12),500)</f>
        <v>106000</v>
      </c>
      <c r="M92" s="44">
        <f>H92*3000</f>
        <v>4250400.0000000009</v>
      </c>
      <c r="N92"/>
    </row>
    <row r="93" spans="1:14" s="1" customFormat="1" x14ac:dyDescent="0.25">
      <c r="A93" s="31">
        <v>92</v>
      </c>
      <c r="B93" s="35">
        <v>1702</v>
      </c>
      <c r="C93" s="36">
        <v>17</v>
      </c>
      <c r="D93" s="32" t="s">
        <v>18</v>
      </c>
      <c r="E93" s="32">
        <v>728</v>
      </c>
      <c r="F93" s="32">
        <v>0</v>
      </c>
      <c r="G93" s="32">
        <f t="shared" si="4"/>
        <v>728</v>
      </c>
      <c r="H93" s="32">
        <f t="shared" si="5"/>
        <v>800.80000000000007</v>
      </c>
      <c r="I93" s="33">
        <v>28620</v>
      </c>
      <c r="J93" s="29">
        <f t="shared" si="6"/>
        <v>20835360</v>
      </c>
      <c r="K93" s="29">
        <f t="shared" si="7"/>
        <v>23960664</v>
      </c>
      <c r="L93" s="43">
        <f>MROUND((K93*0.03/12),500)</f>
        <v>60000</v>
      </c>
      <c r="M93" s="44">
        <f>H93*3000</f>
        <v>2402400</v>
      </c>
      <c r="N93"/>
    </row>
    <row r="94" spans="1:14" s="1" customFormat="1" x14ac:dyDescent="0.25">
      <c r="A94" s="31">
        <v>93</v>
      </c>
      <c r="B94" s="35">
        <v>1703</v>
      </c>
      <c r="C94" s="36">
        <v>17</v>
      </c>
      <c r="D94" s="37" t="s">
        <v>18</v>
      </c>
      <c r="E94" s="32">
        <v>825</v>
      </c>
      <c r="F94" s="32">
        <v>0</v>
      </c>
      <c r="G94" s="32">
        <f t="shared" si="4"/>
        <v>825</v>
      </c>
      <c r="H94" s="32">
        <f t="shared" si="5"/>
        <v>907.50000000000011</v>
      </c>
      <c r="I94" s="33">
        <v>28620</v>
      </c>
      <c r="J94" s="29">
        <f t="shared" si="6"/>
        <v>23611500</v>
      </c>
      <c r="K94" s="29">
        <f t="shared" si="7"/>
        <v>27153225</v>
      </c>
      <c r="L94" s="43">
        <f>MROUND((K94*0.03/12),500)</f>
        <v>68000</v>
      </c>
      <c r="M94" s="44">
        <f>H94*3000</f>
        <v>2722500.0000000005</v>
      </c>
      <c r="N94"/>
    </row>
    <row r="95" spans="1:14" s="1" customFormat="1" x14ac:dyDescent="0.25">
      <c r="A95" s="31">
        <v>94</v>
      </c>
      <c r="B95" s="35">
        <v>1704</v>
      </c>
      <c r="C95" s="36">
        <v>17</v>
      </c>
      <c r="D95" s="32" t="s">
        <v>17</v>
      </c>
      <c r="E95" s="32">
        <v>978</v>
      </c>
      <c r="F95" s="32">
        <v>0</v>
      </c>
      <c r="G95" s="32">
        <f t="shared" si="4"/>
        <v>978</v>
      </c>
      <c r="H95" s="32">
        <f t="shared" si="5"/>
        <v>1075.8000000000002</v>
      </c>
      <c r="I95" s="33">
        <v>28620</v>
      </c>
      <c r="J95" s="29">
        <f t="shared" si="6"/>
        <v>27990360</v>
      </c>
      <c r="K95" s="29">
        <f t="shared" si="7"/>
        <v>32188914</v>
      </c>
      <c r="L95" s="43">
        <f>MROUND((K95*0.03/12),500)</f>
        <v>80500</v>
      </c>
      <c r="M95" s="44">
        <f>H95*3000</f>
        <v>3227400.0000000005</v>
      </c>
      <c r="N95"/>
    </row>
    <row r="96" spans="1:14" s="1" customFormat="1" x14ac:dyDescent="0.25">
      <c r="A96" s="31">
        <v>95</v>
      </c>
      <c r="B96" s="35">
        <v>1705</v>
      </c>
      <c r="C96" s="36">
        <v>17</v>
      </c>
      <c r="D96" s="32" t="s">
        <v>18</v>
      </c>
      <c r="E96" s="32">
        <v>825</v>
      </c>
      <c r="F96" s="32">
        <v>0</v>
      </c>
      <c r="G96" s="32">
        <f t="shared" si="4"/>
        <v>825</v>
      </c>
      <c r="H96" s="32">
        <f t="shared" si="5"/>
        <v>907.50000000000011</v>
      </c>
      <c r="I96" s="33">
        <v>28620</v>
      </c>
      <c r="J96" s="29">
        <f t="shared" si="6"/>
        <v>23611500</v>
      </c>
      <c r="K96" s="29">
        <f t="shared" si="7"/>
        <v>27153225</v>
      </c>
      <c r="L96" s="43">
        <f>MROUND((K96*0.03/12),500)</f>
        <v>68000</v>
      </c>
      <c r="M96" s="44">
        <f>H96*3000</f>
        <v>2722500.0000000005</v>
      </c>
      <c r="N96"/>
    </row>
    <row r="97" spans="1:14" s="1" customFormat="1" x14ac:dyDescent="0.25">
      <c r="A97" s="31">
        <v>96</v>
      </c>
      <c r="B97" s="35">
        <v>1706</v>
      </c>
      <c r="C97" s="36">
        <v>17</v>
      </c>
      <c r="D97" s="32" t="s">
        <v>18</v>
      </c>
      <c r="E97" s="32">
        <v>728</v>
      </c>
      <c r="F97" s="32">
        <v>0</v>
      </c>
      <c r="G97" s="32">
        <f t="shared" si="4"/>
        <v>728</v>
      </c>
      <c r="H97" s="32">
        <f t="shared" si="5"/>
        <v>800.80000000000007</v>
      </c>
      <c r="I97" s="33">
        <v>28620</v>
      </c>
      <c r="J97" s="29">
        <f t="shared" si="6"/>
        <v>20835360</v>
      </c>
      <c r="K97" s="29">
        <f t="shared" si="7"/>
        <v>23960664</v>
      </c>
      <c r="L97" s="43">
        <f>MROUND((K97*0.03/12),500)</f>
        <v>60000</v>
      </c>
      <c r="M97" s="44">
        <f>H97*3000</f>
        <v>2402400</v>
      </c>
      <c r="N97"/>
    </row>
    <row r="98" spans="1:14" s="1" customFormat="1" x14ac:dyDescent="0.25">
      <c r="A98" s="31">
        <v>97</v>
      </c>
      <c r="B98" s="35">
        <v>1801</v>
      </c>
      <c r="C98" s="36">
        <v>18</v>
      </c>
      <c r="D98" s="32" t="s">
        <v>17</v>
      </c>
      <c r="E98" s="32">
        <v>1226</v>
      </c>
      <c r="F98" s="32">
        <v>62</v>
      </c>
      <c r="G98" s="32">
        <f t="shared" si="4"/>
        <v>1288</v>
      </c>
      <c r="H98" s="32">
        <f t="shared" si="5"/>
        <v>1416.8000000000002</v>
      </c>
      <c r="I98" s="33">
        <v>28740</v>
      </c>
      <c r="J98" s="29">
        <f t="shared" si="6"/>
        <v>37017120</v>
      </c>
      <c r="K98" s="29">
        <f t="shared" si="7"/>
        <v>42569688</v>
      </c>
      <c r="L98" s="43">
        <f>MROUND((K98*0.03/12),500)</f>
        <v>106500</v>
      </c>
      <c r="M98" s="44">
        <f>H98*3000</f>
        <v>4250400.0000000009</v>
      </c>
      <c r="N98"/>
    </row>
    <row r="99" spans="1:14" s="1" customFormat="1" x14ac:dyDescent="0.25">
      <c r="A99" s="31">
        <v>98</v>
      </c>
      <c r="B99" s="35">
        <v>1802</v>
      </c>
      <c r="C99" s="36">
        <v>18</v>
      </c>
      <c r="D99" s="32" t="s">
        <v>18</v>
      </c>
      <c r="E99" s="32">
        <v>728</v>
      </c>
      <c r="F99" s="32">
        <v>0</v>
      </c>
      <c r="G99" s="32">
        <f t="shared" si="4"/>
        <v>728</v>
      </c>
      <c r="H99" s="32">
        <f t="shared" si="5"/>
        <v>800.80000000000007</v>
      </c>
      <c r="I99" s="33">
        <v>28740</v>
      </c>
      <c r="J99" s="29">
        <f t="shared" si="6"/>
        <v>20922720</v>
      </c>
      <c r="K99" s="29">
        <f t="shared" si="7"/>
        <v>24061128</v>
      </c>
      <c r="L99" s="43">
        <f>MROUND((K99*0.03/12),500)</f>
        <v>60000</v>
      </c>
      <c r="M99" s="44">
        <f>H99*3000</f>
        <v>2402400</v>
      </c>
      <c r="N99"/>
    </row>
    <row r="100" spans="1:14" s="1" customFormat="1" x14ac:dyDescent="0.25">
      <c r="A100" s="31">
        <v>99</v>
      </c>
      <c r="B100" s="35">
        <v>1803</v>
      </c>
      <c r="C100" s="36">
        <v>18</v>
      </c>
      <c r="D100" s="32" t="s">
        <v>18</v>
      </c>
      <c r="E100" s="32">
        <v>825</v>
      </c>
      <c r="F100" s="32">
        <v>0</v>
      </c>
      <c r="G100" s="32">
        <f t="shared" si="4"/>
        <v>825</v>
      </c>
      <c r="H100" s="32">
        <f t="shared" si="5"/>
        <v>907.50000000000011</v>
      </c>
      <c r="I100" s="33">
        <v>28740</v>
      </c>
      <c r="J100" s="29">
        <f t="shared" si="6"/>
        <v>23710500</v>
      </c>
      <c r="K100" s="29">
        <f t="shared" si="7"/>
        <v>27267075</v>
      </c>
      <c r="L100" s="43">
        <f>MROUND((K100*0.03/12),500)</f>
        <v>68000</v>
      </c>
      <c r="M100" s="44">
        <f>H100*3000</f>
        <v>2722500.0000000005</v>
      </c>
      <c r="N100"/>
    </row>
    <row r="101" spans="1:14" s="1" customFormat="1" x14ac:dyDescent="0.25">
      <c r="A101" s="31">
        <v>100</v>
      </c>
      <c r="B101" s="35">
        <v>1804</v>
      </c>
      <c r="C101" s="36">
        <v>18</v>
      </c>
      <c r="D101" s="32" t="s">
        <v>17</v>
      </c>
      <c r="E101" s="32">
        <v>978</v>
      </c>
      <c r="F101" s="32">
        <v>0</v>
      </c>
      <c r="G101" s="32">
        <f t="shared" si="4"/>
        <v>978</v>
      </c>
      <c r="H101" s="32">
        <f t="shared" si="5"/>
        <v>1075.8000000000002</v>
      </c>
      <c r="I101" s="33">
        <v>28740</v>
      </c>
      <c r="J101" s="29">
        <f t="shared" si="6"/>
        <v>28107720</v>
      </c>
      <c r="K101" s="29">
        <f t="shared" si="7"/>
        <v>32323878</v>
      </c>
      <c r="L101" s="43">
        <f>MROUND((K101*0.03/12),500)</f>
        <v>81000</v>
      </c>
      <c r="M101" s="44">
        <f>H101*3000</f>
        <v>3227400.0000000005</v>
      </c>
      <c r="N101"/>
    </row>
    <row r="102" spans="1:14" s="1" customFormat="1" x14ac:dyDescent="0.25">
      <c r="A102" s="31">
        <v>101</v>
      </c>
      <c r="B102" s="35">
        <v>1805</v>
      </c>
      <c r="C102" s="36">
        <v>18</v>
      </c>
      <c r="D102" s="32" t="s">
        <v>18</v>
      </c>
      <c r="E102" s="32">
        <v>825</v>
      </c>
      <c r="F102" s="32">
        <v>0</v>
      </c>
      <c r="G102" s="32">
        <f t="shared" si="4"/>
        <v>825</v>
      </c>
      <c r="H102" s="32">
        <f t="shared" si="5"/>
        <v>907.50000000000011</v>
      </c>
      <c r="I102" s="33">
        <v>28740</v>
      </c>
      <c r="J102" s="29">
        <f t="shared" si="6"/>
        <v>23710500</v>
      </c>
      <c r="K102" s="29">
        <f t="shared" si="7"/>
        <v>27267075</v>
      </c>
      <c r="L102" s="43">
        <f>MROUND((K102*0.03/12),500)</f>
        <v>68000</v>
      </c>
      <c r="M102" s="44">
        <f>H102*3000</f>
        <v>2722500.0000000005</v>
      </c>
      <c r="N102"/>
    </row>
    <row r="103" spans="1:14" s="1" customFormat="1" x14ac:dyDescent="0.25">
      <c r="A103" s="31">
        <v>102</v>
      </c>
      <c r="B103" s="35">
        <v>1806</v>
      </c>
      <c r="C103" s="36">
        <v>18</v>
      </c>
      <c r="D103" s="32" t="s">
        <v>18</v>
      </c>
      <c r="E103" s="32">
        <v>728</v>
      </c>
      <c r="F103" s="32">
        <v>0</v>
      </c>
      <c r="G103" s="32">
        <f t="shared" si="4"/>
        <v>728</v>
      </c>
      <c r="H103" s="32">
        <f t="shared" si="5"/>
        <v>800.80000000000007</v>
      </c>
      <c r="I103" s="33">
        <v>28740</v>
      </c>
      <c r="J103" s="29">
        <f t="shared" si="6"/>
        <v>20922720</v>
      </c>
      <c r="K103" s="29">
        <f t="shared" si="7"/>
        <v>24061128</v>
      </c>
      <c r="L103" s="43">
        <f>MROUND((K103*0.03/12),500)</f>
        <v>60000</v>
      </c>
      <c r="M103" s="44">
        <f>H103*3000</f>
        <v>2402400</v>
      </c>
      <c r="N103"/>
    </row>
    <row r="104" spans="1:14" s="1" customFormat="1" x14ac:dyDescent="0.25">
      <c r="A104" s="31">
        <v>103</v>
      </c>
      <c r="B104" s="35">
        <v>1901</v>
      </c>
      <c r="C104" s="36">
        <v>19</v>
      </c>
      <c r="D104" s="37" t="s">
        <v>17</v>
      </c>
      <c r="E104" s="32">
        <v>1226</v>
      </c>
      <c r="F104" s="32">
        <v>62</v>
      </c>
      <c r="G104" s="32">
        <f t="shared" si="4"/>
        <v>1288</v>
      </c>
      <c r="H104" s="32">
        <f t="shared" si="5"/>
        <v>1416.8000000000002</v>
      </c>
      <c r="I104" s="33">
        <v>28860</v>
      </c>
      <c r="J104" s="29">
        <f t="shared" si="6"/>
        <v>37171680</v>
      </c>
      <c r="K104" s="29">
        <f t="shared" si="7"/>
        <v>42747432</v>
      </c>
      <c r="L104" s="43">
        <f>MROUND((K104*0.03/12),500)</f>
        <v>107000</v>
      </c>
      <c r="M104" s="44">
        <f>H104*3000</f>
        <v>4250400.0000000009</v>
      </c>
      <c r="N104"/>
    </row>
    <row r="105" spans="1:14" s="1" customFormat="1" x14ac:dyDescent="0.25">
      <c r="A105" s="31">
        <v>104</v>
      </c>
      <c r="B105" s="35">
        <v>1902</v>
      </c>
      <c r="C105" s="36">
        <v>19</v>
      </c>
      <c r="D105" s="32" t="s">
        <v>18</v>
      </c>
      <c r="E105" s="32">
        <v>728</v>
      </c>
      <c r="F105" s="32">
        <v>0</v>
      </c>
      <c r="G105" s="32">
        <f t="shared" si="4"/>
        <v>728</v>
      </c>
      <c r="H105" s="32">
        <f t="shared" si="5"/>
        <v>800.80000000000007</v>
      </c>
      <c r="I105" s="33">
        <v>28860</v>
      </c>
      <c r="J105" s="29">
        <f t="shared" si="6"/>
        <v>21010080</v>
      </c>
      <c r="K105" s="29">
        <f t="shared" si="7"/>
        <v>24161592</v>
      </c>
      <c r="L105" s="43">
        <f>MROUND((K105*0.03/12),500)</f>
        <v>60500</v>
      </c>
      <c r="M105" s="44">
        <f>H105*3000</f>
        <v>2402400</v>
      </c>
      <c r="N105"/>
    </row>
    <row r="106" spans="1:14" s="1" customFormat="1" x14ac:dyDescent="0.25">
      <c r="A106" s="31">
        <v>105</v>
      </c>
      <c r="B106" s="35">
        <v>1903</v>
      </c>
      <c r="C106" s="36">
        <v>19</v>
      </c>
      <c r="D106" s="32" t="s">
        <v>18</v>
      </c>
      <c r="E106" s="32">
        <v>825</v>
      </c>
      <c r="F106" s="32">
        <v>0</v>
      </c>
      <c r="G106" s="32">
        <f t="shared" si="4"/>
        <v>825</v>
      </c>
      <c r="H106" s="32">
        <f t="shared" si="5"/>
        <v>907.50000000000011</v>
      </c>
      <c r="I106" s="33">
        <v>28860</v>
      </c>
      <c r="J106" s="29">
        <f t="shared" si="6"/>
        <v>23809500</v>
      </c>
      <c r="K106" s="29">
        <f t="shared" si="7"/>
        <v>27380925</v>
      </c>
      <c r="L106" s="43">
        <f>MROUND((K106*0.03/12),500)</f>
        <v>68500</v>
      </c>
      <c r="M106" s="44">
        <f>H106*3000</f>
        <v>2722500.0000000005</v>
      </c>
      <c r="N106"/>
    </row>
    <row r="107" spans="1:14" s="1" customFormat="1" x14ac:dyDescent="0.25">
      <c r="A107" s="31">
        <v>106</v>
      </c>
      <c r="B107" s="35">
        <v>1904</v>
      </c>
      <c r="C107" s="36">
        <v>19</v>
      </c>
      <c r="D107" s="32" t="s">
        <v>17</v>
      </c>
      <c r="E107" s="32">
        <v>978</v>
      </c>
      <c r="F107" s="32">
        <v>0</v>
      </c>
      <c r="G107" s="32">
        <f t="shared" si="4"/>
        <v>978</v>
      </c>
      <c r="H107" s="32">
        <f t="shared" si="5"/>
        <v>1075.8000000000002</v>
      </c>
      <c r="I107" s="33">
        <v>28860</v>
      </c>
      <c r="J107" s="29">
        <f t="shared" si="6"/>
        <v>28225080</v>
      </c>
      <c r="K107" s="29">
        <f t="shared" si="7"/>
        <v>32458842</v>
      </c>
      <c r="L107" s="43">
        <f>MROUND((K107*0.03/12),500)</f>
        <v>81000</v>
      </c>
      <c r="M107" s="44">
        <f>H107*3000</f>
        <v>3227400.0000000005</v>
      </c>
      <c r="N107"/>
    </row>
    <row r="108" spans="1:14" s="1" customFormat="1" x14ac:dyDescent="0.25">
      <c r="A108" s="31">
        <v>107</v>
      </c>
      <c r="B108" s="35">
        <v>1905</v>
      </c>
      <c r="C108" s="36">
        <v>19</v>
      </c>
      <c r="D108" s="32" t="s">
        <v>18</v>
      </c>
      <c r="E108" s="32">
        <v>825</v>
      </c>
      <c r="F108" s="32">
        <v>0</v>
      </c>
      <c r="G108" s="32">
        <f t="shared" si="4"/>
        <v>825</v>
      </c>
      <c r="H108" s="32">
        <f t="shared" si="5"/>
        <v>907.50000000000011</v>
      </c>
      <c r="I108" s="33">
        <v>28860</v>
      </c>
      <c r="J108" s="29">
        <f t="shared" si="6"/>
        <v>23809500</v>
      </c>
      <c r="K108" s="29">
        <f t="shared" si="7"/>
        <v>27380925</v>
      </c>
      <c r="L108" s="43">
        <f>MROUND((K108*0.03/12),500)</f>
        <v>68500</v>
      </c>
      <c r="M108" s="44">
        <f>H108*3000</f>
        <v>2722500.0000000005</v>
      </c>
      <c r="N108"/>
    </row>
    <row r="109" spans="1:14" s="1" customFormat="1" x14ac:dyDescent="0.25">
      <c r="A109" s="31">
        <v>108</v>
      </c>
      <c r="B109" s="35">
        <v>1906</v>
      </c>
      <c r="C109" s="36">
        <v>19</v>
      </c>
      <c r="D109" s="32" t="s">
        <v>18</v>
      </c>
      <c r="E109" s="32">
        <v>728</v>
      </c>
      <c r="F109" s="32">
        <v>0</v>
      </c>
      <c r="G109" s="32">
        <f t="shared" si="4"/>
        <v>728</v>
      </c>
      <c r="H109" s="32">
        <f t="shared" si="5"/>
        <v>800.80000000000007</v>
      </c>
      <c r="I109" s="33">
        <v>28860</v>
      </c>
      <c r="J109" s="29">
        <f t="shared" si="6"/>
        <v>21010080</v>
      </c>
      <c r="K109" s="29">
        <f t="shared" si="7"/>
        <v>24161592</v>
      </c>
      <c r="L109" s="43">
        <f>MROUND((K109*0.03/12),500)</f>
        <v>60500</v>
      </c>
      <c r="M109" s="44">
        <f>H109*3000</f>
        <v>2402400</v>
      </c>
      <c r="N109"/>
    </row>
    <row r="110" spans="1:14" s="1" customFormat="1" x14ac:dyDescent="0.25">
      <c r="A110" s="31">
        <v>109</v>
      </c>
      <c r="B110" s="35">
        <v>2001</v>
      </c>
      <c r="C110" s="36">
        <v>20</v>
      </c>
      <c r="D110" s="32" t="s">
        <v>17</v>
      </c>
      <c r="E110" s="32">
        <v>1226</v>
      </c>
      <c r="F110" s="32">
        <v>62</v>
      </c>
      <c r="G110" s="32">
        <f t="shared" si="4"/>
        <v>1288</v>
      </c>
      <c r="H110" s="32">
        <f t="shared" si="5"/>
        <v>1416.8000000000002</v>
      </c>
      <c r="I110" s="33">
        <v>28980</v>
      </c>
      <c r="J110" s="29">
        <f t="shared" si="6"/>
        <v>37326240</v>
      </c>
      <c r="K110" s="29">
        <f t="shared" si="7"/>
        <v>42925176</v>
      </c>
      <c r="L110" s="43">
        <f>MROUND((K110*0.03/12),500)</f>
        <v>107500</v>
      </c>
      <c r="M110" s="44">
        <f>H110*3000</f>
        <v>4250400.0000000009</v>
      </c>
      <c r="N110"/>
    </row>
    <row r="111" spans="1:14" s="1" customFormat="1" x14ac:dyDescent="0.25">
      <c r="A111" s="31">
        <v>110</v>
      </c>
      <c r="B111" s="35">
        <v>2002</v>
      </c>
      <c r="C111" s="36">
        <v>20</v>
      </c>
      <c r="D111" s="32" t="s">
        <v>18</v>
      </c>
      <c r="E111" s="32">
        <v>728</v>
      </c>
      <c r="F111" s="32">
        <v>0</v>
      </c>
      <c r="G111" s="32">
        <f t="shared" si="4"/>
        <v>728</v>
      </c>
      <c r="H111" s="32">
        <f t="shared" si="5"/>
        <v>800.80000000000007</v>
      </c>
      <c r="I111" s="33">
        <v>28980</v>
      </c>
      <c r="J111" s="29">
        <f t="shared" si="6"/>
        <v>21097440</v>
      </c>
      <c r="K111" s="29">
        <f t="shared" si="7"/>
        <v>24262056</v>
      </c>
      <c r="L111" s="43">
        <f>MROUND((K111*0.03/12),500)</f>
        <v>60500</v>
      </c>
      <c r="M111" s="44">
        <f>H111*3000</f>
        <v>2402400</v>
      </c>
      <c r="N111"/>
    </row>
    <row r="112" spans="1:14" s="1" customFormat="1" x14ac:dyDescent="0.25">
      <c r="A112" s="31">
        <v>111</v>
      </c>
      <c r="B112" s="35">
        <v>2003</v>
      </c>
      <c r="C112" s="36">
        <v>20</v>
      </c>
      <c r="D112" s="32" t="s">
        <v>18</v>
      </c>
      <c r="E112" s="32">
        <v>825</v>
      </c>
      <c r="F112" s="32">
        <v>0</v>
      </c>
      <c r="G112" s="32">
        <f t="shared" si="4"/>
        <v>825</v>
      </c>
      <c r="H112" s="32">
        <f t="shared" si="5"/>
        <v>907.50000000000011</v>
      </c>
      <c r="I112" s="33">
        <v>28980</v>
      </c>
      <c r="J112" s="29">
        <f t="shared" si="6"/>
        <v>23908500</v>
      </c>
      <c r="K112" s="29">
        <f t="shared" si="7"/>
        <v>27494775</v>
      </c>
      <c r="L112" s="43">
        <f>MROUND((K112*0.03/12),500)</f>
        <v>68500</v>
      </c>
      <c r="M112" s="44">
        <f>H112*3000</f>
        <v>2722500.0000000005</v>
      </c>
      <c r="N112"/>
    </row>
    <row r="113" spans="1:14" s="1" customFormat="1" x14ac:dyDescent="0.25">
      <c r="A113" s="31">
        <v>112</v>
      </c>
      <c r="B113" s="35">
        <v>2004</v>
      </c>
      <c r="C113" s="36">
        <v>20</v>
      </c>
      <c r="D113" s="32" t="s">
        <v>17</v>
      </c>
      <c r="E113" s="32">
        <v>978</v>
      </c>
      <c r="F113" s="32">
        <v>0</v>
      </c>
      <c r="G113" s="32">
        <f t="shared" si="4"/>
        <v>978</v>
      </c>
      <c r="H113" s="32">
        <f t="shared" si="5"/>
        <v>1075.8000000000002</v>
      </c>
      <c r="I113" s="33">
        <v>28980</v>
      </c>
      <c r="J113" s="29">
        <f t="shared" si="6"/>
        <v>28342440</v>
      </c>
      <c r="K113" s="29">
        <f t="shared" si="7"/>
        <v>32593806</v>
      </c>
      <c r="L113" s="43">
        <f>MROUND((K113*0.03/12),500)</f>
        <v>81500</v>
      </c>
      <c r="M113" s="44">
        <f>H113*3000</f>
        <v>3227400.0000000005</v>
      </c>
      <c r="N113"/>
    </row>
    <row r="114" spans="1:14" s="1" customFormat="1" x14ac:dyDescent="0.25">
      <c r="A114" s="31">
        <v>113</v>
      </c>
      <c r="B114" s="35">
        <v>2005</v>
      </c>
      <c r="C114" s="36">
        <v>20</v>
      </c>
      <c r="D114" s="37" t="s">
        <v>18</v>
      </c>
      <c r="E114" s="32">
        <v>825</v>
      </c>
      <c r="F114" s="32">
        <v>0</v>
      </c>
      <c r="G114" s="32">
        <f t="shared" si="4"/>
        <v>825</v>
      </c>
      <c r="H114" s="32">
        <f t="shared" si="5"/>
        <v>907.50000000000011</v>
      </c>
      <c r="I114" s="33">
        <v>28980</v>
      </c>
      <c r="J114" s="29">
        <f t="shared" si="6"/>
        <v>23908500</v>
      </c>
      <c r="K114" s="29">
        <f t="shared" si="7"/>
        <v>27494775</v>
      </c>
      <c r="L114" s="43">
        <f>MROUND((K114*0.03/12),500)</f>
        <v>68500</v>
      </c>
      <c r="M114" s="44">
        <f>H114*3000</f>
        <v>2722500.0000000005</v>
      </c>
      <c r="N114"/>
    </row>
    <row r="115" spans="1:14" s="1" customFormat="1" x14ac:dyDescent="0.25">
      <c r="A115" s="31">
        <v>114</v>
      </c>
      <c r="B115" s="35">
        <v>2006</v>
      </c>
      <c r="C115" s="36">
        <v>20</v>
      </c>
      <c r="D115" s="32" t="s">
        <v>18</v>
      </c>
      <c r="E115" s="32">
        <v>728</v>
      </c>
      <c r="F115" s="32">
        <v>0</v>
      </c>
      <c r="G115" s="32">
        <f t="shared" si="4"/>
        <v>728</v>
      </c>
      <c r="H115" s="32">
        <f t="shared" si="5"/>
        <v>800.80000000000007</v>
      </c>
      <c r="I115" s="33">
        <v>28980</v>
      </c>
      <c r="J115" s="29">
        <f t="shared" si="6"/>
        <v>21097440</v>
      </c>
      <c r="K115" s="29">
        <f t="shared" si="7"/>
        <v>24262056</v>
      </c>
      <c r="L115" s="43">
        <f>MROUND((K115*0.03/12),500)</f>
        <v>60500</v>
      </c>
      <c r="M115" s="44">
        <f>H115*3000</f>
        <v>2402400</v>
      </c>
      <c r="N115"/>
    </row>
    <row r="116" spans="1:14" s="1" customFormat="1" x14ac:dyDescent="0.25">
      <c r="A116" s="31">
        <v>115</v>
      </c>
      <c r="B116" s="35">
        <v>2101</v>
      </c>
      <c r="C116" s="36">
        <v>21</v>
      </c>
      <c r="D116" s="32" t="s">
        <v>17</v>
      </c>
      <c r="E116" s="32">
        <v>1226</v>
      </c>
      <c r="F116" s="32">
        <v>62</v>
      </c>
      <c r="G116" s="32">
        <f t="shared" si="4"/>
        <v>1288</v>
      </c>
      <c r="H116" s="32">
        <f t="shared" si="5"/>
        <v>1416.8000000000002</v>
      </c>
      <c r="I116" s="33">
        <v>29100</v>
      </c>
      <c r="J116" s="29">
        <f t="shared" si="6"/>
        <v>37480800</v>
      </c>
      <c r="K116" s="29">
        <f t="shared" si="7"/>
        <v>43102920</v>
      </c>
      <c r="L116" s="43">
        <f>MROUND((K116*0.03/12),500)</f>
        <v>108000</v>
      </c>
      <c r="M116" s="44">
        <f>H116*3000</f>
        <v>4250400.0000000009</v>
      </c>
      <c r="N116"/>
    </row>
    <row r="117" spans="1:14" s="1" customFormat="1" x14ac:dyDescent="0.25">
      <c r="A117" s="31">
        <v>116</v>
      </c>
      <c r="B117" s="35">
        <v>2102</v>
      </c>
      <c r="C117" s="36">
        <v>21</v>
      </c>
      <c r="D117" s="32" t="s">
        <v>18</v>
      </c>
      <c r="E117" s="32">
        <v>728</v>
      </c>
      <c r="F117" s="32">
        <v>0</v>
      </c>
      <c r="G117" s="32">
        <f t="shared" si="4"/>
        <v>728</v>
      </c>
      <c r="H117" s="32">
        <f t="shared" si="5"/>
        <v>800.80000000000007</v>
      </c>
      <c r="I117" s="33">
        <v>29100</v>
      </c>
      <c r="J117" s="29">
        <f t="shared" si="6"/>
        <v>21184800</v>
      </c>
      <c r="K117" s="29">
        <f t="shared" si="7"/>
        <v>24362520</v>
      </c>
      <c r="L117" s="43">
        <f>MROUND((K117*0.03/12),500)</f>
        <v>61000</v>
      </c>
      <c r="M117" s="44">
        <f>H117*3000</f>
        <v>2402400</v>
      </c>
      <c r="N117"/>
    </row>
    <row r="118" spans="1:14" s="1" customFormat="1" x14ac:dyDescent="0.25">
      <c r="A118" s="31">
        <v>117</v>
      </c>
      <c r="B118" s="35">
        <v>2103</v>
      </c>
      <c r="C118" s="36">
        <v>21</v>
      </c>
      <c r="D118" s="32" t="s">
        <v>18</v>
      </c>
      <c r="E118" s="32">
        <v>825</v>
      </c>
      <c r="F118" s="32">
        <v>0</v>
      </c>
      <c r="G118" s="32">
        <f t="shared" si="4"/>
        <v>825</v>
      </c>
      <c r="H118" s="32">
        <f t="shared" si="5"/>
        <v>907.50000000000011</v>
      </c>
      <c r="I118" s="33">
        <v>29100</v>
      </c>
      <c r="J118" s="29">
        <f t="shared" si="6"/>
        <v>24007500</v>
      </c>
      <c r="K118" s="29">
        <f t="shared" si="7"/>
        <v>27608625</v>
      </c>
      <c r="L118" s="43">
        <f>MROUND((K118*0.03/12),500)</f>
        <v>69000</v>
      </c>
      <c r="M118" s="44">
        <f>H118*3000</f>
        <v>2722500.0000000005</v>
      </c>
      <c r="N118"/>
    </row>
    <row r="119" spans="1:14" s="1" customFormat="1" x14ac:dyDescent="0.25">
      <c r="A119" s="31">
        <v>118</v>
      </c>
      <c r="B119" s="35">
        <v>2104</v>
      </c>
      <c r="C119" s="36">
        <v>21</v>
      </c>
      <c r="D119" s="32" t="s">
        <v>17</v>
      </c>
      <c r="E119" s="32">
        <v>978</v>
      </c>
      <c r="F119" s="32">
        <v>0</v>
      </c>
      <c r="G119" s="32">
        <f t="shared" si="4"/>
        <v>978</v>
      </c>
      <c r="H119" s="32">
        <f t="shared" si="5"/>
        <v>1075.8000000000002</v>
      </c>
      <c r="I119" s="33">
        <v>29100</v>
      </c>
      <c r="J119" s="29">
        <f t="shared" si="6"/>
        <v>28459800</v>
      </c>
      <c r="K119" s="29">
        <f t="shared" si="7"/>
        <v>32728770</v>
      </c>
      <c r="L119" s="43">
        <f>MROUND((K119*0.03/12),500)</f>
        <v>82000</v>
      </c>
      <c r="M119" s="44">
        <f>H119*3000</f>
        <v>3227400.0000000005</v>
      </c>
      <c r="N119"/>
    </row>
    <row r="120" spans="1:14" s="1" customFormat="1" x14ac:dyDescent="0.25">
      <c r="A120" s="31">
        <v>119</v>
      </c>
      <c r="B120" s="35">
        <v>2105</v>
      </c>
      <c r="C120" s="36">
        <v>21</v>
      </c>
      <c r="D120" s="32" t="s">
        <v>18</v>
      </c>
      <c r="E120" s="32">
        <v>825</v>
      </c>
      <c r="F120" s="32">
        <v>0</v>
      </c>
      <c r="G120" s="32">
        <f t="shared" si="4"/>
        <v>825</v>
      </c>
      <c r="H120" s="32">
        <f t="shared" si="5"/>
        <v>907.50000000000011</v>
      </c>
      <c r="I120" s="33">
        <v>29100</v>
      </c>
      <c r="J120" s="29">
        <f t="shared" si="6"/>
        <v>24007500</v>
      </c>
      <c r="K120" s="29">
        <f t="shared" si="7"/>
        <v>27608625</v>
      </c>
      <c r="L120" s="43">
        <f>MROUND((K120*0.03/12),500)</f>
        <v>69000</v>
      </c>
      <c r="M120" s="44">
        <f>H120*3000</f>
        <v>2722500.0000000005</v>
      </c>
      <c r="N120"/>
    </row>
    <row r="121" spans="1:14" s="1" customFormat="1" x14ac:dyDescent="0.25">
      <c r="A121" s="31">
        <v>120</v>
      </c>
      <c r="B121" s="35">
        <v>2106</v>
      </c>
      <c r="C121" s="36">
        <v>21</v>
      </c>
      <c r="D121" s="32" t="s">
        <v>18</v>
      </c>
      <c r="E121" s="32">
        <v>728</v>
      </c>
      <c r="F121" s="32">
        <v>0</v>
      </c>
      <c r="G121" s="32">
        <f t="shared" si="4"/>
        <v>728</v>
      </c>
      <c r="H121" s="32">
        <f t="shared" si="5"/>
        <v>800.80000000000007</v>
      </c>
      <c r="I121" s="33">
        <v>29100</v>
      </c>
      <c r="J121" s="29">
        <f t="shared" si="6"/>
        <v>21184800</v>
      </c>
      <c r="K121" s="29">
        <f t="shared" si="7"/>
        <v>24362520</v>
      </c>
      <c r="L121" s="43">
        <f>MROUND((K121*0.03/12),500)</f>
        <v>61000</v>
      </c>
      <c r="M121" s="44">
        <f>H121*3000</f>
        <v>2402400</v>
      </c>
      <c r="N121"/>
    </row>
    <row r="122" spans="1:14" s="1" customFormat="1" x14ac:dyDescent="0.25">
      <c r="A122" s="31">
        <v>121</v>
      </c>
      <c r="B122" s="35">
        <v>2201</v>
      </c>
      <c r="C122" s="36">
        <v>22</v>
      </c>
      <c r="D122" s="32" t="s">
        <v>17</v>
      </c>
      <c r="E122" s="32">
        <v>1226</v>
      </c>
      <c r="F122" s="32">
        <v>62</v>
      </c>
      <c r="G122" s="32">
        <f t="shared" si="4"/>
        <v>1288</v>
      </c>
      <c r="H122" s="32">
        <f t="shared" si="5"/>
        <v>1416.8000000000002</v>
      </c>
      <c r="I122" s="33">
        <v>29220</v>
      </c>
      <c r="J122" s="29">
        <f t="shared" si="6"/>
        <v>37635360</v>
      </c>
      <c r="K122" s="29">
        <f t="shared" si="7"/>
        <v>43280664</v>
      </c>
      <c r="L122" s="43">
        <f>MROUND((K122*0.03/12),500)</f>
        <v>108000</v>
      </c>
      <c r="M122" s="44">
        <f>H122*3000</f>
        <v>4250400.0000000009</v>
      </c>
      <c r="N122"/>
    </row>
    <row r="123" spans="1:14" s="1" customFormat="1" x14ac:dyDescent="0.25">
      <c r="A123" s="31">
        <v>122</v>
      </c>
      <c r="B123" s="35">
        <v>2202</v>
      </c>
      <c r="C123" s="36">
        <v>22</v>
      </c>
      <c r="D123" s="32" t="s">
        <v>18</v>
      </c>
      <c r="E123" s="32">
        <v>728</v>
      </c>
      <c r="F123" s="32">
        <v>0</v>
      </c>
      <c r="G123" s="32">
        <f t="shared" si="4"/>
        <v>728</v>
      </c>
      <c r="H123" s="32">
        <f t="shared" si="5"/>
        <v>800.80000000000007</v>
      </c>
      <c r="I123" s="33">
        <v>29220</v>
      </c>
      <c r="J123" s="29">
        <f t="shared" si="6"/>
        <v>21272160</v>
      </c>
      <c r="K123" s="29">
        <f t="shared" si="7"/>
        <v>24462984</v>
      </c>
      <c r="L123" s="43">
        <f>MROUND((K123*0.03/12),500)</f>
        <v>61000</v>
      </c>
      <c r="M123" s="44">
        <f>H123*3000</f>
        <v>2402400</v>
      </c>
      <c r="N123"/>
    </row>
    <row r="124" spans="1:14" s="1" customFormat="1" x14ac:dyDescent="0.25">
      <c r="A124" s="31">
        <v>123</v>
      </c>
      <c r="B124" s="35">
        <v>2203</v>
      </c>
      <c r="C124" s="36">
        <v>22</v>
      </c>
      <c r="D124" s="37" t="s">
        <v>18</v>
      </c>
      <c r="E124" s="32">
        <v>825</v>
      </c>
      <c r="F124" s="32">
        <v>0</v>
      </c>
      <c r="G124" s="32">
        <f t="shared" si="4"/>
        <v>825</v>
      </c>
      <c r="H124" s="32">
        <f t="shared" si="5"/>
        <v>907.50000000000011</v>
      </c>
      <c r="I124" s="33">
        <v>29220</v>
      </c>
      <c r="J124" s="29">
        <f t="shared" si="6"/>
        <v>24106500</v>
      </c>
      <c r="K124" s="29">
        <f t="shared" si="7"/>
        <v>27722475</v>
      </c>
      <c r="L124" s="43">
        <f>MROUND((K124*0.03/12),500)</f>
        <v>69500</v>
      </c>
      <c r="M124" s="44">
        <f>H124*3000</f>
        <v>2722500.0000000005</v>
      </c>
      <c r="N124"/>
    </row>
    <row r="125" spans="1:14" s="1" customFormat="1" x14ac:dyDescent="0.25">
      <c r="A125" s="31">
        <v>124</v>
      </c>
      <c r="B125" s="35">
        <v>2204</v>
      </c>
      <c r="C125" s="36">
        <v>22</v>
      </c>
      <c r="D125" s="32" t="s">
        <v>17</v>
      </c>
      <c r="E125" s="32">
        <v>978</v>
      </c>
      <c r="F125" s="32">
        <v>0</v>
      </c>
      <c r="G125" s="32">
        <f t="shared" si="4"/>
        <v>978</v>
      </c>
      <c r="H125" s="32">
        <f t="shared" si="5"/>
        <v>1075.8000000000002</v>
      </c>
      <c r="I125" s="33">
        <v>29220</v>
      </c>
      <c r="J125" s="29">
        <f t="shared" si="6"/>
        <v>28577160</v>
      </c>
      <c r="K125" s="29">
        <f t="shared" si="7"/>
        <v>32863734</v>
      </c>
      <c r="L125" s="43">
        <f>MROUND((K125*0.03/12),500)</f>
        <v>82000</v>
      </c>
      <c r="M125" s="44">
        <f>H125*3000</f>
        <v>3227400.0000000005</v>
      </c>
      <c r="N125"/>
    </row>
    <row r="126" spans="1:14" s="1" customFormat="1" x14ac:dyDescent="0.25">
      <c r="A126" s="31">
        <v>125</v>
      </c>
      <c r="B126" s="35">
        <v>2301</v>
      </c>
      <c r="C126" s="36">
        <v>23</v>
      </c>
      <c r="D126" s="32" t="s">
        <v>17</v>
      </c>
      <c r="E126" s="32">
        <v>1226</v>
      </c>
      <c r="F126" s="32">
        <v>62</v>
      </c>
      <c r="G126" s="32">
        <f t="shared" si="4"/>
        <v>1288</v>
      </c>
      <c r="H126" s="32">
        <f t="shared" si="5"/>
        <v>1416.8000000000002</v>
      </c>
      <c r="I126" s="33">
        <v>29340</v>
      </c>
      <c r="J126" s="29">
        <f t="shared" si="6"/>
        <v>37789920</v>
      </c>
      <c r="K126" s="29">
        <f t="shared" si="7"/>
        <v>43458408</v>
      </c>
      <c r="L126" s="43">
        <f>MROUND((K126*0.03/12),500)</f>
        <v>108500</v>
      </c>
      <c r="M126" s="44">
        <f>H126*3000</f>
        <v>4250400.0000000009</v>
      </c>
      <c r="N126"/>
    </row>
    <row r="127" spans="1:14" s="1" customFormat="1" x14ac:dyDescent="0.25">
      <c r="A127" s="31">
        <v>126</v>
      </c>
      <c r="B127" s="35">
        <v>2302</v>
      </c>
      <c r="C127" s="36">
        <v>23</v>
      </c>
      <c r="D127" s="32" t="s">
        <v>18</v>
      </c>
      <c r="E127" s="32">
        <v>728</v>
      </c>
      <c r="F127" s="32">
        <v>0</v>
      </c>
      <c r="G127" s="32">
        <f t="shared" si="4"/>
        <v>728</v>
      </c>
      <c r="H127" s="32">
        <f t="shared" si="5"/>
        <v>800.80000000000007</v>
      </c>
      <c r="I127" s="33">
        <v>29340</v>
      </c>
      <c r="J127" s="29">
        <f t="shared" si="6"/>
        <v>21359520</v>
      </c>
      <c r="K127" s="29">
        <f t="shared" si="7"/>
        <v>24563448</v>
      </c>
      <c r="L127" s="43">
        <f>MROUND((K127*0.03/12),500)</f>
        <v>61500</v>
      </c>
      <c r="M127" s="44">
        <f>H127*3000</f>
        <v>2402400</v>
      </c>
      <c r="N127"/>
    </row>
    <row r="128" spans="1:14" s="1" customFormat="1" x14ac:dyDescent="0.25">
      <c r="A128" s="31">
        <v>127</v>
      </c>
      <c r="B128" s="35">
        <v>2303</v>
      </c>
      <c r="C128" s="36">
        <v>23</v>
      </c>
      <c r="D128" s="32" t="s">
        <v>18</v>
      </c>
      <c r="E128" s="32">
        <v>825</v>
      </c>
      <c r="F128" s="32">
        <v>0</v>
      </c>
      <c r="G128" s="32">
        <f t="shared" si="4"/>
        <v>825</v>
      </c>
      <c r="H128" s="32">
        <f t="shared" si="5"/>
        <v>907.50000000000011</v>
      </c>
      <c r="I128" s="33">
        <v>29340</v>
      </c>
      <c r="J128" s="29">
        <f t="shared" si="6"/>
        <v>24205500</v>
      </c>
      <c r="K128" s="29">
        <f t="shared" si="7"/>
        <v>27836325</v>
      </c>
      <c r="L128" s="43">
        <f>MROUND((K128*0.03/12),500)</f>
        <v>69500</v>
      </c>
      <c r="M128" s="44">
        <f>H128*3000</f>
        <v>2722500.0000000005</v>
      </c>
      <c r="N128"/>
    </row>
    <row r="129" spans="1:14" s="1" customFormat="1" x14ac:dyDescent="0.25">
      <c r="A129" s="31">
        <v>128</v>
      </c>
      <c r="B129" s="35">
        <v>2304</v>
      </c>
      <c r="C129" s="36">
        <v>23</v>
      </c>
      <c r="D129" s="32" t="s">
        <v>17</v>
      </c>
      <c r="E129" s="32">
        <v>978</v>
      </c>
      <c r="F129" s="32">
        <v>0</v>
      </c>
      <c r="G129" s="32">
        <f t="shared" si="4"/>
        <v>978</v>
      </c>
      <c r="H129" s="32">
        <f t="shared" si="5"/>
        <v>1075.8000000000002</v>
      </c>
      <c r="I129" s="33">
        <v>29340</v>
      </c>
      <c r="J129" s="29">
        <f t="shared" si="6"/>
        <v>28694520</v>
      </c>
      <c r="K129" s="29">
        <f t="shared" si="7"/>
        <v>32998698</v>
      </c>
      <c r="L129" s="43">
        <f>MROUND((K129*0.03/12),500)</f>
        <v>82500</v>
      </c>
      <c r="M129" s="44">
        <f>H129*3000</f>
        <v>3227400.0000000005</v>
      </c>
      <c r="N129"/>
    </row>
    <row r="130" spans="1:14" s="1" customFormat="1" x14ac:dyDescent="0.25">
      <c r="A130" s="31">
        <v>129</v>
      </c>
      <c r="B130" s="35">
        <v>2305</v>
      </c>
      <c r="C130" s="36">
        <v>23</v>
      </c>
      <c r="D130" s="32" t="s">
        <v>18</v>
      </c>
      <c r="E130" s="32">
        <v>825</v>
      </c>
      <c r="F130" s="32">
        <v>0</v>
      </c>
      <c r="G130" s="32">
        <f t="shared" si="4"/>
        <v>825</v>
      </c>
      <c r="H130" s="32">
        <f t="shared" si="5"/>
        <v>907.50000000000011</v>
      </c>
      <c r="I130" s="33">
        <v>29340</v>
      </c>
      <c r="J130" s="29">
        <f t="shared" si="6"/>
        <v>24205500</v>
      </c>
      <c r="K130" s="29">
        <f t="shared" si="7"/>
        <v>27836325</v>
      </c>
      <c r="L130" s="43">
        <f>MROUND((K130*0.03/12),500)</f>
        <v>69500</v>
      </c>
      <c r="M130" s="44">
        <f>H130*3000</f>
        <v>2722500.0000000005</v>
      </c>
      <c r="N130"/>
    </row>
    <row r="131" spans="1:14" s="1" customFormat="1" x14ac:dyDescent="0.25">
      <c r="A131" s="31">
        <v>130</v>
      </c>
      <c r="B131" s="35">
        <v>2306</v>
      </c>
      <c r="C131" s="36">
        <v>23</v>
      </c>
      <c r="D131" s="32" t="s">
        <v>18</v>
      </c>
      <c r="E131" s="32">
        <v>728</v>
      </c>
      <c r="F131" s="32">
        <v>0</v>
      </c>
      <c r="G131" s="32">
        <f t="shared" ref="G131:G194" si="8">E131+F131</f>
        <v>728</v>
      </c>
      <c r="H131" s="32">
        <f t="shared" ref="H131:H194" si="9">G131*1.1</f>
        <v>800.80000000000007</v>
      </c>
      <c r="I131" s="33">
        <v>29340</v>
      </c>
      <c r="J131" s="29">
        <f t="shared" ref="J131:J194" si="10">G131*I131</f>
        <v>21359520</v>
      </c>
      <c r="K131" s="29">
        <f t="shared" ref="K131:K194" si="11">ROUND(J131*1.15,0)</f>
        <v>24563448</v>
      </c>
      <c r="L131" s="43">
        <f>MROUND((K131*0.03/12),500)</f>
        <v>61500</v>
      </c>
      <c r="M131" s="44">
        <f>H131*3000</f>
        <v>2402400</v>
      </c>
      <c r="N131"/>
    </row>
    <row r="132" spans="1:14" s="1" customFormat="1" x14ac:dyDescent="0.25">
      <c r="A132" s="31">
        <v>131</v>
      </c>
      <c r="B132" s="35">
        <v>2401</v>
      </c>
      <c r="C132" s="36">
        <v>24</v>
      </c>
      <c r="D132" s="32" t="s">
        <v>17</v>
      </c>
      <c r="E132" s="32">
        <v>1226</v>
      </c>
      <c r="F132" s="32">
        <v>62</v>
      </c>
      <c r="G132" s="32">
        <f t="shared" si="8"/>
        <v>1288</v>
      </c>
      <c r="H132" s="32">
        <f t="shared" si="9"/>
        <v>1416.8000000000002</v>
      </c>
      <c r="I132" s="33">
        <v>29460</v>
      </c>
      <c r="J132" s="29">
        <f t="shared" si="10"/>
        <v>37944480</v>
      </c>
      <c r="K132" s="29">
        <f t="shared" si="11"/>
        <v>43636152</v>
      </c>
      <c r="L132" s="43">
        <f>MROUND((K132*0.03/12),500)</f>
        <v>109000</v>
      </c>
      <c r="M132" s="44">
        <f>H132*3000</f>
        <v>4250400.0000000009</v>
      </c>
      <c r="N132"/>
    </row>
    <row r="133" spans="1:14" s="1" customFormat="1" x14ac:dyDescent="0.25">
      <c r="A133" s="31">
        <v>132</v>
      </c>
      <c r="B133" s="35">
        <v>2402</v>
      </c>
      <c r="C133" s="36">
        <v>24</v>
      </c>
      <c r="D133" s="32" t="s">
        <v>18</v>
      </c>
      <c r="E133" s="32">
        <v>728</v>
      </c>
      <c r="F133" s="32">
        <v>0</v>
      </c>
      <c r="G133" s="32">
        <f t="shared" si="8"/>
        <v>728</v>
      </c>
      <c r="H133" s="32">
        <f t="shared" si="9"/>
        <v>800.80000000000007</v>
      </c>
      <c r="I133" s="33">
        <v>29460</v>
      </c>
      <c r="J133" s="29">
        <f t="shared" si="10"/>
        <v>21446880</v>
      </c>
      <c r="K133" s="29">
        <f t="shared" si="11"/>
        <v>24663912</v>
      </c>
      <c r="L133" s="43">
        <f>MROUND((K133*0.03/12),500)</f>
        <v>61500</v>
      </c>
      <c r="M133" s="44">
        <f>H133*3000</f>
        <v>2402400</v>
      </c>
      <c r="N133"/>
    </row>
    <row r="134" spans="1:14" s="1" customFormat="1" x14ac:dyDescent="0.25">
      <c r="A134" s="31">
        <v>133</v>
      </c>
      <c r="B134" s="35">
        <v>2403</v>
      </c>
      <c r="C134" s="36">
        <v>24</v>
      </c>
      <c r="D134" s="37" t="s">
        <v>18</v>
      </c>
      <c r="E134" s="32">
        <v>825</v>
      </c>
      <c r="F134" s="32">
        <v>0</v>
      </c>
      <c r="G134" s="32">
        <f t="shared" si="8"/>
        <v>825</v>
      </c>
      <c r="H134" s="32">
        <f t="shared" si="9"/>
        <v>907.50000000000011</v>
      </c>
      <c r="I134" s="33">
        <v>29460</v>
      </c>
      <c r="J134" s="29">
        <f t="shared" si="10"/>
        <v>24304500</v>
      </c>
      <c r="K134" s="29">
        <f t="shared" si="11"/>
        <v>27950175</v>
      </c>
      <c r="L134" s="43">
        <f>MROUND((K134*0.03/12),500)</f>
        <v>70000</v>
      </c>
      <c r="M134" s="44">
        <f>H134*3000</f>
        <v>2722500.0000000005</v>
      </c>
      <c r="N134"/>
    </row>
    <row r="135" spans="1:14" s="1" customFormat="1" x14ac:dyDescent="0.25">
      <c r="A135" s="31">
        <v>134</v>
      </c>
      <c r="B135" s="35">
        <v>2404</v>
      </c>
      <c r="C135" s="36">
        <v>24</v>
      </c>
      <c r="D135" s="32" t="s">
        <v>17</v>
      </c>
      <c r="E135" s="32">
        <v>978</v>
      </c>
      <c r="F135" s="32">
        <v>0</v>
      </c>
      <c r="G135" s="32">
        <f t="shared" si="8"/>
        <v>978</v>
      </c>
      <c r="H135" s="32">
        <f t="shared" si="9"/>
        <v>1075.8000000000002</v>
      </c>
      <c r="I135" s="33">
        <v>29460</v>
      </c>
      <c r="J135" s="29">
        <f t="shared" si="10"/>
        <v>28811880</v>
      </c>
      <c r="K135" s="29">
        <f t="shared" si="11"/>
        <v>33133662</v>
      </c>
      <c r="L135" s="43">
        <f>MROUND((K135*0.03/12),500)</f>
        <v>83000</v>
      </c>
      <c r="M135" s="44">
        <f>H135*3000</f>
        <v>3227400.0000000005</v>
      </c>
      <c r="N135"/>
    </row>
    <row r="136" spans="1:14" s="1" customFormat="1" x14ac:dyDescent="0.25">
      <c r="A136" s="31">
        <v>135</v>
      </c>
      <c r="B136" s="35">
        <v>2405</v>
      </c>
      <c r="C136" s="36">
        <v>24</v>
      </c>
      <c r="D136" s="32" t="s">
        <v>18</v>
      </c>
      <c r="E136" s="32">
        <v>825</v>
      </c>
      <c r="F136" s="32">
        <v>0</v>
      </c>
      <c r="G136" s="32">
        <f t="shared" si="8"/>
        <v>825</v>
      </c>
      <c r="H136" s="32">
        <f t="shared" si="9"/>
        <v>907.50000000000011</v>
      </c>
      <c r="I136" s="33">
        <v>29460</v>
      </c>
      <c r="J136" s="29">
        <f t="shared" si="10"/>
        <v>24304500</v>
      </c>
      <c r="K136" s="29">
        <f t="shared" si="11"/>
        <v>27950175</v>
      </c>
      <c r="L136" s="43">
        <f>MROUND((K136*0.03/12),500)</f>
        <v>70000</v>
      </c>
      <c r="M136" s="44">
        <f>H136*3000</f>
        <v>2722500.0000000005</v>
      </c>
      <c r="N136"/>
    </row>
    <row r="137" spans="1:14" s="1" customFormat="1" x14ac:dyDescent="0.25">
      <c r="A137" s="31">
        <v>136</v>
      </c>
      <c r="B137" s="35">
        <v>2406</v>
      </c>
      <c r="C137" s="36">
        <v>24</v>
      </c>
      <c r="D137" s="32" t="s">
        <v>18</v>
      </c>
      <c r="E137" s="32">
        <v>728</v>
      </c>
      <c r="F137" s="32">
        <v>0</v>
      </c>
      <c r="G137" s="32">
        <f t="shared" si="8"/>
        <v>728</v>
      </c>
      <c r="H137" s="32">
        <f t="shared" si="9"/>
        <v>800.80000000000007</v>
      </c>
      <c r="I137" s="33">
        <v>29460</v>
      </c>
      <c r="J137" s="29">
        <f t="shared" si="10"/>
        <v>21446880</v>
      </c>
      <c r="K137" s="29">
        <f t="shared" si="11"/>
        <v>24663912</v>
      </c>
      <c r="L137" s="43">
        <f>MROUND((K137*0.03/12),500)</f>
        <v>61500</v>
      </c>
      <c r="M137" s="44">
        <f>H137*3000</f>
        <v>2402400</v>
      </c>
      <c r="N137"/>
    </row>
    <row r="138" spans="1:14" s="1" customFormat="1" x14ac:dyDescent="0.25">
      <c r="A138" s="31">
        <v>137</v>
      </c>
      <c r="B138" s="35">
        <v>2501</v>
      </c>
      <c r="C138" s="36">
        <v>25</v>
      </c>
      <c r="D138" s="32" t="s">
        <v>17</v>
      </c>
      <c r="E138" s="32">
        <v>1226</v>
      </c>
      <c r="F138" s="32">
        <v>62</v>
      </c>
      <c r="G138" s="32">
        <f t="shared" si="8"/>
        <v>1288</v>
      </c>
      <c r="H138" s="32">
        <f t="shared" si="9"/>
        <v>1416.8000000000002</v>
      </c>
      <c r="I138" s="33">
        <v>29580</v>
      </c>
      <c r="J138" s="29">
        <f t="shared" si="10"/>
        <v>38099040</v>
      </c>
      <c r="K138" s="29">
        <f t="shared" si="11"/>
        <v>43813896</v>
      </c>
      <c r="L138" s="43">
        <f>MROUND((K138*0.03/12),500)</f>
        <v>109500</v>
      </c>
      <c r="M138" s="44">
        <f>H138*3000</f>
        <v>4250400.0000000009</v>
      </c>
      <c r="N138"/>
    </row>
    <row r="139" spans="1:14" s="1" customFormat="1" x14ac:dyDescent="0.25">
      <c r="A139" s="31">
        <v>138</v>
      </c>
      <c r="B139" s="35">
        <v>2502</v>
      </c>
      <c r="C139" s="36">
        <v>25</v>
      </c>
      <c r="D139" s="32" t="s">
        <v>18</v>
      </c>
      <c r="E139" s="32">
        <v>728</v>
      </c>
      <c r="F139" s="32">
        <v>0</v>
      </c>
      <c r="G139" s="32">
        <f t="shared" si="8"/>
        <v>728</v>
      </c>
      <c r="H139" s="32">
        <f t="shared" si="9"/>
        <v>800.80000000000007</v>
      </c>
      <c r="I139" s="33">
        <v>29580</v>
      </c>
      <c r="J139" s="29">
        <f t="shared" si="10"/>
        <v>21534240</v>
      </c>
      <c r="K139" s="29">
        <f t="shared" si="11"/>
        <v>24764376</v>
      </c>
      <c r="L139" s="43">
        <f>MROUND((K139*0.03/12),500)</f>
        <v>62000</v>
      </c>
      <c r="M139" s="44">
        <f>H139*3000</f>
        <v>2402400</v>
      </c>
      <c r="N139"/>
    </row>
    <row r="140" spans="1:14" s="1" customFormat="1" x14ac:dyDescent="0.25">
      <c r="A140" s="31">
        <v>139</v>
      </c>
      <c r="B140" s="35">
        <v>2503</v>
      </c>
      <c r="C140" s="36">
        <v>25</v>
      </c>
      <c r="D140" s="32" t="s">
        <v>18</v>
      </c>
      <c r="E140" s="32">
        <v>825</v>
      </c>
      <c r="F140" s="32">
        <v>0</v>
      </c>
      <c r="G140" s="32">
        <f t="shared" si="8"/>
        <v>825</v>
      </c>
      <c r="H140" s="32">
        <f t="shared" si="9"/>
        <v>907.50000000000011</v>
      </c>
      <c r="I140" s="33">
        <v>29580</v>
      </c>
      <c r="J140" s="29">
        <f t="shared" si="10"/>
        <v>24403500</v>
      </c>
      <c r="K140" s="29">
        <f t="shared" si="11"/>
        <v>28064025</v>
      </c>
      <c r="L140" s="43">
        <f>MROUND((K140*0.03/12),500)</f>
        <v>70000</v>
      </c>
      <c r="M140" s="44">
        <f>H140*3000</f>
        <v>2722500.0000000005</v>
      </c>
      <c r="N140"/>
    </row>
    <row r="141" spans="1:14" s="1" customFormat="1" x14ac:dyDescent="0.25">
      <c r="A141" s="31">
        <v>140</v>
      </c>
      <c r="B141" s="35">
        <v>2504</v>
      </c>
      <c r="C141" s="36">
        <v>25</v>
      </c>
      <c r="D141" s="32" t="s">
        <v>17</v>
      </c>
      <c r="E141" s="32">
        <v>978</v>
      </c>
      <c r="F141" s="32">
        <v>0</v>
      </c>
      <c r="G141" s="32">
        <f t="shared" si="8"/>
        <v>978</v>
      </c>
      <c r="H141" s="32">
        <f t="shared" si="9"/>
        <v>1075.8000000000002</v>
      </c>
      <c r="I141" s="33">
        <v>29580</v>
      </c>
      <c r="J141" s="29">
        <f t="shared" si="10"/>
        <v>28929240</v>
      </c>
      <c r="K141" s="29">
        <f t="shared" si="11"/>
        <v>33268626</v>
      </c>
      <c r="L141" s="43">
        <f>MROUND((K141*0.03/12),500)</f>
        <v>83000</v>
      </c>
      <c r="M141" s="44">
        <f>H141*3000</f>
        <v>3227400.0000000005</v>
      </c>
      <c r="N141"/>
    </row>
    <row r="142" spans="1:14" s="1" customFormat="1" x14ac:dyDescent="0.25">
      <c r="A142" s="31">
        <v>141</v>
      </c>
      <c r="B142" s="35">
        <v>2505</v>
      </c>
      <c r="C142" s="36">
        <v>25</v>
      </c>
      <c r="D142" s="32" t="s">
        <v>18</v>
      </c>
      <c r="E142" s="32">
        <v>825</v>
      </c>
      <c r="F142" s="32">
        <v>0</v>
      </c>
      <c r="G142" s="32">
        <f t="shared" si="8"/>
        <v>825</v>
      </c>
      <c r="H142" s="32">
        <f t="shared" si="9"/>
        <v>907.50000000000011</v>
      </c>
      <c r="I142" s="33">
        <v>29580</v>
      </c>
      <c r="J142" s="29">
        <f t="shared" si="10"/>
        <v>24403500</v>
      </c>
      <c r="K142" s="29">
        <f t="shared" si="11"/>
        <v>28064025</v>
      </c>
      <c r="L142" s="43">
        <f>MROUND((K142*0.03/12),500)</f>
        <v>70000</v>
      </c>
      <c r="M142" s="44">
        <f>H142*3000</f>
        <v>2722500.0000000005</v>
      </c>
      <c r="N142"/>
    </row>
    <row r="143" spans="1:14" s="1" customFormat="1" x14ac:dyDescent="0.25">
      <c r="A143" s="31">
        <v>142</v>
      </c>
      <c r="B143" s="35">
        <v>2506</v>
      </c>
      <c r="C143" s="36">
        <v>25</v>
      </c>
      <c r="D143" s="32" t="s">
        <v>18</v>
      </c>
      <c r="E143" s="32">
        <v>728</v>
      </c>
      <c r="F143" s="32">
        <v>0</v>
      </c>
      <c r="G143" s="32">
        <f t="shared" si="8"/>
        <v>728</v>
      </c>
      <c r="H143" s="32">
        <f t="shared" si="9"/>
        <v>800.80000000000007</v>
      </c>
      <c r="I143" s="33">
        <v>29580</v>
      </c>
      <c r="J143" s="29">
        <f t="shared" si="10"/>
        <v>21534240</v>
      </c>
      <c r="K143" s="29">
        <f t="shared" si="11"/>
        <v>24764376</v>
      </c>
      <c r="L143" s="43">
        <f>MROUND((K143*0.03/12),500)</f>
        <v>62000</v>
      </c>
      <c r="M143" s="44">
        <f>H143*3000</f>
        <v>2402400</v>
      </c>
      <c r="N143"/>
    </row>
    <row r="144" spans="1:14" s="1" customFormat="1" x14ac:dyDescent="0.25">
      <c r="A144" s="31">
        <v>143</v>
      </c>
      <c r="B144" s="35">
        <v>2601</v>
      </c>
      <c r="C144" s="36">
        <v>26</v>
      </c>
      <c r="D144" s="37" t="s">
        <v>17</v>
      </c>
      <c r="E144" s="32">
        <v>1226</v>
      </c>
      <c r="F144" s="32">
        <v>62</v>
      </c>
      <c r="G144" s="32">
        <f t="shared" si="8"/>
        <v>1288</v>
      </c>
      <c r="H144" s="32">
        <f t="shared" si="9"/>
        <v>1416.8000000000002</v>
      </c>
      <c r="I144" s="33">
        <v>29700</v>
      </c>
      <c r="J144" s="29">
        <f t="shared" si="10"/>
        <v>38253600</v>
      </c>
      <c r="K144" s="29">
        <f t="shared" si="11"/>
        <v>43991640</v>
      </c>
      <c r="L144" s="43">
        <f>MROUND((K144*0.03/12),500)</f>
        <v>110000</v>
      </c>
      <c r="M144" s="44">
        <f>H144*3000</f>
        <v>4250400.0000000009</v>
      </c>
      <c r="N144"/>
    </row>
    <row r="145" spans="1:14" s="1" customFormat="1" x14ac:dyDescent="0.25">
      <c r="A145" s="31">
        <v>144</v>
      </c>
      <c r="B145" s="35">
        <v>2602</v>
      </c>
      <c r="C145" s="36">
        <v>26</v>
      </c>
      <c r="D145" s="32" t="s">
        <v>18</v>
      </c>
      <c r="E145" s="32">
        <v>728</v>
      </c>
      <c r="F145" s="32">
        <v>0</v>
      </c>
      <c r="G145" s="32">
        <f t="shared" si="8"/>
        <v>728</v>
      </c>
      <c r="H145" s="32">
        <f t="shared" si="9"/>
        <v>800.80000000000007</v>
      </c>
      <c r="I145" s="33">
        <v>29700</v>
      </c>
      <c r="J145" s="29">
        <f t="shared" si="10"/>
        <v>21621600</v>
      </c>
      <c r="K145" s="29">
        <f t="shared" si="11"/>
        <v>24864840</v>
      </c>
      <c r="L145" s="43">
        <f>MROUND((K145*0.03/12),500)</f>
        <v>62000</v>
      </c>
      <c r="M145" s="44">
        <f>H145*3000</f>
        <v>2402400</v>
      </c>
      <c r="N145"/>
    </row>
    <row r="146" spans="1:14" s="1" customFormat="1" x14ac:dyDescent="0.25">
      <c r="A146" s="31">
        <v>145</v>
      </c>
      <c r="B146" s="35">
        <v>2603</v>
      </c>
      <c r="C146" s="36">
        <v>26</v>
      </c>
      <c r="D146" s="32" t="s">
        <v>18</v>
      </c>
      <c r="E146" s="32">
        <v>825</v>
      </c>
      <c r="F146" s="32">
        <v>0</v>
      </c>
      <c r="G146" s="32">
        <f t="shared" si="8"/>
        <v>825</v>
      </c>
      <c r="H146" s="32">
        <f t="shared" si="9"/>
        <v>907.50000000000011</v>
      </c>
      <c r="I146" s="33">
        <v>29700</v>
      </c>
      <c r="J146" s="29">
        <f t="shared" si="10"/>
        <v>24502500</v>
      </c>
      <c r="K146" s="29">
        <f t="shared" si="11"/>
        <v>28177875</v>
      </c>
      <c r="L146" s="43">
        <f>MROUND((K146*0.03/12),500)</f>
        <v>70500</v>
      </c>
      <c r="M146" s="44">
        <f>H146*3000</f>
        <v>2722500.0000000005</v>
      </c>
      <c r="N146"/>
    </row>
    <row r="147" spans="1:14" s="1" customFormat="1" x14ac:dyDescent="0.25">
      <c r="A147" s="31">
        <v>146</v>
      </c>
      <c r="B147" s="35">
        <v>2604</v>
      </c>
      <c r="C147" s="36">
        <v>26</v>
      </c>
      <c r="D147" s="32" t="s">
        <v>17</v>
      </c>
      <c r="E147" s="32">
        <v>978</v>
      </c>
      <c r="F147" s="32">
        <v>0</v>
      </c>
      <c r="G147" s="32">
        <f t="shared" si="8"/>
        <v>978</v>
      </c>
      <c r="H147" s="32">
        <f t="shared" si="9"/>
        <v>1075.8000000000002</v>
      </c>
      <c r="I147" s="33">
        <v>29700</v>
      </c>
      <c r="J147" s="29">
        <f t="shared" si="10"/>
        <v>29046600</v>
      </c>
      <c r="K147" s="29">
        <f t="shared" si="11"/>
        <v>33403590</v>
      </c>
      <c r="L147" s="43">
        <f>MROUND((K147*0.03/12),500)</f>
        <v>83500</v>
      </c>
      <c r="M147" s="44">
        <f>H147*3000</f>
        <v>3227400.0000000005</v>
      </c>
      <c r="N147"/>
    </row>
    <row r="148" spans="1:14" s="1" customFormat="1" x14ac:dyDescent="0.25">
      <c r="A148" s="31">
        <v>147</v>
      </c>
      <c r="B148" s="35">
        <v>2605</v>
      </c>
      <c r="C148" s="36">
        <v>26</v>
      </c>
      <c r="D148" s="32" t="s">
        <v>18</v>
      </c>
      <c r="E148" s="32">
        <v>825</v>
      </c>
      <c r="F148" s="32">
        <v>0</v>
      </c>
      <c r="G148" s="32">
        <f t="shared" si="8"/>
        <v>825</v>
      </c>
      <c r="H148" s="32">
        <f t="shared" si="9"/>
        <v>907.50000000000011</v>
      </c>
      <c r="I148" s="33">
        <v>29700</v>
      </c>
      <c r="J148" s="29">
        <f t="shared" si="10"/>
        <v>24502500</v>
      </c>
      <c r="K148" s="29">
        <f t="shared" si="11"/>
        <v>28177875</v>
      </c>
      <c r="L148" s="43">
        <f>MROUND((K148*0.03/12),500)</f>
        <v>70500</v>
      </c>
      <c r="M148" s="44">
        <f>H148*3000</f>
        <v>2722500.0000000005</v>
      </c>
      <c r="N148"/>
    </row>
    <row r="149" spans="1:14" s="1" customFormat="1" x14ac:dyDescent="0.25">
      <c r="A149" s="31">
        <v>148</v>
      </c>
      <c r="B149" s="35">
        <v>2606</v>
      </c>
      <c r="C149" s="36">
        <v>26</v>
      </c>
      <c r="D149" s="32" t="s">
        <v>18</v>
      </c>
      <c r="E149" s="32">
        <v>728</v>
      </c>
      <c r="F149" s="32">
        <v>0</v>
      </c>
      <c r="G149" s="32">
        <f t="shared" si="8"/>
        <v>728</v>
      </c>
      <c r="H149" s="32">
        <f t="shared" si="9"/>
        <v>800.80000000000007</v>
      </c>
      <c r="I149" s="33">
        <v>29700</v>
      </c>
      <c r="J149" s="29">
        <f t="shared" si="10"/>
        <v>21621600</v>
      </c>
      <c r="K149" s="29">
        <f t="shared" si="11"/>
        <v>24864840</v>
      </c>
      <c r="L149" s="43">
        <f>MROUND((K149*0.03/12),500)</f>
        <v>62000</v>
      </c>
      <c r="M149" s="44">
        <f>H149*3000</f>
        <v>2402400</v>
      </c>
      <c r="N149"/>
    </row>
    <row r="150" spans="1:14" s="1" customFormat="1" x14ac:dyDescent="0.25">
      <c r="A150" s="31">
        <v>149</v>
      </c>
      <c r="B150" s="35">
        <v>2701</v>
      </c>
      <c r="C150" s="36">
        <v>27</v>
      </c>
      <c r="D150" s="32" t="s">
        <v>17</v>
      </c>
      <c r="E150" s="32">
        <v>1226</v>
      </c>
      <c r="F150" s="32">
        <v>62</v>
      </c>
      <c r="G150" s="32">
        <f t="shared" si="8"/>
        <v>1288</v>
      </c>
      <c r="H150" s="32">
        <f t="shared" si="9"/>
        <v>1416.8000000000002</v>
      </c>
      <c r="I150" s="33">
        <v>29820</v>
      </c>
      <c r="J150" s="29">
        <f t="shared" si="10"/>
        <v>38408160</v>
      </c>
      <c r="K150" s="29">
        <f t="shared" si="11"/>
        <v>44169384</v>
      </c>
      <c r="L150" s="43">
        <f>MROUND((K150*0.03/12),500)</f>
        <v>110500</v>
      </c>
      <c r="M150" s="44">
        <f>H150*3000</f>
        <v>4250400.0000000009</v>
      </c>
      <c r="N150"/>
    </row>
    <row r="151" spans="1:14" s="1" customFormat="1" x14ac:dyDescent="0.25">
      <c r="A151" s="31">
        <v>150</v>
      </c>
      <c r="B151" s="35">
        <v>2702</v>
      </c>
      <c r="C151" s="36">
        <v>27</v>
      </c>
      <c r="D151" s="32" t="s">
        <v>18</v>
      </c>
      <c r="E151" s="32">
        <v>728</v>
      </c>
      <c r="F151" s="32">
        <v>0</v>
      </c>
      <c r="G151" s="32">
        <f t="shared" si="8"/>
        <v>728</v>
      </c>
      <c r="H151" s="32">
        <f t="shared" si="9"/>
        <v>800.80000000000007</v>
      </c>
      <c r="I151" s="33">
        <v>29820</v>
      </c>
      <c r="J151" s="29">
        <f t="shared" si="10"/>
        <v>21708960</v>
      </c>
      <c r="K151" s="29">
        <f t="shared" si="11"/>
        <v>24965304</v>
      </c>
      <c r="L151" s="43">
        <f>MROUND((K151*0.03/12),500)</f>
        <v>62500</v>
      </c>
      <c r="M151" s="44">
        <f>H151*3000</f>
        <v>2402400</v>
      </c>
      <c r="N151"/>
    </row>
    <row r="152" spans="1:14" s="1" customFormat="1" x14ac:dyDescent="0.25">
      <c r="A152" s="31">
        <v>151</v>
      </c>
      <c r="B152" s="35">
        <v>2703</v>
      </c>
      <c r="C152" s="36">
        <v>27</v>
      </c>
      <c r="D152" s="32" t="s">
        <v>18</v>
      </c>
      <c r="E152" s="32">
        <v>825</v>
      </c>
      <c r="F152" s="32">
        <v>0</v>
      </c>
      <c r="G152" s="32">
        <f t="shared" si="8"/>
        <v>825</v>
      </c>
      <c r="H152" s="32">
        <f t="shared" si="9"/>
        <v>907.50000000000011</v>
      </c>
      <c r="I152" s="33">
        <v>29820</v>
      </c>
      <c r="J152" s="29">
        <f t="shared" si="10"/>
        <v>24601500</v>
      </c>
      <c r="K152" s="29">
        <f t="shared" si="11"/>
        <v>28291725</v>
      </c>
      <c r="L152" s="43">
        <f>MROUND((K152*0.03/12),500)</f>
        <v>70500</v>
      </c>
      <c r="M152" s="44">
        <f>H152*3000</f>
        <v>2722500.0000000005</v>
      </c>
      <c r="N152"/>
    </row>
    <row r="153" spans="1:14" s="1" customFormat="1" x14ac:dyDescent="0.25">
      <c r="A153" s="31">
        <v>152</v>
      </c>
      <c r="B153" s="35">
        <v>2704</v>
      </c>
      <c r="C153" s="36">
        <v>27</v>
      </c>
      <c r="D153" s="32" t="s">
        <v>17</v>
      </c>
      <c r="E153" s="32">
        <v>978</v>
      </c>
      <c r="F153" s="32">
        <v>0</v>
      </c>
      <c r="G153" s="32">
        <f t="shared" si="8"/>
        <v>978</v>
      </c>
      <c r="H153" s="32">
        <f t="shared" si="9"/>
        <v>1075.8000000000002</v>
      </c>
      <c r="I153" s="33">
        <v>29820</v>
      </c>
      <c r="J153" s="29">
        <f t="shared" si="10"/>
        <v>29163960</v>
      </c>
      <c r="K153" s="29">
        <f t="shared" si="11"/>
        <v>33538554</v>
      </c>
      <c r="L153" s="43">
        <f>MROUND((K153*0.03/12),500)</f>
        <v>84000</v>
      </c>
      <c r="M153" s="44">
        <f>H153*3000</f>
        <v>3227400.0000000005</v>
      </c>
      <c r="N153"/>
    </row>
    <row r="154" spans="1:14" s="1" customFormat="1" x14ac:dyDescent="0.25">
      <c r="A154" s="31">
        <v>153</v>
      </c>
      <c r="B154" s="35">
        <v>2705</v>
      </c>
      <c r="C154" s="36">
        <v>27</v>
      </c>
      <c r="D154" s="37" t="s">
        <v>18</v>
      </c>
      <c r="E154" s="32">
        <v>825</v>
      </c>
      <c r="F154" s="32">
        <v>0</v>
      </c>
      <c r="G154" s="32">
        <f t="shared" si="8"/>
        <v>825</v>
      </c>
      <c r="H154" s="32">
        <f t="shared" si="9"/>
        <v>907.50000000000011</v>
      </c>
      <c r="I154" s="33">
        <v>29820</v>
      </c>
      <c r="J154" s="29">
        <f t="shared" si="10"/>
        <v>24601500</v>
      </c>
      <c r="K154" s="29">
        <f t="shared" si="11"/>
        <v>28291725</v>
      </c>
      <c r="L154" s="43">
        <f>MROUND((K154*0.03/12),500)</f>
        <v>70500</v>
      </c>
      <c r="M154" s="44">
        <f>H154*3000</f>
        <v>2722500.0000000005</v>
      </c>
      <c r="N154"/>
    </row>
    <row r="155" spans="1:14" s="1" customFormat="1" x14ac:dyDescent="0.25">
      <c r="A155" s="31">
        <v>154</v>
      </c>
      <c r="B155" s="35">
        <v>2706</v>
      </c>
      <c r="C155" s="36">
        <v>27</v>
      </c>
      <c r="D155" s="32" t="s">
        <v>18</v>
      </c>
      <c r="E155" s="32">
        <v>728</v>
      </c>
      <c r="F155" s="32">
        <v>0</v>
      </c>
      <c r="G155" s="32">
        <f t="shared" si="8"/>
        <v>728</v>
      </c>
      <c r="H155" s="32">
        <f t="shared" si="9"/>
        <v>800.80000000000007</v>
      </c>
      <c r="I155" s="33">
        <v>29820</v>
      </c>
      <c r="J155" s="29">
        <f t="shared" si="10"/>
        <v>21708960</v>
      </c>
      <c r="K155" s="29">
        <f t="shared" si="11"/>
        <v>24965304</v>
      </c>
      <c r="L155" s="43">
        <f>MROUND((K155*0.03/12),500)</f>
        <v>62500</v>
      </c>
      <c r="M155" s="44">
        <f>H155*3000</f>
        <v>2402400</v>
      </c>
      <c r="N155"/>
    </row>
    <row r="156" spans="1:14" s="1" customFormat="1" x14ac:dyDescent="0.25">
      <c r="A156" s="31">
        <v>155</v>
      </c>
      <c r="B156" s="35">
        <v>2801</v>
      </c>
      <c r="C156" s="36">
        <v>28</v>
      </c>
      <c r="D156" s="32" t="s">
        <v>17</v>
      </c>
      <c r="E156" s="32">
        <v>1226</v>
      </c>
      <c r="F156" s="32">
        <v>62</v>
      </c>
      <c r="G156" s="32">
        <f t="shared" si="8"/>
        <v>1288</v>
      </c>
      <c r="H156" s="32">
        <f t="shared" si="9"/>
        <v>1416.8000000000002</v>
      </c>
      <c r="I156" s="33">
        <v>29940</v>
      </c>
      <c r="J156" s="29">
        <f t="shared" si="10"/>
        <v>38562720</v>
      </c>
      <c r="K156" s="29">
        <f t="shared" si="11"/>
        <v>44347128</v>
      </c>
      <c r="L156" s="43">
        <f>MROUND((K156*0.03/12),500)</f>
        <v>111000</v>
      </c>
      <c r="M156" s="44">
        <f>H156*3000</f>
        <v>4250400.0000000009</v>
      </c>
      <c r="N156"/>
    </row>
    <row r="157" spans="1:14" s="1" customFormat="1" x14ac:dyDescent="0.25">
      <c r="A157" s="31">
        <v>156</v>
      </c>
      <c r="B157" s="35">
        <v>2802</v>
      </c>
      <c r="C157" s="36">
        <v>28</v>
      </c>
      <c r="D157" s="32" t="s">
        <v>18</v>
      </c>
      <c r="E157" s="32">
        <v>728</v>
      </c>
      <c r="F157" s="32">
        <v>0</v>
      </c>
      <c r="G157" s="32">
        <f t="shared" si="8"/>
        <v>728</v>
      </c>
      <c r="H157" s="32">
        <f t="shared" si="9"/>
        <v>800.80000000000007</v>
      </c>
      <c r="I157" s="33">
        <v>29940</v>
      </c>
      <c r="J157" s="29">
        <f t="shared" si="10"/>
        <v>21796320</v>
      </c>
      <c r="K157" s="29">
        <f t="shared" si="11"/>
        <v>25065768</v>
      </c>
      <c r="L157" s="43">
        <f>MROUND((K157*0.03/12),500)</f>
        <v>62500</v>
      </c>
      <c r="M157" s="44">
        <f>H157*3000</f>
        <v>2402400</v>
      </c>
      <c r="N157"/>
    </row>
    <row r="158" spans="1:14" s="1" customFormat="1" x14ac:dyDescent="0.25">
      <c r="A158" s="31">
        <v>157</v>
      </c>
      <c r="B158" s="35">
        <v>2803</v>
      </c>
      <c r="C158" s="36">
        <v>28</v>
      </c>
      <c r="D158" s="32" t="s">
        <v>18</v>
      </c>
      <c r="E158" s="32">
        <v>825</v>
      </c>
      <c r="F158" s="32">
        <v>0</v>
      </c>
      <c r="G158" s="32">
        <f t="shared" si="8"/>
        <v>825</v>
      </c>
      <c r="H158" s="32">
        <f t="shared" si="9"/>
        <v>907.50000000000011</v>
      </c>
      <c r="I158" s="33">
        <v>29940</v>
      </c>
      <c r="J158" s="29">
        <f t="shared" si="10"/>
        <v>24700500</v>
      </c>
      <c r="K158" s="29">
        <f t="shared" si="11"/>
        <v>28405575</v>
      </c>
      <c r="L158" s="43">
        <f>MROUND((K158*0.03/12),500)</f>
        <v>71000</v>
      </c>
      <c r="M158" s="44">
        <f>H158*3000</f>
        <v>2722500.0000000005</v>
      </c>
      <c r="N158"/>
    </row>
    <row r="159" spans="1:14" s="1" customFormat="1" x14ac:dyDescent="0.25">
      <c r="A159" s="31">
        <v>158</v>
      </c>
      <c r="B159" s="35">
        <v>2804</v>
      </c>
      <c r="C159" s="36">
        <v>28</v>
      </c>
      <c r="D159" s="32" t="s">
        <v>17</v>
      </c>
      <c r="E159" s="32">
        <v>978</v>
      </c>
      <c r="F159" s="32">
        <v>0</v>
      </c>
      <c r="G159" s="32">
        <f t="shared" si="8"/>
        <v>978</v>
      </c>
      <c r="H159" s="32">
        <f t="shared" si="9"/>
        <v>1075.8000000000002</v>
      </c>
      <c r="I159" s="33">
        <v>29940</v>
      </c>
      <c r="J159" s="29">
        <f t="shared" si="10"/>
        <v>29281320</v>
      </c>
      <c r="K159" s="29">
        <f t="shared" si="11"/>
        <v>33673518</v>
      </c>
      <c r="L159" s="43">
        <f>MROUND((K159*0.03/12),500)</f>
        <v>84000</v>
      </c>
      <c r="M159" s="44">
        <f>H159*3000</f>
        <v>3227400.0000000005</v>
      </c>
      <c r="N159"/>
    </row>
    <row r="160" spans="1:14" s="1" customFormat="1" x14ac:dyDescent="0.25">
      <c r="A160" s="31">
        <v>159</v>
      </c>
      <c r="B160" s="35">
        <v>2805</v>
      </c>
      <c r="C160" s="36">
        <v>28</v>
      </c>
      <c r="D160" s="32" t="s">
        <v>18</v>
      </c>
      <c r="E160" s="32">
        <v>825</v>
      </c>
      <c r="F160" s="32">
        <v>0</v>
      </c>
      <c r="G160" s="32">
        <f t="shared" si="8"/>
        <v>825</v>
      </c>
      <c r="H160" s="32">
        <f t="shared" si="9"/>
        <v>907.50000000000011</v>
      </c>
      <c r="I160" s="33">
        <v>29940</v>
      </c>
      <c r="J160" s="29">
        <f t="shared" si="10"/>
        <v>24700500</v>
      </c>
      <c r="K160" s="29">
        <f t="shared" si="11"/>
        <v>28405575</v>
      </c>
      <c r="L160" s="43">
        <f>MROUND((K160*0.03/12),500)</f>
        <v>71000</v>
      </c>
      <c r="M160" s="44">
        <f>H160*3000</f>
        <v>2722500.0000000005</v>
      </c>
      <c r="N160"/>
    </row>
    <row r="161" spans="1:14" s="1" customFormat="1" x14ac:dyDescent="0.25">
      <c r="A161" s="31">
        <v>160</v>
      </c>
      <c r="B161" s="35">
        <v>2806</v>
      </c>
      <c r="C161" s="36">
        <v>28</v>
      </c>
      <c r="D161" s="37" t="s">
        <v>18</v>
      </c>
      <c r="E161" s="32">
        <v>728</v>
      </c>
      <c r="F161" s="32">
        <v>0</v>
      </c>
      <c r="G161" s="32">
        <f t="shared" si="8"/>
        <v>728</v>
      </c>
      <c r="H161" s="32">
        <f t="shared" si="9"/>
        <v>800.80000000000007</v>
      </c>
      <c r="I161" s="33">
        <v>29940</v>
      </c>
      <c r="J161" s="29">
        <f t="shared" si="10"/>
        <v>21796320</v>
      </c>
      <c r="K161" s="29">
        <f t="shared" si="11"/>
        <v>25065768</v>
      </c>
      <c r="L161" s="43">
        <f>MROUND((K161*0.03/12),500)</f>
        <v>62500</v>
      </c>
      <c r="M161" s="44">
        <f>H161*3000</f>
        <v>2402400</v>
      </c>
      <c r="N161"/>
    </row>
    <row r="162" spans="1:14" s="1" customFormat="1" x14ac:dyDescent="0.25">
      <c r="A162" s="31">
        <v>161</v>
      </c>
      <c r="B162" s="35">
        <v>2901</v>
      </c>
      <c r="C162" s="36">
        <v>29</v>
      </c>
      <c r="D162" s="32" t="s">
        <v>17</v>
      </c>
      <c r="E162" s="32">
        <v>1226</v>
      </c>
      <c r="F162" s="32">
        <v>62</v>
      </c>
      <c r="G162" s="32">
        <f t="shared" si="8"/>
        <v>1288</v>
      </c>
      <c r="H162" s="32">
        <f t="shared" si="9"/>
        <v>1416.8000000000002</v>
      </c>
      <c r="I162" s="33">
        <v>30060</v>
      </c>
      <c r="J162" s="29">
        <f t="shared" si="10"/>
        <v>38717280</v>
      </c>
      <c r="K162" s="29">
        <f t="shared" si="11"/>
        <v>44524872</v>
      </c>
      <c r="L162" s="43">
        <f>MROUND((K162*0.03/12),500)</f>
        <v>111500</v>
      </c>
      <c r="M162" s="44">
        <f>H162*3000</f>
        <v>4250400.0000000009</v>
      </c>
      <c r="N162"/>
    </row>
    <row r="163" spans="1:14" s="1" customFormat="1" x14ac:dyDescent="0.25">
      <c r="A163" s="31">
        <v>162</v>
      </c>
      <c r="B163" s="35">
        <v>2902</v>
      </c>
      <c r="C163" s="36">
        <v>29</v>
      </c>
      <c r="D163" s="32" t="s">
        <v>18</v>
      </c>
      <c r="E163" s="32">
        <v>728</v>
      </c>
      <c r="F163" s="32">
        <v>0</v>
      </c>
      <c r="G163" s="32">
        <f t="shared" si="8"/>
        <v>728</v>
      </c>
      <c r="H163" s="32">
        <f t="shared" si="9"/>
        <v>800.80000000000007</v>
      </c>
      <c r="I163" s="33">
        <v>30060</v>
      </c>
      <c r="J163" s="29">
        <f t="shared" si="10"/>
        <v>21883680</v>
      </c>
      <c r="K163" s="29">
        <f t="shared" si="11"/>
        <v>25166232</v>
      </c>
      <c r="L163" s="43">
        <f>MROUND((K163*0.03/12),500)</f>
        <v>63000</v>
      </c>
      <c r="M163" s="44">
        <f>H163*3000</f>
        <v>2402400</v>
      </c>
      <c r="N163"/>
    </row>
    <row r="164" spans="1:14" s="1" customFormat="1" x14ac:dyDescent="0.25">
      <c r="A164" s="31">
        <v>163</v>
      </c>
      <c r="B164" s="35">
        <v>2903</v>
      </c>
      <c r="C164" s="36">
        <v>29</v>
      </c>
      <c r="D164" s="32" t="s">
        <v>18</v>
      </c>
      <c r="E164" s="32">
        <v>825</v>
      </c>
      <c r="F164" s="32">
        <v>0</v>
      </c>
      <c r="G164" s="32">
        <f t="shared" si="8"/>
        <v>825</v>
      </c>
      <c r="H164" s="32">
        <f t="shared" si="9"/>
        <v>907.50000000000011</v>
      </c>
      <c r="I164" s="33">
        <v>30060</v>
      </c>
      <c r="J164" s="29">
        <f t="shared" si="10"/>
        <v>24799500</v>
      </c>
      <c r="K164" s="29">
        <f t="shared" si="11"/>
        <v>28519425</v>
      </c>
      <c r="L164" s="43">
        <f>MROUND((K164*0.03/12),500)</f>
        <v>71500</v>
      </c>
      <c r="M164" s="44">
        <f>H164*3000</f>
        <v>2722500.0000000005</v>
      </c>
      <c r="N164"/>
    </row>
    <row r="165" spans="1:14" s="1" customFormat="1" x14ac:dyDescent="0.25">
      <c r="A165" s="31">
        <v>164</v>
      </c>
      <c r="B165" s="35">
        <v>2904</v>
      </c>
      <c r="C165" s="36">
        <v>29</v>
      </c>
      <c r="D165" s="32" t="s">
        <v>17</v>
      </c>
      <c r="E165" s="32">
        <v>978</v>
      </c>
      <c r="F165" s="32">
        <v>0</v>
      </c>
      <c r="G165" s="32">
        <f t="shared" si="8"/>
        <v>978</v>
      </c>
      <c r="H165" s="32">
        <f t="shared" si="9"/>
        <v>1075.8000000000002</v>
      </c>
      <c r="I165" s="33">
        <v>30060</v>
      </c>
      <c r="J165" s="29">
        <f t="shared" si="10"/>
        <v>29398680</v>
      </c>
      <c r="K165" s="29">
        <f t="shared" si="11"/>
        <v>33808482</v>
      </c>
      <c r="L165" s="43">
        <f>MROUND((K165*0.03/12),500)</f>
        <v>84500</v>
      </c>
      <c r="M165" s="44">
        <f>H165*3000</f>
        <v>3227400.0000000005</v>
      </c>
      <c r="N165"/>
    </row>
    <row r="166" spans="1:14" s="1" customFormat="1" x14ac:dyDescent="0.25">
      <c r="A166" s="31">
        <v>165</v>
      </c>
      <c r="B166" s="35">
        <v>3001</v>
      </c>
      <c r="C166" s="36">
        <v>30</v>
      </c>
      <c r="D166" s="32" t="s">
        <v>17</v>
      </c>
      <c r="E166" s="32">
        <v>1226</v>
      </c>
      <c r="F166" s="32">
        <v>62</v>
      </c>
      <c r="G166" s="32">
        <f t="shared" si="8"/>
        <v>1288</v>
      </c>
      <c r="H166" s="32">
        <f t="shared" si="9"/>
        <v>1416.8000000000002</v>
      </c>
      <c r="I166" s="33">
        <v>30180</v>
      </c>
      <c r="J166" s="29">
        <f t="shared" si="10"/>
        <v>38871840</v>
      </c>
      <c r="K166" s="29">
        <f t="shared" si="11"/>
        <v>44702616</v>
      </c>
      <c r="L166" s="43">
        <f>MROUND((K166*0.03/12),500)</f>
        <v>112000</v>
      </c>
      <c r="M166" s="44">
        <f>H166*3000</f>
        <v>4250400.0000000009</v>
      </c>
      <c r="N166"/>
    </row>
    <row r="167" spans="1:14" s="1" customFormat="1" x14ac:dyDescent="0.25">
      <c r="A167" s="31">
        <v>166</v>
      </c>
      <c r="B167" s="35">
        <v>3002</v>
      </c>
      <c r="C167" s="36">
        <v>30</v>
      </c>
      <c r="D167" s="32" t="s">
        <v>18</v>
      </c>
      <c r="E167" s="32">
        <v>728</v>
      </c>
      <c r="F167" s="32">
        <v>0</v>
      </c>
      <c r="G167" s="32">
        <f t="shared" si="8"/>
        <v>728</v>
      </c>
      <c r="H167" s="32">
        <f t="shared" si="9"/>
        <v>800.80000000000007</v>
      </c>
      <c r="I167" s="33">
        <v>30180</v>
      </c>
      <c r="J167" s="29">
        <f t="shared" si="10"/>
        <v>21971040</v>
      </c>
      <c r="K167" s="29">
        <f t="shared" si="11"/>
        <v>25266696</v>
      </c>
      <c r="L167" s="43">
        <f>MROUND((K167*0.03/12),500)</f>
        <v>63000</v>
      </c>
      <c r="M167" s="44">
        <f>H167*3000</f>
        <v>2402400</v>
      </c>
      <c r="N167"/>
    </row>
    <row r="168" spans="1:14" s="1" customFormat="1" x14ac:dyDescent="0.25">
      <c r="A168" s="31">
        <v>167</v>
      </c>
      <c r="B168" s="35">
        <v>3003</v>
      </c>
      <c r="C168" s="36">
        <v>30</v>
      </c>
      <c r="D168" s="32" t="s">
        <v>18</v>
      </c>
      <c r="E168" s="32">
        <v>825</v>
      </c>
      <c r="F168" s="32">
        <v>0</v>
      </c>
      <c r="G168" s="32">
        <f t="shared" si="8"/>
        <v>825</v>
      </c>
      <c r="H168" s="32">
        <f t="shared" si="9"/>
        <v>907.50000000000011</v>
      </c>
      <c r="I168" s="33">
        <v>30180</v>
      </c>
      <c r="J168" s="29">
        <f t="shared" si="10"/>
        <v>24898500</v>
      </c>
      <c r="K168" s="29">
        <f t="shared" si="11"/>
        <v>28633275</v>
      </c>
      <c r="L168" s="43">
        <f>MROUND((K168*0.03/12),500)</f>
        <v>71500</v>
      </c>
      <c r="M168" s="44">
        <f>H168*3000</f>
        <v>2722500.0000000005</v>
      </c>
      <c r="N168"/>
    </row>
    <row r="169" spans="1:14" s="1" customFormat="1" x14ac:dyDescent="0.25">
      <c r="A169" s="31">
        <v>168</v>
      </c>
      <c r="B169" s="35">
        <v>3004</v>
      </c>
      <c r="C169" s="36">
        <v>30</v>
      </c>
      <c r="D169" s="32" t="s">
        <v>17</v>
      </c>
      <c r="E169" s="32">
        <v>978</v>
      </c>
      <c r="F169" s="32">
        <v>0</v>
      </c>
      <c r="G169" s="32">
        <f t="shared" si="8"/>
        <v>978</v>
      </c>
      <c r="H169" s="32">
        <f t="shared" si="9"/>
        <v>1075.8000000000002</v>
      </c>
      <c r="I169" s="33">
        <v>30180</v>
      </c>
      <c r="J169" s="29">
        <f t="shared" si="10"/>
        <v>29516040</v>
      </c>
      <c r="K169" s="29">
        <f t="shared" si="11"/>
        <v>33943446</v>
      </c>
      <c r="L169" s="43">
        <f>MROUND((K169*0.03/12),500)</f>
        <v>85000</v>
      </c>
      <c r="M169" s="44">
        <f>H169*3000</f>
        <v>3227400.0000000005</v>
      </c>
      <c r="N169"/>
    </row>
    <row r="170" spans="1:14" s="1" customFormat="1" x14ac:dyDescent="0.25">
      <c r="A170" s="31">
        <v>169</v>
      </c>
      <c r="B170" s="35">
        <v>3005</v>
      </c>
      <c r="C170" s="36">
        <v>30</v>
      </c>
      <c r="D170" s="32" t="s">
        <v>18</v>
      </c>
      <c r="E170" s="32">
        <v>825</v>
      </c>
      <c r="F170" s="32">
        <v>0</v>
      </c>
      <c r="G170" s="32">
        <f t="shared" si="8"/>
        <v>825</v>
      </c>
      <c r="H170" s="32">
        <f t="shared" si="9"/>
        <v>907.50000000000011</v>
      </c>
      <c r="I170" s="33">
        <v>30180</v>
      </c>
      <c r="J170" s="29">
        <f t="shared" si="10"/>
        <v>24898500</v>
      </c>
      <c r="K170" s="29">
        <f t="shared" si="11"/>
        <v>28633275</v>
      </c>
      <c r="L170" s="43">
        <f>MROUND((K170*0.03/12),500)</f>
        <v>71500</v>
      </c>
      <c r="M170" s="44">
        <f>H170*3000</f>
        <v>2722500.0000000005</v>
      </c>
      <c r="N170"/>
    </row>
    <row r="171" spans="1:14" s="1" customFormat="1" x14ac:dyDescent="0.25">
      <c r="A171" s="31">
        <v>170</v>
      </c>
      <c r="B171" s="35">
        <v>3006</v>
      </c>
      <c r="C171" s="36">
        <v>30</v>
      </c>
      <c r="D171" s="37" t="s">
        <v>18</v>
      </c>
      <c r="E171" s="32">
        <v>728</v>
      </c>
      <c r="F171" s="32">
        <v>0</v>
      </c>
      <c r="G171" s="32">
        <f t="shared" si="8"/>
        <v>728</v>
      </c>
      <c r="H171" s="32">
        <f t="shared" si="9"/>
        <v>800.80000000000007</v>
      </c>
      <c r="I171" s="33">
        <v>30180</v>
      </c>
      <c r="J171" s="29">
        <f t="shared" si="10"/>
        <v>21971040</v>
      </c>
      <c r="K171" s="29">
        <f t="shared" si="11"/>
        <v>25266696</v>
      </c>
      <c r="L171" s="43">
        <f>MROUND((K171*0.03/12),500)</f>
        <v>63000</v>
      </c>
      <c r="M171" s="44">
        <f>H171*3000</f>
        <v>2402400</v>
      </c>
      <c r="N171"/>
    </row>
    <row r="172" spans="1:14" s="1" customFormat="1" x14ac:dyDescent="0.25">
      <c r="A172" s="31">
        <v>171</v>
      </c>
      <c r="B172" s="35">
        <v>3101</v>
      </c>
      <c r="C172" s="36">
        <v>31</v>
      </c>
      <c r="D172" s="32" t="s">
        <v>17</v>
      </c>
      <c r="E172" s="32">
        <v>1226</v>
      </c>
      <c r="F172" s="32">
        <v>62</v>
      </c>
      <c r="G172" s="32">
        <f t="shared" si="8"/>
        <v>1288</v>
      </c>
      <c r="H172" s="32">
        <f t="shared" si="9"/>
        <v>1416.8000000000002</v>
      </c>
      <c r="I172" s="33">
        <v>30300</v>
      </c>
      <c r="J172" s="29">
        <f t="shared" si="10"/>
        <v>39026400</v>
      </c>
      <c r="K172" s="29">
        <f t="shared" si="11"/>
        <v>44880360</v>
      </c>
      <c r="L172" s="43">
        <f>MROUND((K172*0.03/12),500)</f>
        <v>112000</v>
      </c>
      <c r="M172" s="44">
        <f>H172*3000</f>
        <v>4250400.0000000009</v>
      </c>
      <c r="N172"/>
    </row>
    <row r="173" spans="1:14" s="1" customFormat="1" x14ac:dyDescent="0.25">
      <c r="A173" s="31">
        <v>172</v>
      </c>
      <c r="B173" s="35">
        <v>3102</v>
      </c>
      <c r="C173" s="36">
        <v>31</v>
      </c>
      <c r="D173" s="32" t="s">
        <v>18</v>
      </c>
      <c r="E173" s="32">
        <v>728</v>
      </c>
      <c r="F173" s="32">
        <v>0</v>
      </c>
      <c r="G173" s="32">
        <f t="shared" si="8"/>
        <v>728</v>
      </c>
      <c r="H173" s="32">
        <f t="shared" si="9"/>
        <v>800.80000000000007</v>
      </c>
      <c r="I173" s="33">
        <v>30300</v>
      </c>
      <c r="J173" s="29">
        <f t="shared" si="10"/>
        <v>22058400</v>
      </c>
      <c r="K173" s="29">
        <f t="shared" si="11"/>
        <v>25367160</v>
      </c>
      <c r="L173" s="43">
        <f>MROUND((K173*0.03/12),500)</f>
        <v>63500</v>
      </c>
      <c r="M173" s="44">
        <f>H173*3000</f>
        <v>2402400</v>
      </c>
      <c r="N173"/>
    </row>
    <row r="174" spans="1:14" s="1" customFormat="1" x14ac:dyDescent="0.25">
      <c r="A174" s="31">
        <v>173</v>
      </c>
      <c r="B174" s="35">
        <v>3103</v>
      </c>
      <c r="C174" s="36">
        <v>31</v>
      </c>
      <c r="D174" s="32" t="s">
        <v>18</v>
      </c>
      <c r="E174" s="32">
        <v>825</v>
      </c>
      <c r="F174" s="32">
        <v>0</v>
      </c>
      <c r="G174" s="32">
        <f t="shared" si="8"/>
        <v>825</v>
      </c>
      <c r="H174" s="32">
        <f t="shared" si="9"/>
        <v>907.50000000000011</v>
      </c>
      <c r="I174" s="33">
        <v>30300</v>
      </c>
      <c r="J174" s="29">
        <f t="shared" si="10"/>
        <v>24997500</v>
      </c>
      <c r="K174" s="29">
        <f t="shared" si="11"/>
        <v>28747125</v>
      </c>
      <c r="L174" s="43">
        <f>MROUND((K174*0.03/12),500)</f>
        <v>72000</v>
      </c>
      <c r="M174" s="44">
        <f>H174*3000</f>
        <v>2722500.0000000005</v>
      </c>
      <c r="N174"/>
    </row>
    <row r="175" spans="1:14" s="1" customFormat="1" x14ac:dyDescent="0.25">
      <c r="A175" s="31">
        <v>174</v>
      </c>
      <c r="B175" s="35">
        <v>3104</v>
      </c>
      <c r="C175" s="36">
        <v>31</v>
      </c>
      <c r="D175" s="32" t="s">
        <v>17</v>
      </c>
      <c r="E175" s="32">
        <v>978</v>
      </c>
      <c r="F175" s="32">
        <v>0</v>
      </c>
      <c r="G175" s="32">
        <f t="shared" si="8"/>
        <v>978</v>
      </c>
      <c r="H175" s="32">
        <f t="shared" si="9"/>
        <v>1075.8000000000002</v>
      </c>
      <c r="I175" s="33">
        <v>30300</v>
      </c>
      <c r="J175" s="29">
        <f t="shared" si="10"/>
        <v>29633400</v>
      </c>
      <c r="K175" s="29">
        <f t="shared" si="11"/>
        <v>34078410</v>
      </c>
      <c r="L175" s="43">
        <f>MROUND((K175*0.03/12),500)</f>
        <v>85000</v>
      </c>
      <c r="M175" s="44">
        <f>H175*3000</f>
        <v>3227400.0000000005</v>
      </c>
      <c r="N175"/>
    </row>
    <row r="176" spans="1:14" s="1" customFormat="1" x14ac:dyDescent="0.25">
      <c r="A176" s="31">
        <v>175</v>
      </c>
      <c r="B176" s="35">
        <v>3105</v>
      </c>
      <c r="C176" s="36">
        <v>31</v>
      </c>
      <c r="D176" s="32" t="s">
        <v>18</v>
      </c>
      <c r="E176" s="32">
        <v>825</v>
      </c>
      <c r="F176" s="32">
        <v>0</v>
      </c>
      <c r="G176" s="32">
        <f t="shared" si="8"/>
        <v>825</v>
      </c>
      <c r="H176" s="32">
        <f t="shared" si="9"/>
        <v>907.50000000000011</v>
      </c>
      <c r="I176" s="33">
        <v>30300</v>
      </c>
      <c r="J176" s="29">
        <f t="shared" si="10"/>
        <v>24997500</v>
      </c>
      <c r="K176" s="29">
        <f t="shared" si="11"/>
        <v>28747125</v>
      </c>
      <c r="L176" s="43">
        <f>MROUND((K176*0.03/12),500)</f>
        <v>72000</v>
      </c>
      <c r="M176" s="44">
        <f>H176*3000</f>
        <v>2722500.0000000005</v>
      </c>
      <c r="N176"/>
    </row>
    <row r="177" spans="1:14" s="1" customFormat="1" x14ac:dyDescent="0.25">
      <c r="A177" s="31">
        <v>176</v>
      </c>
      <c r="B177" s="35">
        <v>3106</v>
      </c>
      <c r="C177" s="36">
        <v>31</v>
      </c>
      <c r="D177" s="32" t="s">
        <v>18</v>
      </c>
      <c r="E177" s="32">
        <v>728</v>
      </c>
      <c r="F177" s="32">
        <v>0</v>
      </c>
      <c r="G177" s="32">
        <f t="shared" si="8"/>
        <v>728</v>
      </c>
      <c r="H177" s="32">
        <f t="shared" si="9"/>
        <v>800.80000000000007</v>
      </c>
      <c r="I177" s="33">
        <v>30300</v>
      </c>
      <c r="J177" s="29">
        <f t="shared" si="10"/>
        <v>22058400</v>
      </c>
      <c r="K177" s="29">
        <f t="shared" si="11"/>
        <v>25367160</v>
      </c>
      <c r="L177" s="43">
        <f>MROUND((K177*0.03/12),500)</f>
        <v>63500</v>
      </c>
      <c r="M177" s="44">
        <f>H177*3000</f>
        <v>2402400</v>
      </c>
      <c r="N177"/>
    </row>
    <row r="178" spans="1:14" s="1" customFormat="1" x14ac:dyDescent="0.25">
      <c r="A178" s="31">
        <v>177</v>
      </c>
      <c r="B178" s="35">
        <v>3201</v>
      </c>
      <c r="C178" s="36">
        <v>32</v>
      </c>
      <c r="D178" s="32" t="s">
        <v>17</v>
      </c>
      <c r="E178" s="32">
        <v>1226</v>
      </c>
      <c r="F178" s="32">
        <v>62</v>
      </c>
      <c r="G178" s="32">
        <f t="shared" si="8"/>
        <v>1288</v>
      </c>
      <c r="H178" s="32">
        <f t="shared" si="9"/>
        <v>1416.8000000000002</v>
      </c>
      <c r="I178" s="33">
        <v>30420</v>
      </c>
      <c r="J178" s="29">
        <f t="shared" si="10"/>
        <v>39180960</v>
      </c>
      <c r="K178" s="29">
        <f t="shared" si="11"/>
        <v>45058104</v>
      </c>
      <c r="L178" s="43">
        <f>MROUND((K178*0.03/12),500)</f>
        <v>112500</v>
      </c>
      <c r="M178" s="44">
        <f>H178*3000</f>
        <v>4250400.0000000009</v>
      </c>
      <c r="N178"/>
    </row>
    <row r="179" spans="1:14" s="1" customFormat="1" x14ac:dyDescent="0.25">
      <c r="A179" s="31">
        <v>178</v>
      </c>
      <c r="B179" s="35">
        <v>3202</v>
      </c>
      <c r="C179" s="36">
        <v>32</v>
      </c>
      <c r="D179" s="32" t="s">
        <v>18</v>
      </c>
      <c r="E179" s="32">
        <v>728</v>
      </c>
      <c r="F179" s="32">
        <v>0</v>
      </c>
      <c r="G179" s="32">
        <f t="shared" si="8"/>
        <v>728</v>
      </c>
      <c r="H179" s="32">
        <f t="shared" si="9"/>
        <v>800.80000000000007</v>
      </c>
      <c r="I179" s="33">
        <v>30420</v>
      </c>
      <c r="J179" s="29">
        <f t="shared" si="10"/>
        <v>22145760</v>
      </c>
      <c r="K179" s="29">
        <f t="shared" si="11"/>
        <v>25467624</v>
      </c>
      <c r="L179" s="43">
        <f>MROUND((K179*0.03/12),500)</f>
        <v>63500</v>
      </c>
      <c r="M179" s="44">
        <f>H179*3000</f>
        <v>2402400</v>
      </c>
      <c r="N179"/>
    </row>
    <row r="180" spans="1:14" s="1" customFormat="1" x14ac:dyDescent="0.25">
      <c r="A180" s="31">
        <v>179</v>
      </c>
      <c r="B180" s="35">
        <v>3203</v>
      </c>
      <c r="C180" s="36">
        <v>32</v>
      </c>
      <c r="D180" s="32" t="s">
        <v>18</v>
      </c>
      <c r="E180" s="32">
        <v>825</v>
      </c>
      <c r="F180" s="32">
        <v>0</v>
      </c>
      <c r="G180" s="32">
        <f t="shared" si="8"/>
        <v>825</v>
      </c>
      <c r="H180" s="32">
        <f t="shared" si="9"/>
        <v>907.50000000000011</v>
      </c>
      <c r="I180" s="33">
        <v>30420</v>
      </c>
      <c r="J180" s="29">
        <f t="shared" si="10"/>
        <v>25096500</v>
      </c>
      <c r="K180" s="29">
        <f t="shared" si="11"/>
        <v>28860975</v>
      </c>
      <c r="L180" s="43">
        <f>MROUND((K180*0.03/12),500)</f>
        <v>72000</v>
      </c>
      <c r="M180" s="44">
        <f>H180*3000</f>
        <v>2722500.0000000005</v>
      </c>
      <c r="N180"/>
    </row>
    <row r="181" spans="1:14" s="1" customFormat="1" x14ac:dyDescent="0.25">
      <c r="A181" s="31">
        <v>180</v>
      </c>
      <c r="B181" s="35">
        <v>3204</v>
      </c>
      <c r="C181" s="36">
        <v>32</v>
      </c>
      <c r="D181" s="37" t="s">
        <v>17</v>
      </c>
      <c r="E181" s="32">
        <v>978</v>
      </c>
      <c r="F181" s="32">
        <v>0</v>
      </c>
      <c r="G181" s="32">
        <f t="shared" si="8"/>
        <v>978</v>
      </c>
      <c r="H181" s="32">
        <f t="shared" si="9"/>
        <v>1075.8000000000002</v>
      </c>
      <c r="I181" s="33">
        <v>30420</v>
      </c>
      <c r="J181" s="29">
        <f t="shared" si="10"/>
        <v>29750760</v>
      </c>
      <c r="K181" s="29">
        <f t="shared" si="11"/>
        <v>34213374</v>
      </c>
      <c r="L181" s="43">
        <f>MROUND((K181*0.03/12),500)</f>
        <v>85500</v>
      </c>
      <c r="M181" s="44">
        <f>H181*3000</f>
        <v>3227400.0000000005</v>
      </c>
      <c r="N181"/>
    </row>
    <row r="182" spans="1:14" s="1" customFormat="1" x14ac:dyDescent="0.25">
      <c r="A182" s="31">
        <v>181</v>
      </c>
      <c r="B182" s="35">
        <v>3205</v>
      </c>
      <c r="C182" s="36">
        <v>32</v>
      </c>
      <c r="D182" s="32" t="s">
        <v>18</v>
      </c>
      <c r="E182" s="32">
        <v>825</v>
      </c>
      <c r="F182" s="32">
        <v>0</v>
      </c>
      <c r="G182" s="32">
        <f t="shared" si="8"/>
        <v>825</v>
      </c>
      <c r="H182" s="32">
        <f t="shared" si="9"/>
        <v>907.50000000000011</v>
      </c>
      <c r="I182" s="33">
        <v>30420</v>
      </c>
      <c r="J182" s="29">
        <f t="shared" si="10"/>
        <v>25096500</v>
      </c>
      <c r="K182" s="29">
        <f t="shared" si="11"/>
        <v>28860975</v>
      </c>
      <c r="L182" s="43">
        <f>MROUND((K182*0.03/12),500)</f>
        <v>72000</v>
      </c>
      <c r="M182" s="44">
        <f>H182*3000</f>
        <v>2722500.0000000005</v>
      </c>
      <c r="N182"/>
    </row>
    <row r="183" spans="1:14" s="1" customFormat="1" x14ac:dyDescent="0.25">
      <c r="A183" s="31">
        <v>182</v>
      </c>
      <c r="B183" s="35">
        <v>3206</v>
      </c>
      <c r="C183" s="36">
        <v>32</v>
      </c>
      <c r="D183" s="32" t="s">
        <v>18</v>
      </c>
      <c r="E183" s="32">
        <v>728</v>
      </c>
      <c r="F183" s="32">
        <v>0</v>
      </c>
      <c r="G183" s="32">
        <f t="shared" si="8"/>
        <v>728</v>
      </c>
      <c r="H183" s="32">
        <f t="shared" si="9"/>
        <v>800.80000000000007</v>
      </c>
      <c r="I183" s="33">
        <v>30420</v>
      </c>
      <c r="J183" s="29">
        <f t="shared" si="10"/>
        <v>22145760</v>
      </c>
      <c r="K183" s="29">
        <f t="shared" si="11"/>
        <v>25467624</v>
      </c>
      <c r="L183" s="43">
        <f>MROUND((K183*0.03/12),500)</f>
        <v>63500</v>
      </c>
      <c r="M183" s="44">
        <f>H183*3000</f>
        <v>2402400</v>
      </c>
      <c r="N183"/>
    </row>
    <row r="184" spans="1:14" s="1" customFormat="1" x14ac:dyDescent="0.25">
      <c r="A184" s="31">
        <v>183</v>
      </c>
      <c r="B184" s="35">
        <v>3301</v>
      </c>
      <c r="C184" s="36">
        <v>33</v>
      </c>
      <c r="D184" s="32" t="s">
        <v>17</v>
      </c>
      <c r="E184" s="32">
        <v>1226</v>
      </c>
      <c r="F184" s="32">
        <v>62</v>
      </c>
      <c r="G184" s="32">
        <f t="shared" si="8"/>
        <v>1288</v>
      </c>
      <c r="H184" s="32">
        <f t="shared" si="9"/>
        <v>1416.8000000000002</v>
      </c>
      <c r="I184" s="33">
        <v>30540</v>
      </c>
      <c r="J184" s="29">
        <f t="shared" si="10"/>
        <v>39335520</v>
      </c>
      <c r="K184" s="29">
        <f t="shared" si="11"/>
        <v>45235848</v>
      </c>
      <c r="L184" s="43">
        <f>MROUND((K184*0.03/12),500)</f>
        <v>113000</v>
      </c>
      <c r="M184" s="44">
        <f>H184*3000</f>
        <v>4250400.0000000009</v>
      </c>
      <c r="N184"/>
    </row>
    <row r="185" spans="1:14" s="1" customFormat="1" x14ac:dyDescent="0.25">
      <c r="A185" s="31">
        <v>184</v>
      </c>
      <c r="B185" s="35">
        <v>3302</v>
      </c>
      <c r="C185" s="36">
        <v>33</v>
      </c>
      <c r="D185" s="32" t="s">
        <v>18</v>
      </c>
      <c r="E185" s="32">
        <v>728</v>
      </c>
      <c r="F185" s="32">
        <v>0</v>
      </c>
      <c r="G185" s="32">
        <f t="shared" si="8"/>
        <v>728</v>
      </c>
      <c r="H185" s="32">
        <f t="shared" si="9"/>
        <v>800.80000000000007</v>
      </c>
      <c r="I185" s="33">
        <v>30540</v>
      </c>
      <c r="J185" s="29">
        <f t="shared" si="10"/>
        <v>22233120</v>
      </c>
      <c r="K185" s="29">
        <f t="shared" si="11"/>
        <v>25568088</v>
      </c>
      <c r="L185" s="43">
        <f>MROUND((K185*0.03/12),500)</f>
        <v>64000</v>
      </c>
      <c r="M185" s="44">
        <f>H185*3000</f>
        <v>2402400</v>
      </c>
      <c r="N185"/>
    </row>
    <row r="186" spans="1:14" s="1" customFormat="1" x14ac:dyDescent="0.25">
      <c r="A186" s="31">
        <v>185</v>
      </c>
      <c r="B186" s="35">
        <v>3303</v>
      </c>
      <c r="C186" s="36">
        <v>33</v>
      </c>
      <c r="D186" s="32" t="s">
        <v>18</v>
      </c>
      <c r="E186" s="32">
        <v>825</v>
      </c>
      <c r="F186" s="32">
        <v>0</v>
      </c>
      <c r="G186" s="32">
        <f t="shared" si="8"/>
        <v>825</v>
      </c>
      <c r="H186" s="32">
        <f t="shared" si="9"/>
        <v>907.50000000000011</v>
      </c>
      <c r="I186" s="33">
        <v>30540</v>
      </c>
      <c r="J186" s="29">
        <f t="shared" si="10"/>
        <v>25195500</v>
      </c>
      <c r="K186" s="29">
        <f t="shared" si="11"/>
        <v>28974825</v>
      </c>
      <c r="L186" s="43">
        <f>MROUND((K186*0.03/12),500)</f>
        <v>72500</v>
      </c>
      <c r="M186" s="44">
        <f>H186*3000</f>
        <v>2722500.0000000005</v>
      </c>
      <c r="N186"/>
    </row>
    <row r="187" spans="1:14" s="1" customFormat="1" x14ac:dyDescent="0.25">
      <c r="A187" s="31">
        <v>186</v>
      </c>
      <c r="B187" s="35">
        <v>3304</v>
      </c>
      <c r="C187" s="36">
        <v>33</v>
      </c>
      <c r="D187" s="32" t="s">
        <v>17</v>
      </c>
      <c r="E187" s="32">
        <v>978</v>
      </c>
      <c r="F187" s="32">
        <v>0</v>
      </c>
      <c r="G187" s="32">
        <f t="shared" si="8"/>
        <v>978</v>
      </c>
      <c r="H187" s="32">
        <f t="shared" si="9"/>
        <v>1075.8000000000002</v>
      </c>
      <c r="I187" s="33">
        <v>30540</v>
      </c>
      <c r="J187" s="29">
        <f t="shared" si="10"/>
        <v>29868120</v>
      </c>
      <c r="K187" s="29">
        <f t="shared" si="11"/>
        <v>34348338</v>
      </c>
      <c r="L187" s="43">
        <f>MROUND((K187*0.03/12),500)</f>
        <v>86000</v>
      </c>
      <c r="M187" s="44">
        <f>H187*3000</f>
        <v>3227400.0000000005</v>
      </c>
      <c r="N187"/>
    </row>
    <row r="188" spans="1:14" s="1" customFormat="1" x14ac:dyDescent="0.25">
      <c r="A188" s="31">
        <v>187</v>
      </c>
      <c r="B188" s="35">
        <v>3305</v>
      </c>
      <c r="C188" s="36">
        <v>33</v>
      </c>
      <c r="D188" s="32" t="s">
        <v>18</v>
      </c>
      <c r="E188" s="32">
        <v>825</v>
      </c>
      <c r="F188" s="32">
        <v>0</v>
      </c>
      <c r="G188" s="32">
        <f t="shared" si="8"/>
        <v>825</v>
      </c>
      <c r="H188" s="32">
        <f t="shared" si="9"/>
        <v>907.50000000000011</v>
      </c>
      <c r="I188" s="33">
        <v>30540</v>
      </c>
      <c r="J188" s="29">
        <f t="shared" si="10"/>
        <v>25195500</v>
      </c>
      <c r="K188" s="29">
        <f t="shared" si="11"/>
        <v>28974825</v>
      </c>
      <c r="L188" s="43">
        <f>MROUND((K188*0.03/12),500)</f>
        <v>72500</v>
      </c>
      <c r="M188" s="44">
        <f>H188*3000</f>
        <v>2722500.0000000005</v>
      </c>
      <c r="N188"/>
    </row>
    <row r="189" spans="1:14" s="1" customFormat="1" x14ac:dyDescent="0.25">
      <c r="A189" s="31">
        <v>188</v>
      </c>
      <c r="B189" s="35">
        <v>3306</v>
      </c>
      <c r="C189" s="36">
        <v>33</v>
      </c>
      <c r="D189" s="32" t="s">
        <v>18</v>
      </c>
      <c r="E189" s="32">
        <v>728</v>
      </c>
      <c r="F189" s="32">
        <v>0</v>
      </c>
      <c r="G189" s="32">
        <f t="shared" si="8"/>
        <v>728</v>
      </c>
      <c r="H189" s="32">
        <f t="shared" si="9"/>
        <v>800.80000000000007</v>
      </c>
      <c r="I189" s="33">
        <v>30540</v>
      </c>
      <c r="J189" s="29">
        <f t="shared" si="10"/>
        <v>22233120</v>
      </c>
      <c r="K189" s="29">
        <f t="shared" si="11"/>
        <v>25568088</v>
      </c>
      <c r="L189" s="43">
        <f>MROUND((K189*0.03/12),500)</f>
        <v>64000</v>
      </c>
      <c r="M189" s="44">
        <f>H189*3000</f>
        <v>2402400</v>
      </c>
      <c r="N189"/>
    </row>
    <row r="190" spans="1:14" s="1" customFormat="1" x14ac:dyDescent="0.25">
      <c r="A190" s="31">
        <v>189</v>
      </c>
      <c r="B190" s="35">
        <v>3401</v>
      </c>
      <c r="C190" s="36">
        <v>34</v>
      </c>
      <c r="D190" s="32" t="s">
        <v>17</v>
      </c>
      <c r="E190" s="32">
        <v>1226</v>
      </c>
      <c r="F190" s="32">
        <v>62</v>
      </c>
      <c r="G190" s="32">
        <f t="shared" si="8"/>
        <v>1288</v>
      </c>
      <c r="H190" s="32">
        <f t="shared" si="9"/>
        <v>1416.8000000000002</v>
      </c>
      <c r="I190" s="33">
        <v>30660</v>
      </c>
      <c r="J190" s="29">
        <f t="shared" si="10"/>
        <v>39490080</v>
      </c>
      <c r="K190" s="29">
        <f t="shared" si="11"/>
        <v>45413592</v>
      </c>
      <c r="L190" s="43">
        <f>MROUND((K190*0.03/12),500)</f>
        <v>113500</v>
      </c>
      <c r="M190" s="44">
        <f>H190*3000</f>
        <v>4250400.0000000009</v>
      </c>
      <c r="N190"/>
    </row>
    <row r="191" spans="1:14" s="1" customFormat="1" x14ac:dyDescent="0.25">
      <c r="A191" s="31">
        <v>190</v>
      </c>
      <c r="B191" s="35">
        <v>3402</v>
      </c>
      <c r="C191" s="36">
        <v>34</v>
      </c>
      <c r="D191" s="37" t="s">
        <v>18</v>
      </c>
      <c r="E191" s="32">
        <v>728</v>
      </c>
      <c r="F191" s="32">
        <v>0</v>
      </c>
      <c r="G191" s="32">
        <f t="shared" si="8"/>
        <v>728</v>
      </c>
      <c r="H191" s="32">
        <f t="shared" si="9"/>
        <v>800.80000000000007</v>
      </c>
      <c r="I191" s="33">
        <v>30660</v>
      </c>
      <c r="J191" s="29">
        <f t="shared" si="10"/>
        <v>22320480</v>
      </c>
      <c r="K191" s="29">
        <f t="shared" si="11"/>
        <v>25668552</v>
      </c>
      <c r="L191" s="43">
        <f>MROUND((K191*0.03/12),500)</f>
        <v>64000</v>
      </c>
      <c r="M191" s="44">
        <f>H191*3000</f>
        <v>2402400</v>
      </c>
      <c r="N191"/>
    </row>
    <row r="192" spans="1:14" s="1" customFormat="1" x14ac:dyDescent="0.25">
      <c r="A192" s="31">
        <v>191</v>
      </c>
      <c r="B192" s="35">
        <v>3403</v>
      </c>
      <c r="C192" s="36">
        <v>34</v>
      </c>
      <c r="D192" s="32" t="s">
        <v>18</v>
      </c>
      <c r="E192" s="32">
        <v>825</v>
      </c>
      <c r="F192" s="32">
        <v>0</v>
      </c>
      <c r="G192" s="32">
        <f t="shared" si="8"/>
        <v>825</v>
      </c>
      <c r="H192" s="32">
        <f t="shared" si="9"/>
        <v>907.50000000000011</v>
      </c>
      <c r="I192" s="33">
        <v>30660</v>
      </c>
      <c r="J192" s="29">
        <f t="shared" si="10"/>
        <v>25294500</v>
      </c>
      <c r="K192" s="29">
        <f t="shared" si="11"/>
        <v>29088675</v>
      </c>
      <c r="L192" s="43">
        <f>MROUND((K192*0.03/12),500)</f>
        <v>72500</v>
      </c>
      <c r="M192" s="44">
        <f>H192*3000</f>
        <v>2722500.0000000005</v>
      </c>
      <c r="N192"/>
    </row>
    <row r="193" spans="1:14" s="1" customFormat="1" x14ac:dyDescent="0.25">
      <c r="A193" s="31">
        <v>192</v>
      </c>
      <c r="B193" s="35">
        <v>3404</v>
      </c>
      <c r="C193" s="36">
        <v>34</v>
      </c>
      <c r="D193" s="32" t="s">
        <v>17</v>
      </c>
      <c r="E193" s="32">
        <v>978</v>
      </c>
      <c r="F193" s="32">
        <v>0</v>
      </c>
      <c r="G193" s="32">
        <f t="shared" si="8"/>
        <v>978</v>
      </c>
      <c r="H193" s="32">
        <f t="shared" si="9"/>
        <v>1075.8000000000002</v>
      </c>
      <c r="I193" s="33">
        <v>30660</v>
      </c>
      <c r="J193" s="29">
        <f t="shared" si="10"/>
        <v>29985480</v>
      </c>
      <c r="K193" s="29">
        <f t="shared" si="11"/>
        <v>34483302</v>
      </c>
      <c r="L193" s="43">
        <f>MROUND((K193*0.03/12),500)</f>
        <v>86000</v>
      </c>
      <c r="M193" s="44">
        <f>H193*3000</f>
        <v>3227400.0000000005</v>
      </c>
      <c r="N193"/>
    </row>
    <row r="194" spans="1:14" s="1" customFormat="1" x14ac:dyDescent="0.25">
      <c r="A194" s="31">
        <v>193</v>
      </c>
      <c r="B194" s="35">
        <v>3405</v>
      </c>
      <c r="C194" s="36">
        <v>34</v>
      </c>
      <c r="D194" s="32" t="s">
        <v>18</v>
      </c>
      <c r="E194" s="32">
        <v>825</v>
      </c>
      <c r="F194" s="32">
        <v>0</v>
      </c>
      <c r="G194" s="32">
        <f t="shared" si="8"/>
        <v>825</v>
      </c>
      <c r="H194" s="32">
        <f t="shared" si="9"/>
        <v>907.50000000000011</v>
      </c>
      <c r="I194" s="33">
        <v>30660</v>
      </c>
      <c r="J194" s="29">
        <f t="shared" si="10"/>
        <v>25294500</v>
      </c>
      <c r="K194" s="29">
        <f t="shared" si="11"/>
        <v>29088675</v>
      </c>
      <c r="L194" s="43">
        <f>MROUND((K194*0.03/12),500)</f>
        <v>72500</v>
      </c>
      <c r="M194" s="44">
        <f>H194*3000</f>
        <v>2722500.0000000005</v>
      </c>
      <c r="N194"/>
    </row>
    <row r="195" spans="1:14" s="1" customFormat="1" x14ac:dyDescent="0.25">
      <c r="A195" s="31">
        <v>194</v>
      </c>
      <c r="B195" s="35">
        <v>3406</v>
      </c>
      <c r="C195" s="36">
        <v>34</v>
      </c>
      <c r="D195" s="32" t="s">
        <v>18</v>
      </c>
      <c r="E195" s="32">
        <v>728</v>
      </c>
      <c r="F195" s="32">
        <v>0</v>
      </c>
      <c r="G195" s="32">
        <f t="shared" ref="G195:G258" si="12">E195+F195</f>
        <v>728</v>
      </c>
      <c r="H195" s="32">
        <f t="shared" ref="H195:H258" si="13">G195*1.1</f>
        <v>800.80000000000007</v>
      </c>
      <c r="I195" s="33">
        <v>30660</v>
      </c>
      <c r="J195" s="29">
        <f t="shared" ref="J195:J258" si="14">G195*I195</f>
        <v>22320480</v>
      </c>
      <c r="K195" s="29">
        <f t="shared" ref="K195:K258" si="15">ROUND(J195*1.15,0)</f>
        <v>25668552</v>
      </c>
      <c r="L195" s="43">
        <f>MROUND((K195*0.03/12),500)</f>
        <v>64000</v>
      </c>
      <c r="M195" s="44">
        <f>H195*3000</f>
        <v>2402400</v>
      </c>
      <c r="N195"/>
    </row>
    <row r="196" spans="1:14" s="1" customFormat="1" x14ac:dyDescent="0.25">
      <c r="A196" s="31">
        <v>195</v>
      </c>
      <c r="B196" s="35">
        <v>3501</v>
      </c>
      <c r="C196" s="36">
        <v>35</v>
      </c>
      <c r="D196" s="32" t="s">
        <v>17</v>
      </c>
      <c r="E196" s="32">
        <v>1226</v>
      </c>
      <c r="F196" s="32">
        <v>62</v>
      </c>
      <c r="G196" s="32">
        <f t="shared" si="12"/>
        <v>1288</v>
      </c>
      <c r="H196" s="32">
        <f t="shared" si="13"/>
        <v>1416.8000000000002</v>
      </c>
      <c r="I196" s="33">
        <v>30780</v>
      </c>
      <c r="J196" s="29">
        <f t="shared" si="14"/>
        <v>39644640</v>
      </c>
      <c r="K196" s="29">
        <f t="shared" si="15"/>
        <v>45591336</v>
      </c>
      <c r="L196" s="43">
        <f>MROUND((K196*0.03/12),500)</f>
        <v>114000</v>
      </c>
      <c r="M196" s="44">
        <f>H196*3000</f>
        <v>4250400.0000000009</v>
      </c>
      <c r="N196"/>
    </row>
    <row r="197" spans="1:14" s="1" customFormat="1" x14ac:dyDescent="0.25">
      <c r="A197" s="31">
        <v>196</v>
      </c>
      <c r="B197" s="35">
        <v>3502</v>
      </c>
      <c r="C197" s="36">
        <v>35</v>
      </c>
      <c r="D197" s="32" t="s">
        <v>18</v>
      </c>
      <c r="E197" s="32">
        <v>728</v>
      </c>
      <c r="F197" s="32">
        <v>0</v>
      </c>
      <c r="G197" s="32">
        <f t="shared" si="12"/>
        <v>728</v>
      </c>
      <c r="H197" s="32">
        <f t="shared" si="13"/>
        <v>800.80000000000007</v>
      </c>
      <c r="I197" s="33">
        <v>30780</v>
      </c>
      <c r="J197" s="29">
        <f t="shared" si="14"/>
        <v>22407840</v>
      </c>
      <c r="K197" s="29">
        <f t="shared" si="15"/>
        <v>25769016</v>
      </c>
      <c r="L197" s="43">
        <f>MROUND((K197*0.03/12),500)</f>
        <v>64500</v>
      </c>
      <c r="M197" s="44">
        <f>H197*3000</f>
        <v>2402400</v>
      </c>
      <c r="N197"/>
    </row>
    <row r="198" spans="1:14" s="1" customFormat="1" x14ac:dyDescent="0.25">
      <c r="A198" s="31">
        <v>197</v>
      </c>
      <c r="B198" s="35">
        <v>3503</v>
      </c>
      <c r="C198" s="36">
        <v>35</v>
      </c>
      <c r="D198" s="32" t="s">
        <v>18</v>
      </c>
      <c r="E198" s="32">
        <v>825</v>
      </c>
      <c r="F198" s="32">
        <v>0</v>
      </c>
      <c r="G198" s="32">
        <f t="shared" si="12"/>
        <v>825</v>
      </c>
      <c r="H198" s="32">
        <f t="shared" si="13"/>
        <v>907.50000000000011</v>
      </c>
      <c r="I198" s="33">
        <v>30780</v>
      </c>
      <c r="J198" s="29">
        <f t="shared" si="14"/>
        <v>25393500</v>
      </c>
      <c r="K198" s="29">
        <f t="shared" si="15"/>
        <v>29202525</v>
      </c>
      <c r="L198" s="43">
        <f>MROUND((K198*0.03/12),500)</f>
        <v>73000</v>
      </c>
      <c r="M198" s="44">
        <f>H198*3000</f>
        <v>2722500.0000000005</v>
      </c>
      <c r="N198"/>
    </row>
    <row r="199" spans="1:14" s="1" customFormat="1" x14ac:dyDescent="0.25">
      <c r="A199" s="31">
        <v>198</v>
      </c>
      <c r="B199" s="35">
        <v>3504</v>
      </c>
      <c r="C199" s="36">
        <v>35</v>
      </c>
      <c r="D199" s="32" t="s">
        <v>17</v>
      </c>
      <c r="E199" s="32">
        <v>978</v>
      </c>
      <c r="F199" s="32">
        <v>0</v>
      </c>
      <c r="G199" s="32">
        <f t="shared" si="12"/>
        <v>978</v>
      </c>
      <c r="H199" s="32">
        <f t="shared" si="13"/>
        <v>1075.8000000000002</v>
      </c>
      <c r="I199" s="33">
        <v>30780</v>
      </c>
      <c r="J199" s="29">
        <f t="shared" si="14"/>
        <v>30102840</v>
      </c>
      <c r="K199" s="29">
        <f t="shared" si="15"/>
        <v>34618266</v>
      </c>
      <c r="L199" s="43">
        <f>MROUND((K199*0.03/12),500)</f>
        <v>86500</v>
      </c>
      <c r="M199" s="44">
        <f>H199*3000</f>
        <v>3227400.0000000005</v>
      </c>
      <c r="N199"/>
    </row>
    <row r="200" spans="1:14" s="1" customFormat="1" x14ac:dyDescent="0.25">
      <c r="A200" s="31">
        <v>199</v>
      </c>
      <c r="B200" s="35">
        <v>3505</v>
      </c>
      <c r="C200" s="36">
        <v>35</v>
      </c>
      <c r="D200" s="32" t="s">
        <v>18</v>
      </c>
      <c r="E200" s="32">
        <v>825</v>
      </c>
      <c r="F200" s="32">
        <v>0</v>
      </c>
      <c r="G200" s="32">
        <f t="shared" si="12"/>
        <v>825</v>
      </c>
      <c r="H200" s="32">
        <f t="shared" si="13"/>
        <v>907.50000000000011</v>
      </c>
      <c r="I200" s="33">
        <v>30780</v>
      </c>
      <c r="J200" s="29">
        <f t="shared" si="14"/>
        <v>25393500</v>
      </c>
      <c r="K200" s="29">
        <f t="shared" si="15"/>
        <v>29202525</v>
      </c>
      <c r="L200" s="43">
        <f>MROUND((K200*0.03/12),500)</f>
        <v>73000</v>
      </c>
      <c r="M200" s="44">
        <f>H200*3000</f>
        <v>2722500.0000000005</v>
      </c>
      <c r="N200"/>
    </row>
    <row r="201" spans="1:14" s="1" customFormat="1" x14ac:dyDescent="0.25">
      <c r="A201" s="31">
        <v>200</v>
      </c>
      <c r="B201" s="35">
        <v>3506</v>
      </c>
      <c r="C201" s="36">
        <v>35</v>
      </c>
      <c r="D201" s="37" t="s">
        <v>18</v>
      </c>
      <c r="E201" s="32">
        <v>728</v>
      </c>
      <c r="F201" s="32">
        <v>0</v>
      </c>
      <c r="G201" s="32">
        <f t="shared" si="12"/>
        <v>728</v>
      </c>
      <c r="H201" s="32">
        <f t="shared" si="13"/>
        <v>800.80000000000007</v>
      </c>
      <c r="I201" s="33">
        <v>30780</v>
      </c>
      <c r="J201" s="29">
        <f t="shared" si="14"/>
        <v>22407840</v>
      </c>
      <c r="K201" s="29">
        <f t="shared" si="15"/>
        <v>25769016</v>
      </c>
      <c r="L201" s="43">
        <f>MROUND((K201*0.03/12),500)</f>
        <v>64500</v>
      </c>
      <c r="M201" s="44">
        <f>H201*3000</f>
        <v>2402400</v>
      </c>
      <c r="N201"/>
    </row>
    <row r="202" spans="1:14" s="1" customFormat="1" x14ac:dyDescent="0.25">
      <c r="A202" s="31">
        <v>201</v>
      </c>
      <c r="B202" s="35">
        <v>3601</v>
      </c>
      <c r="C202" s="36">
        <v>36</v>
      </c>
      <c r="D202" s="32" t="s">
        <v>17</v>
      </c>
      <c r="E202" s="32">
        <v>1226</v>
      </c>
      <c r="F202" s="32">
        <v>62</v>
      </c>
      <c r="G202" s="32">
        <f t="shared" si="12"/>
        <v>1288</v>
      </c>
      <c r="H202" s="32">
        <f t="shared" si="13"/>
        <v>1416.8000000000002</v>
      </c>
      <c r="I202" s="33">
        <v>30900</v>
      </c>
      <c r="J202" s="29">
        <f t="shared" si="14"/>
        <v>39799200</v>
      </c>
      <c r="K202" s="29">
        <f t="shared" si="15"/>
        <v>45769080</v>
      </c>
      <c r="L202" s="43">
        <f>MROUND((K202*0.03/12),500)</f>
        <v>114500</v>
      </c>
      <c r="M202" s="44">
        <f>H202*3000</f>
        <v>4250400.0000000009</v>
      </c>
      <c r="N202"/>
    </row>
    <row r="203" spans="1:14" s="1" customFormat="1" x14ac:dyDescent="0.25">
      <c r="A203" s="31">
        <v>202</v>
      </c>
      <c r="B203" s="35">
        <v>3602</v>
      </c>
      <c r="C203" s="36">
        <v>36</v>
      </c>
      <c r="D203" s="32" t="s">
        <v>18</v>
      </c>
      <c r="E203" s="32">
        <v>728</v>
      </c>
      <c r="F203" s="32">
        <v>0</v>
      </c>
      <c r="G203" s="32">
        <f t="shared" si="12"/>
        <v>728</v>
      </c>
      <c r="H203" s="32">
        <f t="shared" si="13"/>
        <v>800.80000000000007</v>
      </c>
      <c r="I203" s="33">
        <v>30900</v>
      </c>
      <c r="J203" s="29">
        <f t="shared" si="14"/>
        <v>22495200</v>
      </c>
      <c r="K203" s="29">
        <f t="shared" si="15"/>
        <v>25869480</v>
      </c>
      <c r="L203" s="43">
        <f>MROUND((K203*0.03/12),500)</f>
        <v>64500</v>
      </c>
      <c r="M203" s="44">
        <f>H203*3000</f>
        <v>2402400</v>
      </c>
      <c r="N203"/>
    </row>
    <row r="204" spans="1:14" s="1" customFormat="1" x14ac:dyDescent="0.25">
      <c r="A204" s="31">
        <v>203</v>
      </c>
      <c r="B204" s="35">
        <v>3603</v>
      </c>
      <c r="C204" s="36">
        <v>36</v>
      </c>
      <c r="D204" s="32" t="s">
        <v>18</v>
      </c>
      <c r="E204" s="32">
        <v>825</v>
      </c>
      <c r="F204" s="32">
        <v>0</v>
      </c>
      <c r="G204" s="32">
        <f t="shared" si="12"/>
        <v>825</v>
      </c>
      <c r="H204" s="32">
        <f t="shared" si="13"/>
        <v>907.50000000000011</v>
      </c>
      <c r="I204" s="33">
        <v>30900</v>
      </c>
      <c r="J204" s="29">
        <f t="shared" si="14"/>
        <v>25492500</v>
      </c>
      <c r="K204" s="29">
        <f t="shared" si="15"/>
        <v>29316375</v>
      </c>
      <c r="L204" s="43">
        <f>MROUND((K204*0.03/12),500)</f>
        <v>73500</v>
      </c>
      <c r="M204" s="44">
        <f>H204*3000</f>
        <v>2722500.0000000005</v>
      </c>
      <c r="N204"/>
    </row>
    <row r="205" spans="1:14" s="1" customFormat="1" x14ac:dyDescent="0.25">
      <c r="A205" s="31">
        <v>204</v>
      </c>
      <c r="B205" s="35">
        <v>3604</v>
      </c>
      <c r="C205" s="36">
        <v>36</v>
      </c>
      <c r="D205" s="32" t="s">
        <v>17</v>
      </c>
      <c r="E205" s="32">
        <v>978</v>
      </c>
      <c r="F205" s="32">
        <v>0</v>
      </c>
      <c r="G205" s="32">
        <f t="shared" si="12"/>
        <v>978</v>
      </c>
      <c r="H205" s="32">
        <f t="shared" si="13"/>
        <v>1075.8000000000002</v>
      </c>
      <c r="I205" s="33">
        <v>30900</v>
      </c>
      <c r="J205" s="29">
        <f t="shared" si="14"/>
        <v>30220200</v>
      </c>
      <c r="K205" s="29">
        <f t="shared" si="15"/>
        <v>34753230</v>
      </c>
      <c r="L205" s="43">
        <f>MROUND((K205*0.03/12),500)</f>
        <v>87000</v>
      </c>
      <c r="M205" s="44">
        <f>H205*3000</f>
        <v>3227400.0000000005</v>
      </c>
      <c r="N205"/>
    </row>
    <row r="206" spans="1:14" s="1" customFormat="1" x14ac:dyDescent="0.25">
      <c r="A206" s="31">
        <v>205</v>
      </c>
      <c r="B206" s="35">
        <v>3701</v>
      </c>
      <c r="C206" s="36">
        <v>37</v>
      </c>
      <c r="D206" s="32" t="s">
        <v>17</v>
      </c>
      <c r="E206" s="32">
        <v>1226</v>
      </c>
      <c r="F206" s="32">
        <v>62</v>
      </c>
      <c r="G206" s="32">
        <f t="shared" si="12"/>
        <v>1288</v>
      </c>
      <c r="H206" s="32">
        <f t="shared" si="13"/>
        <v>1416.8000000000002</v>
      </c>
      <c r="I206" s="33">
        <v>31020</v>
      </c>
      <c r="J206" s="29">
        <f t="shared" si="14"/>
        <v>39953760</v>
      </c>
      <c r="K206" s="29">
        <f t="shared" si="15"/>
        <v>45946824</v>
      </c>
      <c r="L206" s="43">
        <f>MROUND((K206*0.03/12),500)</f>
        <v>115000</v>
      </c>
      <c r="M206" s="44">
        <f>H206*3000</f>
        <v>4250400.0000000009</v>
      </c>
      <c r="N206"/>
    </row>
    <row r="207" spans="1:14" s="1" customFormat="1" x14ac:dyDescent="0.25">
      <c r="A207" s="31">
        <v>206</v>
      </c>
      <c r="B207" s="35">
        <v>3702</v>
      </c>
      <c r="C207" s="36">
        <v>37</v>
      </c>
      <c r="D207" s="32" t="s">
        <v>18</v>
      </c>
      <c r="E207" s="32">
        <v>728</v>
      </c>
      <c r="F207" s="32">
        <v>0</v>
      </c>
      <c r="G207" s="32">
        <f t="shared" si="12"/>
        <v>728</v>
      </c>
      <c r="H207" s="32">
        <f t="shared" si="13"/>
        <v>800.80000000000007</v>
      </c>
      <c r="I207" s="33">
        <v>31020</v>
      </c>
      <c r="J207" s="29">
        <f t="shared" si="14"/>
        <v>22582560</v>
      </c>
      <c r="K207" s="29">
        <f t="shared" si="15"/>
        <v>25969944</v>
      </c>
      <c r="L207" s="43">
        <f>MROUND((K207*0.03/12),500)</f>
        <v>65000</v>
      </c>
      <c r="M207" s="44">
        <f>H207*3000</f>
        <v>2402400</v>
      </c>
      <c r="N207"/>
    </row>
    <row r="208" spans="1:14" s="1" customFormat="1" x14ac:dyDescent="0.25">
      <c r="A208" s="31">
        <v>207</v>
      </c>
      <c r="B208" s="35">
        <v>3703</v>
      </c>
      <c r="C208" s="36">
        <v>37</v>
      </c>
      <c r="D208" s="32" t="s">
        <v>18</v>
      </c>
      <c r="E208" s="32">
        <v>825</v>
      </c>
      <c r="F208" s="32">
        <v>0</v>
      </c>
      <c r="G208" s="32">
        <f t="shared" si="12"/>
        <v>825</v>
      </c>
      <c r="H208" s="32">
        <f t="shared" si="13"/>
        <v>907.50000000000011</v>
      </c>
      <c r="I208" s="33">
        <v>31020</v>
      </c>
      <c r="J208" s="29">
        <f t="shared" si="14"/>
        <v>25591500</v>
      </c>
      <c r="K208" s="29">
        <f t="shared" si="15"/>
        <v>29430225</v>
      </c>
      <c r="L208" s="43">
        <f>MROUND((K208*0.03/12),500)</f>
        <v>73500</v>
      </c>
      <c r="M208" s="44">
        <f>H208*3000</f>
        <v>2722500.0000000005</v>
      </c>
      <c r="N208"/>
    </row>
    <row r="209" spans="1:14" s="1" customFormat="1" x14ac:dyDescent="0.25">
      <c r="A209" s="31">
        <v>208</v>
      </c>
      <c r="B209" s="35">
        <v>3704</v>
      </c>
      <c r="C209" s="36">
        <v>37</v>
      </c>
      <c r="D209" s="32" t="s">
        <v>17</v>
      </c>
      <c r="E209" s="32">
        <v>978</v>
      </c>
      <c r="F209" s="32">
        <v>0</v>
      </c>
      <c r="G209" s="32">
        <f t="shared" si="12"/>
        <v>978</v>
      </c>
      <c r="H209" s="32">
        <f t="shared" si="13"/>
        <v>1075.8000000000002</v>
      </c>
      <c r="I209" s="33">
        <v>31020</v>
      </c>
      <c r="J209" s="29">
        <f t="shared" si="14"/>
        <v>30337560</v>
      </c>
      <c r="K209" s="29">
        <f t="shared" si="15"/>
        <v>34888194</v>
      </c>
      <c r="L209" s="43">
        <f>MROUND((K209*0.03/12),500)</f>
        <v>87000</v>
      </c>
      <c r="M209" s="44">
        <f>H209*3000</f>
        <v>3227400.0000000005</v>
      </c>
      <c r="N209"/>
    </row>
    <row r="210" spans="1:14" s="1" customFormat="1" x14ac:dyDescent="0.25">
      <c r="A210" s="31">
        <v>209</v>
      </c>
      <c r="B210" s="35">
        <v>3705</v>
      </c>
      <c r="C210" s="36">
        <v>37</v>
      </c>
      <c r="D210" s="32" t="s">
        <v>18</v>
      </c>
      <c r="E210" s="32">
        <v>825</v>
      </c>
      <c r="F210" s="32">
        <v>0</v>
      </c>
      <c r="G210" s="32">
        <f t="shared" si="12"/>
        <v>825</v>
      </c>
      <c r="H210" s="32">
        <f t="shared" si="13"/>
        <v>907.50000000000011</v>
      </c>
      <c r="I210" s="33">
        <v>31020</v>
      </c>
      <c r="J210" s="29">
        <f t="shared" si="14"/>
        <v>25591500</v>
      </c>
      <c r="K210" s="29">
        <f t="shared" si="15"/>
        <v>29430225</v>
      </c>
      <c r="L210" s="43">
        <f>MROUND((K210*0.03/12),500)</f>
        <v>73500</v>
      </c>
      <c r="M210" s="44">
        <f>H210*3000</f>
        <v>2722500.0000000005</v>
      </c>
      <c r="N210"/>
    </row>
    <row r="211" spans="1:14" s="1" customFormat="1" x14ac:dyDescent="0.25">
      <c r="A211" s="31">
        <v>210</v>
      </c>
      <c r="B211" s="35">
        <v>3706</v>
      </c>
      <c r="C211" s="36">
        <v>37</v>
      </c>
      <c r="D211" s="37" t="s">
        <v>18</v>
      </c>
      <c r="E211" s="32">
        <v>728</v>
      </c>
      <c r="F211" s="32">
        <v>0</v>
      </c>
      <c r="G211" s="32">
        <f t="shared" si="12"/>
        <v>728</v>
      </c>
      <c r="H211" s="32">
        <f t="shared" si="13"/>
        <v>800.80000000000007</v>
      </c>
      <c r="I211" s="33">
        <v>31020</v>
      </c>
      <c r="J211" s="29">
        <f t="shared" si="14"/>
        <v>22582560</v>
      </c>
      <c r="K211" s="29">
        <f t="shared" si="15"/>
        <v>25969944</v>
      </c>
      <c r="L211" s="43">
        <f>MROUND((K211*0.03/12),500)</f>
        <v>65000</v>
      </c>
      <c r="M211" s="44">
        <f>H211*3000</f>
        <v>2402400</v>
      </c>
      <c r="N211"/>
    </row>
    <row r="212" spans="1:14" s="1" customFormat="1" x14ac:dyDescent="0.25">
      <c r="A212" s="31">
        <v>211</v>
      </c>
      <c r="B212" s="35">
        <v>3801</v>
      </c>
      <c r="C212" s="36">
        <v>38</v>
      </c>
      <c r="D212" s="32" t="s">
        <v>17</v>
      </c>
      <c r="E212" s="32">
        <v>1226</v>
      </c>
      <c r="F212" s="32">
        <v>62</v>
      </c>
      <c r="G212" s="32">
        <f t="shared" si="12"/>
        <v>1288</v>
      </c>
      <c r="H212" s="32">
        <f t="shared" si="13"/>
        <v>1416.8000000000002</v>
      </c>
      <c r="I212" s="33">
        <v>31140</v>
      </c>
      <c r="J212" s="29">
        <f t="shared" si="14"/>
        <v>40108320</v>
      </c>
      <c r="K212" s="29">
        <f t="shared" si="15"/>
        <v>46124568</v>
      </c>
      <c r="L212" s="43">
        <f>MROUND((K212*0.03/12),500)</f>
        <v>115500</v>
      </c>
      <c r="M212" s="44">
        <f>H212*3000</f>
        <v>4250400.0000000009</v>
      </c>
      <c r="N212"/>
    </row>
    <row r="213" spans="1:14" s="1" customFormat="1" x14ac:dyDescent="0.25">
      <c r="A213" s="31">
        <v>212</v>
      </c>
      <c r="B213" s="35">
        <v>3802</v>
      </c>
      <c r="C213" s="36">
        <v>38</v>
      </c>
      <c r="D213" s="32" t="s">
        <v>18</v>
      </c>
      <c r="E213" s="32">
        <v>728</v>
      </c>
      <c r="F213" s="32">
        <v>0</v>
      </c>
      <c r="G213" s="32">
        <f t="shared" si="12"/>
        <v>728</v>
      </c>
      <c r="H213" s="32">
        <f t="shared" si="13"/>
        <v>800.80000000000007</v>
      </c>
      <c r="I213" s="33">
        <v>31140</v>
      </c>
      <c r="J213" s="29">
        <f t="shared" si="14"/>
        <v>22669920</v>
      </c>
      <c r="K213" s="29">
        <f t="shared" si="15"/>
        <v>26070408</v>
      </c>
      <c r="L213" s="43">
        <f>MROUND((K213*0.03/12),500)</f>
        <v>65000</v>
      </c>
      <c r="M213" s="44">
        <f>H213*3000</f>
        <v>2402400</v>
      </c>
      <c r="N213"/>
    </row>
    <row r="214" spans="1:14" s="1" customFormat="1" x14ac:dyDescent="0.25">
      <c r="A214" s="31">
        <v>213</v>
      </c>
      <c r="B214" s="35">
        <v>3803</v>
      </c>
      <c r="C214" s="36">
        <v>38</v>
      </c>
      <c r="D214" s="32" t="s">
        <v>18</v>
      </c>
      <c r="E214" s="32">
        <v>825</v>
      </c>
      <c r="F214" s="32">
        <v>0</v>
      </c>
      <c r="G214" s="32">
        <f t="shared" si="12"/>
        <v>825</v>
      </c>
      <c r="H214" s="32">
        <f t="shared" si="13"/>
        <v>907.50000000000011</v>
      </c>
      <c r="I214" s="33">
        <v>31140</v>
      </c>
      <c r="J214" s="29">
        <f t="shared" si="14"/>
        <v>25690500</v>
      </c>
      <c r="K214" s="29">
        <f t="shared" si="15"/>
        <v>29544075</v>
      </c>
      <c r="L214" s="43">
        <f>MROUND((K214*0.03/12),500)</f>
        <v>74000</v>
      </c>
      <c r="M214" s="44">
        <f>H214*3000</f>
        <v>2722500.0000000005</v>
      </c>
      <c r="N214"/>
    </row>
    <row r="215" spans="1:14" s="1" customFormat="1" x14ac:dyDescent="0.25">
      <c r="A215" s="31">
        <v>214</v>
      </c>
      <c r="B215" s="35">
        <v>3804</v>
      </c>
      <c r="C215" s="36">
        <v>38</v>
      </c>
      <c r="D215" s="32" t="s">
        <v>17</v>
      </c>
      <c r="E215" s="32">
        <v>978</v>
      </c>
      <c r="F215" s="32">
        <v>0</v>
      </c>
      <c r="G215" s="32">
        <f t="shared" si="12"/>
        <v>978</v>
      </c>
      <c r="H215" s="32">
        <f t="shared" si="13"/>
        <v>1075.8000000000002</v>
      </c>
      <c r="I215" s="33">
        <v>31140</v>
      </c>
      <c r="J215" s="29">
        <f t="shared" si="14"/>
        <v>30454920</v>
      </c>
      <c r="K215" s="29">
        <f t="shared" si="15"/>
        <v>35023158</v>
      </c>
      <c r="L215" s="43">
        <f>MROUND((K215*0.03/12),500)</f>
        <v>87500</v>
      </c>
      <c r="M215" s="44">
        <f>H215*3000</f>
        <v>3227400.0000000005</v>
      </c>
      <c r="N215"/>
    </row>
    <row r="216" spans="1:14" s="1" customFormat="1" x14ac:dyDescent="0.25">
      <c r="A216" s="31">
        <v>215</v>
      </c>
      <c r="B216" s="35">
        <v>3805</v>
      </c>
      <c r="C216" s="36">
        <v>38</v>
      </c>
      <c r="D216" s="32" t="s">
        <v>18</v>
      </c>
      <c r="E216" s="32">
        <v>825</v>
      </c>
      <c r="F216" s="32">
        <v>0</v>
      </c>
      <c r="G216" s="32">
        <f t="shared" si="12"/>
        <v>825</v>
      </c>
      <c r="H216" s="32">
        <f t="shared" si="13"/>
        <v>907.50000000000011</v>
      </c>
      <c r="I216" s="33">
        <v>31140</v>
      </c>
      <c r="J216" s="29">
        <f t="shared" si="14"/>
        <v>25690500</v>
      </c>
      <c r="K216" s="29">
        <f t="shared" si="15"/>
        <v>29544075</v>
      </c>
      <c r="L216" s="43">
        <f>MROUND((K216*0.03/12),500)</f>
        <v>74000</v>
      </c>
      <c r="M216" s="44">
        <f>H216*3000</f>
        <v>2722500.0000000005</v>
      </c>
      <c r="N216"/>
    </row>
    <row r="217" spans="1:14" s="1" customFormat="1" x14ac:dyDescent="0.25">
      <c r="A217" s="31">
        <v>216</v>
      </c>
      <c r="B217" s="35">
        <v>3806</v>
      </c>
      <c r="C217" s="36">
        <v>38</v>
      </c>
      <c r="D217" s="32" t="s">
        <v>18</v>
      </c>
      <c r="E217" s="32">
        <v>728</v>
      </c>
      <c r="F217" s="32">
        <v>0</v>
      </c>
      <c r="G217" s="32">
        <f t="shared" si="12"/>
        <v>728</v>
      </c>
      <c r="H217" s="32">
        <f t="shared" si="13"/>
        <v>800.80000000000007</v>
      </c>
      <c r="I217" s="33">
        <v>31140</v>
      </c>
      <c r="J217" s="29">
        <f t="shared" si="14"/>
        <v>22669920</v>
      </c>
      <c r="K217" s="29">
        <f t="shared" si="15"/>
        <v>26070408</v>
      </c>
      <c r="L217" s="43">
        <f>MROUND((K217*0.03/12),500)</f>
        <v>65000</v>
      </c>
      <c r="M217" s="44">
        <f>H217*3000</f>
        <v>2402400</v>
      </c>
      <c r="N217"/>
    </row>
    <row r="218" spans="1:14" s="1" customFormat="1" x14ac:dyDescent="0.25">
      <c r="A218" s="31">
        <v>217</v>
      </c>
      <c r="B218" s="35">
        <v>3901</v>
      </c>
      <c r="C218" s="36">
        <v>39</v>
      </c>
      <c r="D218" s="32" t="s">
        <v>17</v>
      </c>
      <c r="E218" s="32">
        <v>1226</v>
      </c>
      <c r="F218" s="32">
        <v>62</v>
      </c>
      <c r="G218" s="32">
        <f t="shared" si="12"/>
        <v>1288</v>
      </c>
      <c r="H218" s="32">
        <f t="shared" si="13"/>
        <v>1416.8000000000002</v>
      </c>
      <c r="I218" s="33">
        <v>31260</v>
      </c>
      <c r="J218" s="29">
        <f t="shared" si="14"/>
        <v>40262880</v>
      </c>
      <c r="K218" s="29">
        <f t="shared" si="15"/>
        <v>46302312</v>
      </c>
      <c r="L218" s="43">
        <f>MROUND((K218*0.03/12),500)</f>
        <v>116000</v>
      </c>
      <c r="M218" s="44">
        <f>H218*3000</f>
        <v>4250400.0000000009</v>
      </c>
      <c r="N218"/>
    </row>
    <row r="219" spans="1:14" s="1" customFormat="1" x14ac:dyDescent="0.25">
      <c r="A219" s="31">
        <v>218</v>
      </c>
      <c r="B219" s="35">
        <v>3902</v>
      </c>
      <c r="C219" s="36">
        <v>39</v>
      </c>
      <c r="D219" s="32" t="s">
        <v>18</v>
      </c>
      <c r="E219" s="32">
        <v>728</v>
      </c>
      <c r="F219" s="32">
        <v>0</v>
      </c>
      <c r="G219" s="32">
        <f t="shared" si="12"/>
        <v>728</v>
      </c>
      <c r="H219" s="32">
        <f t="shared" si="13"/>
        <v>800.80000000000007</v>
      </c>
      <c r="I219" s="33">
        <v>31260</v>
      </c>
      <c r="J219" s="29">
        <f t="shared" si="14"/>
        <v>22757280</v>
      </c>
      <c r="K219" s="29">
        <f t="shared" si="15"/>
        <v>26170872</v>
      </c>
      <c r="L219" s="43">
        <f>MROUND((K219*0.03/12),500)</f>
        <v>65500</v>
      </c>
      <c r="M219" s="44">
        <f>H219*3000</f>
        <v>2402400</v>
      </c>
      <c r="N219"/>
    </row>
    <row r="220" spans="1:14" s="1" customFormat="1" x14ac:dyDescent="0.25">
      <c r="A220" s="31">
        <v>219</v>
      </c>
      <c r="B220" s="35">
        <v>3903</v>
      </c>
      <c r="C220" s="36">
        <v>39</v>
      </c>
      <c r="D220" s="32" t="s">
        <v>18</v>
      </c>
      <c r="E220" s="32">
        <v>825</v>
      </c>
      <c r="F220" s="32">
        <v>0</v>
      </c>
      <c r="G220" s="32">
        <f t="shared" si="12"/>
        <v>825</v>
      </c>
      <c r="H220" s="32">
        <f t="shared" si="13"/>
        <v>907.50000000000011</v>
      </c>
      <c r="I220" s="33">
        <v>31260</v>
      </c>
      <c r="J220" s="29">
        <f t="shared" si="14"/>
        <v>25789500</v>
      </c>
      <c r="K220" s="29">
        <f t="shared" si="15"/>
        <v>29657925</v>
      </c>
      <c r="L220" s="43">
        <f>MROUND((K220*0.03/12),500)</f>
        <v>74000</v>
      </c>
      <c r="M220" s="44">
        <f>H220*3000</f>
        <v>2722500.0000000005</v>
      </c>
      <c r="N220"/>
    </row>
    <row r="221" spans="1:14" s="1" customFormat="1" x14ac:dyDescent="0.25">
      <c r="A221" s="31">
        <v>220</v>
      </c>
      <c r="B221" s="35">
        <v>3904</v>
      </c>
      <c r="C221" s="36">
        <v>39</v>
      </c>
      <c r="D221" s="37" t="s">
        <v>17</v>
      </c>
      <c r="E221" s="32">
        <v>978</v>
      </c>
      <c r="F221" s="32">
        <v>0</v>
      </c>
      <c r="G221" s="32">
        <f t="shared" si="12"/>
        <v>978</v>
      </c>
      <c r="H221" s="32">
        <f t="shared" si="13"/>
        <v>1075.8000000000002</v>
      </c>
      <c r="I221" s="33">
        <v>31260</v>
      </c>
      <c r="J221" s="29">
        <f t="shared" si="14"/>
        <v>30572280</v>
      </c>
      <c r="K221" s="29">
        <f t="shared" si="15"/>
        <v>35158122</v>
      </c>
      <c r="L221" s="43">
        <f>MROUND((K221*0.03/12),500)</f>
        <v>88000</v>
      </c>
      <c r="M221" s="44">
        <f>H221*3000</f>
        <v>3227400.0000000005</v>
      </c>
      <c r="N221"/>
    </row>
    <row r="222" spans="1:14" s="1" customFormat="1" x14ac:dyDescent="0.25">
      <c r="A222" s="31">
        <v>221</v>
      </c>
      <c r="B222" s="35">
        <v>3905</v>
      </c>
      <c r="C222" s="36">
        <v>39</v>
      </c>
      <c r="D222" s="32" t="s">
        <v>18</v>
      </c>
      <c r="E222" s="32">
        <v>825</v>
      </c>
      <c r="F222" s="32">
        <v>0</v>
      </c>
      <c r="G222" s="32">
        <f t="shared" si="12"/>
        <v>825</v>
      </c>
      <c r="H222" s="32">
        <f t="shared" si="13"/>
        <v>907.50000000000011</v>
      </c>
      <c r="I222" s="33">
        <v>31260</v>
      </c>
      <c r="J222" s="29">
        <f t="shared" si="14"/>
        <v>25789500</v>
      </c>
      <c r="K222" s="29">
        <f t="shared" si="15"/>
        <v>29657925</v>
      </c>
      <c r="L222" s="43">
        <f>MROUND((K222*0.03/12),500)</f>
        <v>74000</v>
      </c>
      <c r="M222" s="44">
        <f>H222*3000</f>
        <v>2722500.0000000005</v>
      </c>
      <c r="N222"/>
    </row>
    <row r="223" spans="1:14" s="1" customFormat="1" x14ac:dyDescent="0.25">
      <c r="A223" s="31">
        <v>222</v>
      </c>
      <c r="B223" s="35">
        <v>3906</v>
      </c>
      <c r="C223" s="36">
        <v>39</v>
      </c>
      <c r="D223" s="32" t="s">
        <v>18</v>
      </c>
      <c r="E223" s="32">
        <v>728</v>
      </c>
      <c r="F223" s="32">
        <v>0</v>
      </c>
      <c r="G223" s="32">
        <f t="shared" si="12"/>
        <v>728</v>
      </c>
      <c r="H223" s="32">
        <f t="shared" si="13"/>
        <v>800.80000000000007</v>
      </c>
      <c r="I223" s="33">
        <v>31260</v>
      </c>
      <c r="J223" s="29">
        <f t="shared" si="14"/>
        <v>22757280</v>
      </c>
      <c r="K223" s="29">
        <f t="shared" si="15"/>
        <v>26170872</v>
      </c>
      <c r="L223" s="43">
        <f>MROUND((K223*0.03/12),500)</f>
        <v>65500</v>
      </c>
      <c r="M223" s="44">
        <f>H223*3000</f>
        <v>2402400</v>
      </c>
      <c r="N223"/>
    </row>
    <row r="224" spans="1:14" s="1" customFormat="1" x14ac:dyDescent="0.25">
      <c r="A224" s="31">
        <v>223</v>
      </c>
      <c r="B224" s="35">
        <v>4001</v>
      </c>
      <c r="C224" s="36">
        <v>40</v>
      </c>
      <c r="D224" s="32" t="s">
        <v>17</v>
      </c>
      <c r="E224" s="32">
        <v>1226</v>
      </c>
      <c r="F224" s="32">
        <v>62</v>
      </c>
      <c r="G224" s="32">
        <f t="shared" si="12"/>
        <v>1288</v>
      </c>
      <c r="H224" s="32">
        <f t="shared" si="13"/>
        <v>1416.8000000000002</v>
      </c>
      <c r="I224" s="33">
        <v>31380</v>
      </c>
      <c r="J224" s="29">
        <f t="shared" si="14"/>
        <v>40417440</v>
      </c>
      <c r="K224" s="29">
        <f t="shared" si="15"/>
        <v>46480056</v>
      </c>
      <c r="L224" s="43">
        <f>MROUND((K224*0.03/12),500)</f>
        <v>116000</v>
      </c>
      <c r="M224" s="44">
        <f>H224*3000</f>
        <v>4250400.0000000009</v>
      </c>
      <c r="N224"/>
    </row>
    <row r="225" spans="1:14" s="1" customFormat="1" x14ac:dyDescent="0.25">
      <c r="A225" s="31">
        <v>224</v>
      </c>
      <c r="B225" s="35">
        <v>4002</v>
      </c>
      <c r="C225" s="36">
        <v>40</v>
      </c>
      <c r="D225" s="32" t="s">
        <v>18</v>
      </c>
      <c r="E225" s="32">
        <v>728</v>
      </c>
      <c r="F225" s="32">
        <v>0</v>
      </c>
      <c r="G225" s="32">
        <f t="shared" si="12"/>
        <v>728</v>
      </c>
      <c r="H225" s="32">
        <f t="shared" si="13"/>
        <v>800.80000000000007</v>
      </c>
      <c r="I225" s="33">
        <v>31380</v>
      </c>
      <c r="J225" s="29">
        <f t="shared" si="14"/>
        <v>22844640</v>
      </c>
      <c r="K225" s="29">
        <f t="shared" si="15"/>
        <v>26271336</v>
      </c>
      <c r="L225" s="43">
        <f>MROUND((K225*0.03/12),500)</f>
        <v>65500</v>
      </c>
      <c r="M225" s="44">
        <f>H225*3000</f>
        <v>2402400</v>
      </c>
      <c r="N225"/>
    </row>
    <row r="226" spans="1:14" s="1" customFormat="1" x14ac:dyDescent="0.25">
      <c r="A226" s="31">
        <v>225</v>
      </c>
      <c r="B226" s="35">
        <v>4003</v>
      </c>
      <c r="C226" s="36">
        <v>40</v>
      </c>
      <c r="D226" s="32" t="s">
        <v>18</v>
      </c>
      <c r="E226" s="32">
        <v>825</v>
      </c>
      <c r="F226" s="32">
        <v>0</v>
      </c>
      <c r="G226" s="32">
        <f t="shared" si="12"/>
        <v>825</v>
      </c>
      <c r="H226" s="32">
        <f t="shared" si="13"/>
        <v>907.50000000000011</v>
      </c>
      <c r="I226" s="33">
        <v>31380</v>
      </c>
      <c r="J226" s="29">
        <f t="shared" si="14"/>
        <v>25888500</v>
      </c>
      <c r="K226" s="29">
        <f t="shared" si="15"/>
        <v>29771775</v>
      </c>
      <c r="L226" s="43">
        <f>MROUND((K226*0.03/12),500)</f>
        <v>74500</v>
      </c>
      <c r="M226" s="44">
        <f>H226*3000</f>
        <v>2722500.0000000005</v>
      </c>
      <c r="N226"/>
    </row>
    <row r="227" spans="1:14" s="1" customFormat="1" x14ac:dyDescent="0.25">
      <c r="A227" s="31">
        <v>226</v>
      </c>
      <c r="B227" s="35">
        <v>4004</v>
      </c>
      <c r="C227" s="36">
        <v>40</v>
      </c>
      <c r="D227" s="32" t="s">
        <v>17</v>
      </c>
      <c r="E227" s="32">
        <v>978</v>
      </c>
      <c r="F227" s="32">
        <v>0</v>
      </c>
      <c r="G227" s="32">
        <f t="shared" si="12"/>
        <v>978</v>
      </c>
      <c r="H227" s="32">
        <f t="shared" si="13"/>
        <v>1075.8000000000002</v>
      </c>
      <c r="I227" s="33">
        <v>31380</v>
      </c>
      <c r="J227" s="29">
        <f t="shared" si="14"/>
        <v>30689640</v>
      </c>
      <c r="K227" s="29">
        <f t="shared" si="15"/>
        <v>35293086</v>
      </c>
      <c r="L227" s="43">
        <f>MROUND((K227*0.03/12),500)</f>
        <v>88000</v>
      </c>
      <c r="M227" s="44">
        <f>H227*3000</f>
        <v>3227400.0000000005</v>
      </c>
      <c r="N227"/>
    </row>
    <row r="228" spans="1:14" s="1" customFormat="1" x14ac:dyDescent="0.25">
      <c r="A228" s="31">
        <v>227</v>
      </c>
      <c r="B228" s="35">
        <v>4005</v>
      </c>
      <c r="C228" s="36">
        <v>40</v>
      </c>
      <c r="D228" s="37" t="s">
        <v>18</v>
      </c>
      <c r="E228" s="32">
        <v>825</v>
      </c>
      <c r="F228" s="32">
        <v>0</v>
      </c>
      <c r="G228" s="32">
        <f t="shared" si="12"/>
        <v>825</v>
      </c>
      <c r="H228" s="32">
        <f t="shared" si="13"/>
        <v>907.50000000000011</v>
      </c>
      <c r="I228" s="33">
        <v>31380</v>
      </c>
      <c r="J228" s="29">
        <f t="shared" si="14"/>
        <v>25888500</v>
      </c>
      <c r="K228" s="29">
        <f t="shared" si="15"/>
        <v>29771775</v>
      </c>
      <c r="L228" s="43">
        <f>MROUND((K228*0.03/12),500)</f>
        <v>74500</v>
      </c>
      <c r="M228" s="44">
        <f>H228*3000</f>
        <v>2722500.0000000005</v>
      </c>
      <c r="N228"/>
    </row>
    <row r="229" spans="1:14" s="1" customFormat="1" x14ac:dyDescent="0.25">
      <c r="A229" s="31">
        <v>228</v>
      </c>
      <c r="B229" s="35">
        <v>4006</v>
      </c>
      <c r="C229" s="36">
        <v>40</v>
      </c>
      <c r="D229" s="32" t="s">
        <v>18</v>
      </c>
      <c r="E229" s="32">
        <v>728</v>
      </c>
      <c r="F229" s="32">
        <v>0</v>
      </c>
      <c r="G229" s="32">
        <f t="shared" si="12"/>
        <v>728</v>
      </c>
      <c r="H229" s="32">
        <f t="shared" si="13"/>
        <v>800.80000000000007</v>
      </c>
      <c r="I229" s="33">
        <v>31380</v>
      </c>
      <c r="J229" s="29">
        <f t="shared" si="14"/>
        <v>22844640</v>
      </c>
      <c r="K229" s="29">
        <f t="shared" si="15"/>
        <v>26271336</v>
      </c>
      <c r="L229" s="43">
        <f>MROUND((K229*0.03/12),500)</f>
        <v>65500</v>
      </c>
      <c r="M229" s="44">
        <f>H229*3000</f>
        <v>2402400</v>
      </c>
      <c r="N229"/>
    </row>
    <row r="230" spans="1:14" s="1" customFormat="1" x14ac:dyDescent="0.25">
      <c r="A230" s="31">
        <v>229</v>
      </c>
      <c r="B230" s="35">
        <v>4101</v>
      </c>
      <c r="C230" s="36">
        <v>41</v>
      </c>
      <c r="D230" s="32" t="s">
        <v>17</v>
      </c>
      <c r="E230" s="32">
        <v>1226</v>
      </c>
      <c r="F230" s="32">
        <v>62</v>
      </c>
      <c r="G230" s="32">
        <f t="shared" si="12"/>
        <v>1288</v>
      </c>
      <c r="H230" s="32">
        <f t="shared" si="13"/>
        <v>1416.8000000000002</v>
      </c>
      <c r="I230" s="33">
        <v>31500</v>
      </c>
      <c r="J230" s="29">
        <f t="shared" si="14"/>
        <v>40572000</v>
      </c>
      <c r="K230" s="29">
        <f t="shared" si="15"/>
        <v>46657800</v>
      </c>
      <c r="L230" s="43">
        <f>MROUND((K230*0.03/12),500)</f>
        <v>116500</v>
      </c>
      <c r="M230" s="44">
        <f>H230*3000</f>
        <v>4250400.0000000009</v>
      </c>
      <c r="N230"/>
    </row>
    <row r="231" spans="1:14" s="1" customFormat="1" x14ac:dyDescent="0.25">
      <c r="A231" s="31">
        <v>230</v>
      </c>
      <c r="B231" s="35">
        <v>4102</v>
      </c>
      <c r="C231" s="36">
        <v>41</v>
      </c>
      <c r="D231" s="32" t="s">
        <v>18</v>
      </c>
      <c r="E231" s="32">
        <v>728</v>
      </c>
      <c r="F231" s="32">
        <v>0</v>
      </c>
      <c r="G231" s="32">
        <f t="shared" si="12"/>
        <v>728</v>
      </c>
      <c r="H231" s="32">
        <f t="shared" si="13"/>
        <v>800.80000000000007</v>
      </c>
      <c r="I231" s="33">
        <v>31500</v>
      </c>
      <c r="J231" s="29">
        <f t="shared" si="14"/>
        <v>22932000</v>
      </c>
      <c r="K231" s="29">
        <f t="shared" si="15"/>
        <v>26371800</v>
      </c>
      <c r="L231" s="43">
        <f>MROUND((K231*0.03/12),500)</f>
        <v>66000</v>
      </c>
      <c r="M231" s="44">
        <f>H231*3000</f>
        <v>2402400</v>
      </c>
      <c r="N231"/>
    </row>
    <row r="232" spans="1:14" s="1" customFormat="1" x14ac:dyDescent="0.25">
      <c r="A232" s="31">
        <v>231</v>
      </c>
      <c r="B232" s="35">
        <v>4103</v>
      </c>
      <c r="C232" s="36">
        <v>41</v>
      </c>
      <c r="D232" s="32" t="s">
        <v>18</v>
      </c>
      <c r="E232" s="32">
        <v>825</v>
      </c>
      <c r="F232" s="32">
        <v>0</v>
      </c>
      <c r="G232" s="32">
        <f t="shared" si="12"/>
        <v>825</v>
      </c>
      <c r="H232" s="32">
        <f t="shared" si="13"/>
        <v>907.50000000000011</v>
      </c>
      <c r="I232" s="33">
        <v>31500</v>
      </c>
      <c r="J232" s="29">
        <f t="shared" si="14"/>
        <v>25987500</v>
      </c>
      <c r="K232" s="29">
        <f t="shared" si="15"/>
        <v>29885625</v>
      </c>
      <c r="L232" s="43">
        <f>MROUND((K232*0.03/12),500)</f>
        <v>74500</v>
      </c>
      <c r="M232" s="44">
        <f>H232*3000</f>
        <v>2722500.0000000005</v>
      </c>
      <c r="N232"/>
    </row>
    <row r="233" spans="1:14" s="1" customFormat="1" x14ac:dyDescent="0.25">
      <c r="A233" s="31">
        <v>232</v>
      </c>
      <c r="B233" s="35">
        <v>4104</v>
      </c>
      <c r="C233" s="36">
        <v>41</v>
      </c>
      <c r="D233" s="32" t="s">
        <v>17</v>
      </c>
      <c r="E233" s="32">
        <v>978</v>
      </c>
      <c r="F233" s="32">
        <v>0</v>
      </c>
      <c r="G233" s="32">
        <f t="shared" si="12"/>
        <v>978</v>
      </c>
      <c r="H233" s="32">
        <f t="shared" si="13"/>
        <v>1075.8000000000002</v>
      </c>
      <c r="I233" s="33">
        <v>31500</v>
      </c>
      <c r="J233" s="29">
        <f t="shared" si="14"/>
        <v>30807000</v>
      </c>
      <c r="K233" s="29">
        <f t="shared" si="15"/>
        <v>35428050</v>
      </c>
      <c r="L233" s="43">
        <f>MROUND((K233*0.03/12),500)</f>
        <v>88500</v>
      </c>
      <c r="M233" s="44">
        <f>H233*3000</f>
        <v>3227400.0000000005</v>
      </c>
      <c r="N233"/>
    </row>
    <row r="234" spans="1:14" s="1" customFormat="1" x14ac:dyDescent="0.25">
      <c r="A234" s="31">
        <v>233</v>
      </c>
      <c r="B234" s="35">
        <v>4105</v>
      </c>
      <c r="C234" s="36">
        <v>41</v>
      </c>
      <c r="D234" s="32" t="s">
        <v>18</v>
      </c>
      <c r="E234" s="32">
        <v>825</v>
      </c>
      <c r="F234" s="32">
        <v>0</v>
      </c>
      <c r="G234" s="32">
        <f t="shared" si="12"/>
        <v>825</v>
      </c>
      <c r="H234" s="32">
        <f t="shared" si="13"/>
        <v>907.50000000000011</v>
      </c>
      <c r="I234" s="33">
        <v>31500</v>
      </c>
      <c r="J234" s="29">
        <f t="shared" si="14"/>
        <v>25987500</v>
      </c>
      <c r="K234" s="29">
        <f t="shared" si="15"/>
        <v>29885625</v>
      </c>
      <c r="L234" s="43">
        <f>MROUND((K234*0.03/12),500)</f>
        <v>74500</v>
      </c>
      <c r="M234" s="44">
        <f>H234*3000</f>
        <v>2722500.0000000005</v>
      </c>
      <c r="N234"/>
    </row>
    <row r="235" spans="1:14" s="1" customFormat="1" x14ac:dyDescent="0.25">
      <c r="A235" s="31">
        <v>234</v>
      </c>
      <c r="B235" s="35">
        <v>4106</v>
      </c>
      <c r="C235" s="36">
        <v>41</v>
      </c>
      <c r="D235" s="32" t="s">
        <v>18</v>
      </c>
      <c r="E235" s="32">
        <v>728</v>
      </c>
      <c r="F235" s="32">
        <v>0</v>
      </c>
      <c r="G235" s="32">
        <f t="shared" si="12"/>
        <v>728</v>
      </c>
      <c r="H235" s="32">
        <f t="shared" si="13"/>
        <v>800.80000000000007</v>
      </c>
      <c r="I235" s="33">
        <v>31500</v>
      </c>
      <c r="J235" s="29">
        <f t="shared" si="14"/>
        <v>22932000</v>
      </c>
      <c r="K235" s="29">
        <f t="shared" si="15"/>
        <v>26371800</v>
      </c>
      <c r="L235" s="43">
        <f>MROUND((K235*0.03/12),500)</f>
        <v>66000</v>
      </c>
      <c r="M235" s="44">
        <f>H235*3000</f>
        <v>2402400</v>
      </c>
      <c r="N235"/>
    </row>
    <row r="236" spans="1:14" s="1" customFormat="1" x14ac:dyDescent="0.25">
      <c r="A236" s="31">
        <v>235</v>
      </c>
      <c r="B236" s="35">
        <v>4201</v>
      </c>
      <c r="C236" s="36">
        <v>42</v>
      </c>
      <c r="D236" s="32" t="s">
        <v>17</v>
      </c>
      <c r="E236" s="32">
        <v>1226</v>
      </c>
      <c r="F236" s="32">
        <v>62</v>
      </c>
      <c r="G236" s="32">
        <f t="shared" si="12"/>
        <v>1288</v>
      </c>
      <c r="H236" s="32">
        <f t="shared" si="13"/>
        <v>1416.8000000000002</v>
      </c>
      <c r="I236" s="33">
        <v>31620</v>
      </c>
      <c r="J236" s="29">
        <f t="shared" si="14"/>
        <v>40726560</v>
      </c>
      <c r="K236" s="29">
        <f t="shared" si="15"/>
        <v>46835544</v>
      </c>
      <c r="L236" s="43">
        <f>MROUND((K236*0.03/12),500)</f>
        <v>117000</v>
      </c>
      <c r="M236" s="44">
        <f>H236*3000</f>
        <v>4250400.0000000009</v>
      </c>
      <c r="N236"/>
    </row>
    <row r="237" spans="1:14" s="1" customFormat="1" x14ac:dyDescent="0.25">
      <c r="A237" s="31">
        <v>236</v>
      </c>
      <c r="B237" s="35">
        <v>4202</v>
      </c>
      <c r="C237" s="36">
        <v>42</v>
      </c>
      <c r="D237" s="32" t="s">
        <v>18</v>
      </c>
      <c r="E237" s="32">
        <v>728</v>
      </c>
      <c r="F237" s="32">
        <v>0</v>
      </c>
      <c r="G237" s="32">
        <f t="shared" si="12"/>
        <v>728</v>
      </c>
      <c r="H237" s="32">
        <f t="shared" si="13"/>
        <v>800.80000000000007</v>
      </c>
      <c r="I237" s="33">
        <v>31620</v>
      </c>
      <c r="J237" s="29">
        <f t="shared" si="14"/>
        <v>23019360</v>
      </c>
      <c r="K237" s="29">
        <f t="shared" si="15"/>
        <v>26472264</v>
      </c>
      <c r="L237" s="43">
        <f>MROUND((K237*0.03/12),500)</f>
        <v>66000</v>
      </c>
      <c r="M237" s="44">
        <f>H237*3000</f>
        <v>2402400</v>
      </c>
      <c r="N237"/>
    </row>
    <row r="238" spans="1:14" s="1" customFormat="1" x14ac:dyDescent="0.25">
      <c r="A238" s="31">
        <v>237</v>
      </c>
      <c r="B238" s="35">
        <v>4203</v>
      </c>
      <c r="C238" s="36">
        <v>42</v>
      </c>
      <c r="D238" s="37" t="s">
        <v>18</v>
      </c>
      <c r="E238" s="32">
        <v>825</v>
      </c>
      <c r="F238" s="32">
        <v>0</v>
      </c>
      <c r="G238" s="32">
        <f t="shared" si="12"/>
        <v>825</v>
      </c>
      <c r="H238" s="32">
        <f t="shared" si="13"/>
        <v>907.50000000000011</v>
      </c>
      <c r="I238" s="33">
        <v>31620</v>
      </c>
      <c r="J238" s="29">
        <f t="shared" si="14"/>
        <v>26086500</v>
      </c>
      <c r="K238" s="29">
        <f t="shared" si="15"/>
        <v>29999475</v>
      </c>
      <c r="L238" s="43">
        <f>MROUND((K238*0.03/12),500)</f>
        <v>75000</v>
      </c>
      <c r="M238" s="44">
        <f>H238*3000</f>
        <v>2722500.0000000005</v>
      </c>
      <c r="N238"/>
    </row>
    <row r="239" spans="1:14" s="1" customFormat="1" x14ac:dyDescent="0.25">
      <c r="A239" s="31">
        <v>238</v>
      </c>
      <c r="B239" s="35">
        <v>4204</v>
      </c>
      <c r="C239" s="36">
        <v>42</v>
      </c>
      <c r="D239" s="32" t="s">
        <v>17</v>
      </c>
      <c r="E239" s="32">
        <v>978</v>
      </c>
      <c r="F239" s="32">
        <v>0</v>
      </c>
      <c r="G239" s="32">
        <f t="shared" si="12"/>
        <v>978</v>
      </c>
      <c r="H239" s="32">
        <f t="shared" si="13"/>
        <v>1075.8000000000002</v>
      </c>
      <c r="I239" s="33">
        <v>31620</v>
      </c>
      <c r="J239" s="29">
        <f t="shared" si="14"/>
        <v>30924360</v>
      </c>
      <c r="K239" s="29">
        <f t="shared" si="15"/>
        <v>35563014</v>
      </c>
      <c r="L239" s="43">
        <f>MROUND((K239*0.03/12),500)</f>
        <v>89000</v>
      </c>
      <c r="M239" s="44">
        <f>H239*3000</f>
        <v>3227400.0000000005</v>
      </c>
      <c r="N239"/>
    </row>
    <row r="240" spans="1:14" s="1" customFormat="1" x14ac:dyDescent="0.25">
      <c r="A240" s="31">
        <v>239</v>
      </c>
      <c r="B240" s="35">
        <v>4205</v>
      </c>
      <c r="C240" s="36">
        <v>42</v>
      </c>
      <c r="D240" s="32" t="s">
        <v>18</v>
      </c>
      <c r="E240" s="32">
        <v>825</v>
      </c>
      <c r="F240" s="32">
        <v>0</v>
      </c>
      <c r="G240" s="32">
        <f t="shared" si="12"/>
        <v>825</v>
      </c>
      <c r="H240" s="32">
        <f t="shared" si="13"/>
        <v>907.50000000000011</v>
      </c>
      <c r="I240" s="33">
        <v>31620</v>
      </c>
      <c r="J240" s="29">
        <f t="shared" si="14"/>
        <v>26086500</v>
      </c>
      <c r="K240" s="29">
        <f t="shared" si="15"/>
        <v>29999475</v>
      </c>
      <c r="L240" s="43">
        <f>MROUND((K240*0.03/12),500)</f>
        <v>75000</v>
      </c>
      <c r="M240" s="44">
        <f>H240*3000</f>
        <v>2722500.0000000005</v>
      </c>
      <c r="N240"/>
    </row>
    <row r="241" spans="1:14" s="1" customFormat="1" x14ac:dyDescent="0.25">
      <c r="A241" s="31">
        <v>240</v>
      </c>
      <c r="B241" s="35">
        <v>4206</v>
      </c>
      <c r="C241" s="36">
        <v>42</v>
      </c>
      <c r="D241" s="32" t="s">
        <v>18</v>
      </c>
      <c r="E241" s="32">
        <v>728</v>
      </c>
      <c r="F241" s="32">
        <v>0</v>
      </c>
      <c r="G241" s="32">
        <f t="shared" si="12"/>
        <v>728</v>
      </c>
      <c r="H241" s="32">
        <f t="shared" si="13"/>
        <v>800.80000000000007</v>
      </c>
      <c r="I241" s="33">
        <v>31620</v>
      </c>
      <c r="J241" s="29">
        <f t="shared" si="14"/>
        <v>23019360</v>
      </c>
      <c r="K241" s="29">
        <f t="shared" si="15"/>
        <v>26472264</v>
      </c>
      <c r="L241" s="43">
        <f>MROUND((K241*0.03/12),500)</f>
        <v>66000</v>
      </c>
      <c r="M241" s="44">
        <f>H241*3000</f>
        <v>2402400</v>
      </c>
      <c r="N241"/>
    </row>
    <row r="242" spans="1:14" s="1" customFormat="1" x14ac:dyDescent="0.25">
      <c r="A242" s="31">
        <v>241</v>
      </c>
      <c r="B242" s="35">
        <v>4301</v>
      </c>
      <c r="C242" s="36">
        <v>43</v>
      </c>
      <c r="D242" s="32" t="s">
        <v>17</v>
      </c>
      <c r="E242" s="32">
        <v>1226</v>
      </c>
      <c r="F242" s="32">
        <v>62</v>
      </c>
      <c r="G242" s="32">
        <f t="shared" si="12"/>
        <v>1288</v>
      </c>
      <c r="H242" s="32">
        <f t="shared" si="13"/>
        <v>1416.8000000000002</v>
      </c>
      <c r="I242" s="33">
        <v>31740</v>
      </c>
      <c r="J242" s="29">
        <f t="shared" si="14"/>
        <v>40881120</v>
      </c>
      <c r="K242" s="29">
        <f t="shared" si="15"/>
        <v>47013288</v>
      </c>
      <c r="L242" s="43">
        <f>MROUND((K242*0.03/12),500)</f>
        <v>117500</v>
      </c>
      <c r="M242" s="44">
        <f>H242*3000</f>
        <v>4250400.0000000009</v>
      </c>
      <c r="N242"/>
    </row>
    <row r="243" spans="1:14" s="1" customFormat="1" x14ac:dyDescent="0.25">
      <c r="A243" s="31">
        <v>242</v>
      </c>
      <c r="B243" s="35">
        <v>4302</v>
      </c>
      <c r="C243" s="36">
        <v>43</v>
      </c>
      <c r="D243" s="32" t="s">
        <v>18</v>
      </c>
      <c r="E243" s="32">
        <v>728</v>
      </c>
      <c r="F243" s="32">
        <v>0</v>
      </c>
      <c r="G243" s="32">
        <f t="shared" si="12"/>
        <v>728</v>
      </c>
      <c r="H243" s="32">
        <f t="shared" si="13"/>
        <v>800.80000000000007</v>
      </c>
      <c r="I243" s="33">
        <v>31740</v>
      </c>
      <c r="J243" s="29">
        <f t="shared" si="14"/>
        <v>23106720</v>
      </c>
      <c r="K243" s="29">
        <f t="shared" si="15"/>
        <v>26572728</v>
      </c>
      <c r="L243" s="43">
        <f>MROUND((K243*0.03/12),500)</f>
        <v>66500</v>
      </c>
      <c r="M243" s="44">
        <f>H243*3000</f>
        <v>2402400</v>
      </c>
      <c r="N243"/>
    </row>
    <row r="244" spans="1:14" s="1" customFormat="1" x14ac:dyDescent="0.25">
      <c r="A244" s="31">
        <v>243</v>
      </c>
      <c r="B244" s="35">
        <v>4303</v>
      </c>
      <c r="C244" s="36">
        <v>43</v>
      </c>
      <c r="D244" s="32" t="s">
        <v>18</v>
      </c>
      <c r="E244" s="32">
        <v>825</v>
      </c>
      <c r="F244" s="32">
        <v>0</v>
      </c>
      <c r="G244" s="32">
        <f t="shared" si="12"/>
        <v>825</v>
      </c>
      <c r="H244" s="32">
        <f t="shared" si="13"/>
        <v>907.50000000000011</v>
      </c>
      <c r="I244" s="33">
        <v>31740</v>
      </c>
      <c r="J244" s="29">
        <f t="shared" si="14"/>
        <v>26185500</v>
      </c>
      <c r="K244" s="29">
        <f t="shared" si="15"/>
        <v>30113325</v>
      </c>
      <c r="L244" s="43">
        <f>MROUND((K244*0.03/12),500)</f>
        <v>75500</v>
      </c>
      <c r="M244" s="44">
        <f>H244*3000</f>
        <v>2722500.0000000005</v>
      </c>
      <c r="N244"/>
    </row>
    <row r="245" spans="1:14" s="1" customFormat="1" x14ac:dyDescent="0.25">
      <c r="A245" s="31">
        <v>244</v>
      </c>
      <c r="B245" s="35">
        <v>4304</v>
      </c>
      <c r="C245" s="36">
        <v>43</v>
      </c>
      <c r="D245" s="32" t="s">
        <v>17</v>
      </c>
      <c r="E245" s="32">
        <v>978</v>
      </c>
      <c r="F245" s="32">
        <v>0</v>
      </c>
      <c r="G245" s="32">
        <f t="shared" si="12"/>
        <v>978</v>
      </c>
      <c r="H245" s="32">
        <f t="shared" si="13"/>
        <v>1075.8000000000002</v>
      </c>
      <c r="I245" s="33">
        <v>31740</v>
      </c>
      <c r="J245" s="29">
        <f t="shared" si="14"/>
        <v>31041720</v>
      </c>
      <c r="K245" s="29">
        <f t="shared" si="15"/>
        <v>35697978</v>
      </c>
      <c r="L245" s="43">
        <f>MROUND((K245*0.03/12),500)</f>
        <v>89000</v>
      </c>
      <c r="M245" s="44">
        <f>H245*3000</f>
        <v>3227400.0000000005</v>
      </c>
      <c r="N245"/>
    </row>
    <row r="246" spans="1:14" s="1" customFormat="1" x14ac:dyDescent="0.25">
      <c r="A246" s="31">
        <v>245</v>
      </c>
      <c r="B246" s="35">
        <v>4401</v>
      </c>
      <c r="C246" s="36">
        <v>44</v>
      </c>
      <c r="D246" s="32" t="s">
        <v>17</v>
      </c>
      <c r="E246" s="32">
        <v>1226</v>
      </c>
      <c r="F246" s="32">
        <v>62</v>
      </c>
      <c r="G246" s="32">
        <f t="shared" si="12"/>
        <v>1288</v>
      </c>
      <c r="H246" s="32">
        <f t="shared" si="13"/>
        <v>1416.8000000000002</v>
      </c>
      <c r="I246" s="33">
        <v>31860</v>
      </c>
      <c r="J246" s="29">
        <f t="shared" si="14"/>
        <v>41035680</v>
      </c>
      <c r="K246" s="29">
        <f t="shared" si="15"/>
        <v>47191032</v>
      </c>
      <c r="L246" s="43">
        <f>MROUND((K246*0.03/12),500)</f>
        <v>118000</v>
      </c>
      <c r="M246" s="44">
        <f>H246*3000</f>
        <v>4250400.0000000009</v>
      </c>
      <c r="N246"/>
    </row>
    <row r="247" spans="1:14" s="1" customFormat="1" x14ac:dyDescent="0.25">
      <c r="A247" s="31">
        <v>246</v>
      </c>
      <c r="B247" s="35">
        <v>4402</v>
      </c>
      <c r="C247" s="36">
        <v>44</v>
      </c>
      <c r="D247" s="32" t="s">
        <v>18</v>
      </c>
      <c r="E247" s="32">
        <v>728</v>
      </c>
      <c r="F247" s="32">
        <v>0</v>
      </c>
      <c r="G247" s="32">
        <f t="shared" si="12"/>
        <v>728</v>
      </c>
      <c r="H247" s="32">
        <f t="shared" si="13"/>
        <v>800.80000000000007</v>
      </c>
      <c r="I247" s="33">
        <v>31860</v>
      </c>
      <c r="J247" s="29">
        <f t="shared" si="14"/>
        <v>23194080</v>
      </c>
      <c r="K247" s="29">
        <f t="shared" si="15"/>
        <v>26673192</v>
      </c>
      <c r="L247" s="43">
        <f>MROUND((K247*0.03/12),500)</f>
        <v>66500</v>
      </c>
      <c r="M247" s="44">
        <f>H247*3000</f>
        <v>2402400</v>
      </c>
      <c r="N247"/>
    </row>
    <row r="248" spans="1:14" s="1" customFormat="1" x14ac:dyDescent="0.25">
      <c r="A248" s="31">
        <v>247</v>
      </c>
      <c r="B248" s="35">
        <v>4403</v>
      </c>
      <c r="C248" s="36">
        <v>44</v>
      </c>
      <c r="D248" s="37" t="s">
        <v>18</v>
      </c>
      <c r="E248" s="32">
        <v>825</v>
      </c>
      <c r="F248" s="32">
        <v>0</v>
      </c>
      <c r="G248" s="32">
        <f t="shared" si="12"/>
        <v>825</v>
      </c>
      <c r="H248" s="32">
        <f t="shared" si="13"/>
        <v>907.50000000000011</v>
      </c>
      <c r="I248" s="33">
        <v>31860</v>
      </c>
      <c r="J248" s="29">
        <f t="shared" si="14"/>
        <v>26284500</v>
      </c>
      <c r="K248" s="29">
        <f t="shared" si="15"/>
        <v>30227175</v>
      </c>
      <c r="L248" s="43">
        <f>MROUND((K248*0.03/12),500)</f>
        <v>75500</v>
      </c>
      <c r="M248" s="44">
        <f>H248*3000</f>
        <v>2722500.0000000005</v>
      </c>
      <c r="N248"/>
    </row>
    <row r="249" spans="1:14" s="1" customFormat="1" x14ac:dyDescent="0.25">
      <c r="A249" s="31">
        <v>248</v>
      </c>
      <c r="B249" s="35">
        <v>4404</v>
      </c>
      <c r="C249" s="36">
        <v>44</v>
      </c>
      <c r="D249" s="32" t="s">
        <v>17</v>
      </c>
      <c r="E249" s="32">
        <v>978</v>
      </c>
      <c r="F249" s="32">
        <v>0</v>
      </c>
      <c r="G249" s="32">
        <f t="shared" si="12"/>
        <v>978</v>
      </c>
      <c r="H249" s="32">
        <f t="shared" si="13"/>
        <v>1075.8000000000002</v>
      </c>
      <c r="I249" s="33">
        <v>31860</v>
      </c>
      <c r="J249" s="29">
        <f t="shared" si="14"/>
        <v>31159080</v>
      </c>
      <c r="K249" s="29">
        <f t="shared" si="15"/>
        <v>35832942</v>
      </c>
      <c r="L249" s="43">
        <f>MROUND((K249*0.03/12),500)</f>
        <v>89500</v>
      </c>
      <c r="M249" s="44">
        <f>H249*3000</f>
        <v>3227400.0000000005</v>
      </c>
      <c r="N249"/>
    </row>
    <row r="250" spans="1:14" s="1" customFormat="1" x14ac:dyDescent="0.25">
      <c r="A250" s="31">
        <v>249</v>
      </c>
      <c r="B250" s="35">
        <v>4405</v>
      </c>
      <c r="C250" s="36">
        <v>44</v>
      </c>
      <c r="D250" s="32" t="s">
        <v>18</v>
      </c>
      <c r="E250" s="32">
        <v>825</v>
      </c>
      <c r="F250" s="32">
        <v>0</v>
      </c>
      <c r="G250" s="32">
        <f t="shared" si="12"/>
        <v>825</v>
      </c>
      <c r="H250" s="32">
        <f t="shared" si="13"/>
        <v>907.50000000000011</v>
      </c>
      <c r="I250" s="33">
        <v>31860</v>
      </c>
      <c r="J250" s="29">
        <f t="shared" si="14"/>
        <v>26284500</v>
      </c>
      <c r="K250" s="29">
        <f t="shared" si="15"/>
        <v>30227175</v>
      </c>
      <c r="L250" s="43">
        <f>MROUND((K250*0.03/12),500)</f>
        <v>75500</v>
      </c>
      <c r="M250" s="44">
        <f>H250*3000</f>
        <v>2722500.0000000005</v>
      </c>
      <c r="N250"/>
    </row>
    <row r="251" spans="1:14" s="1" customFormat="1" x14ac:dyDescent="0.25">
      <c r="A251" s="31">
        <v>250</v>
      </c>
      <c r="B251" s="35">
        <v>4406</v>
      </c>
      <c r="C251" s="36">
        <v>44</v>
      </c>
      <c r="D251" s="32" t="s">
        <v>18</v>
      </c>
      <c r="E251" s="32">
        <v>728</v>
      </c>
      <c r="F251" s="32">
        <v>0</v>
      </c>
      <c r="G251" s="32">
        <f t="shared" si="12"/>
        <v>728</v>
      </c>
      <c r="H251" s="32">
        <f t="shared" si="13"/>
        <v>800.80000000000007</v>
      </c>
      <c r="I251" s="33">
        <v>31860</v>
      </c>
      <c r="J251" s="29">
        <f t="shared" si="14"/>
        <v>23194080</v>
      </c>
      <c r="K251" s="29">
        <f t="shared" si="15"/>
        <v>26673192</v>
      </c>
      <c r="L251" s="43">
        <f>MROUND((K251*0.03/12),500)</f>
        <v>66500</v>
      </c>
      <c r="M251" s="44">
        <f>H251*3000</f>
        <v>2402400</v>
      </c>
      <c r="N251"/>
    </row>
    <row r="252" spans="1:14" s="1" customFormat="1" x14ac:dyDescent="0.25">
      <c r="A252" s="31">
        <v>251</v>
      </c>
      <c r="B252" s="35">
        <v>4501</v>
      </c>
      <c r="C252" s="36">
        <v>45</v>
      </c>
      <c r="D252" s="32" t="s">
        <v>17</v>
      </c>
      <c r="E252" s="32">
        <v>1226</v>
      </c>
      <c r="F252" s="32">
        <v>62</v>
      </c>
      <c r="G252" s="32">
        <f t="shared" si="12"/>
        <v>1288</v>
      </c>
      <c r="H252" s="32">
        <f t="shared" si="13"/>
        <v>1416.8000000000002</v>
      </c>
      <c r="I252" s="33">
        <v>31980</v>
      </c>
      <c r="J252" s="29">
        <f t="shared" si="14"/>
        <v>41190240</v>
      </c>
      <c r="K252" s="29">
        <f t="shared" si="15"/>
        <v>47368776</v>
      </c>
      <c r="L252" s="43">
        <f>MROUND((K252*0.03/12),500)</f>
        <v>118500</v>
      </c>
      <c r="M252" s="44">
        <f>H252*3000</f>
        <v>4250400.0000000009</v>
      </c>
      <c r="N252"/>
    </row>
    <row r="253" spans="1:14" s="1" customFormat="1" x14ac:dyDescent="0.25">
      <c r="A253" s="31">
        <v>252</v>
      </c>
      <c r="B253" s="35">
        <v>4502</v>
      </c>
      <c r="C253" s="36">
        <v>45</v>
      </c>
      <c r="D253" s="32" t="s">
        <v>18</v>
      </c>
      <c r="E253" s="32">
        <v>728</v>
      </c>
      <c r="F253" s="32">
        <v>0</v>
      </c>
      <c r="G253" s="32">
        <f t="shared" si="12"/>
        <v>728</v>
      </c>
      <c r="H253" s="32">
        <f t="shared" si="13"/>
        <v>800.80000000000007</v>
      </c>
      <c r="I253" s="33">
        <v>31980</v>
      </c>
      <c r="J253" s="29">
        <f t="shared" si="14"/>
        <v>23281440</v>
      </c>
      <c r="K253" s="29">
        <f t="shared" si="15"/>
        <v>26773656</v>
      </c>
      <c r="L253" s="43">
        <f>MROUND((K253*0.03/12),500)</f>
        <v>67000</v>
      </c>
      <c r="M253" s="44">
        <f>H253*3000</f>
        <v>2402400</v>
      </c>
      <c r="N253"/>
    </row>
    <row r="254" spans="1:14" s="1" customFormat="1" x14ac:dyDescent="0.25">
      <c r="A254" s="31">
        <v>253</v>
      </c>
      <c r="B254" s="35">
        <v>4503</v>
      </c>
      <c r="C254" s="36">
        <v>45</v>
      </c>
      <c r="D254" s="32" t="s">
        <v>18</v>
      </c>
      <c r="E254" s="32">
        <v>825</v>
      </c>
      <c r="F254" s="32">
        <v>0</v>
      </c>
      <c r="G254" s="32">
        <f t="shared" si="12"/>
        <v>825</v>
      </c>
      <c r="H254" s="32">
        <f t="shared" si="13"/>
        <v>907.50000000000011</v>
      </c>
      <c r="I254" s="33">
        <v>31980</v>
      </c>
      <c r="J254" s="29">
        <f t="shared" si="14"/>
        <v>26383500</v>
      </c>
      <c r="K254" s="29">
        <f t="shared" si="15"/>
        <v>30341025</v>
      </c>
      <c r="L254" s="43">
        <f>MROUND((K254*0.03/12),500)</f>
        <v>76000</v>
      </c>
      <c r="M254" s="44">
        <f>H254*3000</f>
        <v>2722500.0000000005</v>
      </c>
      <c r="N254"/>
    </row>
    <row r="255" spans="1:14" s="1" customFormat="1" x14ac:dyDescent="0.25">
      <c r="A255" s="31">
        <v>254</v>
      </c>
      <c r="B255" s="35">
        <v>4504</v>
      </c>
      <c r="C255" s="36">
        <v>45</v>
      </c>
      <c r="D255" s="32" t="s">
        <v>17</v>
      </c>
      <c r="E255" s="32">
        <v>978</v>
      </c>
      <c r="F255" s="32">
        <v>0</v>
      </c>
      <c r="G255" s="32">
        <f t="shared" si="12"/>
        <v>978</v>
      </c>
      <c r="H255" s="32">
        <f t="shared" si="13"/>
        <v>1075.8000000000002</v>
      </c>
      <c r="I255" s="33">
        <v>31980</v>
      </c>
      <c r="J255" s="29">
        <f t="shared" si="14"/>
        <v>31276440</v>
      </c>
      <c r="K255" s="29">
        <f t="shared" si="15"/>
        <v>35967906</v>
      </c>
      <c r="L255" s="43">
        <f>MROUND((K255*0.03/12),500)</f>
        <v>90000</v>
      </c>
      <c r="M255" s="44">
        <f>H255*3000</f>
        <v>3227400.0000000005</v>
      </c>
      <c r="N255"/>
    </row>
    <row r="256" spans="1:14" s="1" customFormat="1" x14ac:dyDescent="0.25">
      <c r="A256" s="31">
        <v>255</v>
      </c>
      <c r="B256" s="35">
        <v>4505</v>
      </c>
      <c r="C256" s="36">
        <v>45</v>
      </c>
      <c r="D256" s="32" t="s">
        <v>18</v>
      </c>
      <c r="E256" s="32">
        <v>825</v>
      </c>
      <c r="F256" s="32">
        <v>0</v>
      </c>
      <c r="G256" s="32">
        <f t="shared" si="12"/>
        <v>825</v>
      </c>
      <c r="H256" s="32">
        <f t="shared" si="13"/>
        <v>907.50000000000011</v>
      </c>
      <c r="I256" s="33">
        <v>31980</v>
      </c>
      <c r="J256" s="29">
        <f t="shared" si="14"/>
        <v>26383500</v>
      </c>
      <c r="K256" s="29">
        <f t="shared" si="15"/>
        <v>30341025</v>
      </c>
      <c r="L256" s="43">
        <f>MROUND((K256*0.03/12),500)</f>
        <v>76000</v>
      </c>
      <c r="M256" s="44">
        <f>H256*3000</f>
        <v>2722500.0000000005</v>
      </c>
      <c r="N256"/>
    </row>
    <row r="257" spans="1:14" s="1" customFormat="1" x14ac:dyDescent="0.25">
      <c r="A257" s="31">
        <v>256</v>
      </c>
      <c r="B257" s="35">
        <v>4506</v>
      </c>
      <c r="C257" s="36">
        <v>45</v>
      </c>
      <c r="D257" s="37" t="s">
        <v>18</v>
      </c>
      <c r="E257" s="32">
        <v>728</v>
      </c>
      <c r="F257" s="32">
        <v>0</v>
      </c>
      <c r="G257" s="32">
        <f t="shared" si="12"/>
        <v>728</v>
      </c>
      <c r="H257" s="32">
        <f t="shared" si="13"/>
        <v>800.80000000000007</v>
      </c>
      <c r="I257" s="33">
        <v>31980</v>
      </c>
      <c r="J257" s="29">
        <f t="shared" si="14"/>
        <v>23281440</v>
      </c>
      <c r="K257" s="29">
        <f t="shared" si="15"/>
        <v>26773656</v>
      </c>
      <c r="L257" s="43">
        <f>MROUND((K257*0.03/12),500)</f>
        <v>67000</v>
      </c>
      <c r="M257" s="44">
        <f>H257*3000</f>
        <v>2402400</v>
      </c>
      <c r="N257"/>
    </row>
    <row r="258" spans="1:14" s="1" customFormat="1" x14ac:dyDescent="0.25">
      <c r="A258" s="31">
        <v>257</v>
      </c>
      <c r="B258" s="35">
        <v>4601</v>
      </c>
      <c r="C258" s="36">
        <v>46</v>
      </c>
      <c r="D258" s="37" t="s">
        <v>17</v>
      </c>
      <c r="E258" s="32">
        <v>1226</v>
      </c>
      <c r="F258" s="32">
        <v>62</v>
      </c>
      <c r="G258" s="32">
        <f t="shared" si="12"/>
        <v>1288</v>
      </c>
      <c r="H258" s="32">
        <f t="shared" si="13"/>
        <v>1416.8000000000002</v>
      </c>
      <c r="I258" s="33">
        <v>32100</v>
      </c>
      <c r="J258" s="29">
        <f t="shared" si="14"/>
        <v>41344800</v>
      </c>
      <c r="K258" s="29">
        <f t="shared" si="15"/>
        <v>47546520</v>
      </c>
      <c r="L258" s="43">
        <f>MROUND((K258*0.03/12),500)</f>
        <v>119000</v>
      </c>
      <c r="M258" s="44">
        <f>H258*3000</f>
        <v>4250400.0000000009</v>
      </c>
      <c r="N258"/>
    </row>
    <row r="259" spans="1:14" s="1" customFormat="1" x14ac:dyDescent="0.25">
      <c r="A259" s="31">
        <v>258</v>
      </c>
      <c r="B259" s="35">
        <v>4602</v>
      </c>
      <c r="C259" s="36">
        <v>46</v>
      </c>
      <c r="D259" s="37" t="s">
        <v>18</v>
      </c>
      <c r="E259" s="32">
        <v>728</v>
      </c>
      <c r="F259" s="32">
        <v>0</v>
      </c>
      <c r="G259" s="32">
        <f t="shared" ref="G259:G269" si="16">E259+F259</f>
        <v>728</v>
      </c>
      <c r="H259" s="32">
        <f t="shared" ref="H259:H269" si="17">G259*1.1</f>
        <v>800.80000000000007</v>
      </c>
      <c r="I259" s="33">
        <v>32100</v>
      </c>
      <c r="J259" s="29">
        <f t="shared" ref="J259:J269" si="18">G259*I259</f>
        <v>23368800</v>
      </c>
      <c r="K259" s="29">
        <f t="shared" ref="K259:K269" si="19">ROUND(J259*1.15,0)</f>
        <v>26874120</v>
      </c>
      <c r="L259" s="43">
        <f>MROUND((K259*0.03/12),500)</f>
        <v>67000</v>
      </c>
      <c r="M259" s="44">
        <f>H259*3000</f>
        <v>2402400</v>
      </c>
      <c r="N259"/>
    </row>
    <row r="260" spans="1:14" s="1" customFormat="1" x14ac:dyDescent="0.25">
      <c r="A260" s="31">
        <v>259</v>
      </c>
      <c r="B260" s="35">
        <v>4603</v>
      </c>
      <c r="C260" s="36">
        <v>46</v>
      </c>
      <c r="D260" s="37" t="s">
        <v>18</v>
      </c>
      <c r="E260" s="32">
        <v>825</v>
      </c>
      <c r="F260" s="32">
        <v>0</v>
      </c>
      <c r="G260" s="32">
        <f t="shared" si="16"/>
        <v>825</v>
      </c>
      <c r="H260" s="32">
        <f t="shared" si="17"/>
        <v>907.50000000000011</v>
      </c>
      <c r="I260" s="33">
        <v>32100</v>
      </c>
      <c r="J260" s="29">
        <f t="shared" si="18"/>
        <v>26482500</v>
      </c>
      <c r="K260" s="29">
        <f t="shared" si="19"/>
        <v>30454875</v>
      </c>
      <c r="L260" s="43">
        <f>MROUND((K260*0.03/12),500)</f>
        <v>76000</v>
      </c>
      <c r="M260" s="44">
        <f>H260*3000</f>
        <v>2722500.0000000005</v>
      </c>
      <c r="N260"/>
    </row>
    <row r="261" spans="1:14" s="1" customFormat="1" x14ac:dyDescent="0.25">
      <c r="A261" s="31">
        <v>260</v>
      </c>
      <c r="B261" s="35">
        <v>4604</v>
      </c>
      <c r="C261" s="36">
        <v>46</v>
      </c>
      <c r="D261" s="37" t="s">
        <v>17</v>
      </c>
      <c r="E261" s="32">
        <v>978</v>
      </c>
      <c r="F261" s="32">
        <v>0</v>
      </c>
      <c r="G261" s="32">
        <f t="shared" si="16"/>
        <v>978</v>
      </c>
      <c r="H261" s="32">
        <f t="shared" si="17"/>
        <v>1075.8000000000002</v>
      </c>
      <c r="I261" s="33">
        <v>32100</v>
      </c>
      <c r="J261" s="29">
        <f t="shared" si="18"/>
        <v>31393800</v>
      </c>
      <c r="K261" s="29">
        <f t="shared" si="19"/>
        <v>36102870</v>
      </c>
      <c r="L261" s="43">
        <f>MROUND((K261*0.03/12),500)</f>
        <v>90500</v>
      </c>
      <c r="M261" s="44">
        <f>H261*3000</f>
        <v>3227400.0000000005</v>
      </c>
      <c r="N261"/>
    </row>
    <row r="262" spans="1:14" s="1" customFormat="1" x14ac:dyDescent="0.25">
      <c r="A262" s="31">
        <v>261</v>
      </c>
      <c r="B262" s="35">
        <v>4605</v>
      </c>
      <c r="C262" s="36">
        <v>46</v>
      </c>
      <c r="D262" s="37" t="s">
        <v>18</v>
      </c>
      <c r="E262" s="32">
        <v>825</v>
      </c>
      <c r="F262" s="32">
        <v>0</v>
      </c>
      <c r="G262" s="32">
        <f t="shared" si="16"/>
        <v>825</v>
      </c>
      <c r="H262" s="32">
        <f t="shared" si="17"/>
        <v>907.50000000000011</v>
      </c>
      <c r="I262" s="33">
        <v>32100</v>
      </c>
      <c r="J262" s="29">
        <f t="shared" si="18"/>
        <v>26482500</v>
      </c>
      <c r="K262" s="29">
        <f t="shared" si="19"/>
        <v>30454875</v>
      </c>
      <c r="L262" s="43">
        <f>MROUND((K262*0.03/12),500)</f>
        <v>76000</v>
      </c>
      <c r="M262" s="44">
        <f>H262*3000</f>
        <v>2722500.0000000005</v>
      </c>
      <c r="N262"/>
    </row>
    <row r="263" spans="1:14" s="1" customFormat="1" x14ac:dyDescent="0.25">
      <c r="A263" s="31">
        <v>262</v>
      </c>
      <c r="B263" s="35">
        <v>4606</v>
      </c>
      <c r="C263" s="36">
        <v>46</v>
      </c>
      <c r="D263" s="37" t="s">
        <v>18</v>
      </c>
      <c r="E263" s="32">
        <v>728</v>
      </c>
      <c r="F263" s="32">
        <v>0</v>
      </c>
      <c r="G263" s="32">
        <f t="shared" si="16"/>
        <v>728</v>
      </c>
      <c r="H263" s="32">
        <f t="shared" si="17"/>
        <v>800.80000000000007</v>
      </c>
      <c r="I263" s="33">
        <v>32100</v>
      </c>
      <c r="J263" s="29">
        <f t="shared" si="18"/>
        <v>23368800</v>
      </c>
      <c r="K263" s="29">
        <f t="shared" si="19"/>
        <v>26874120</v>
      </c>
      <c r="L263" s="43">
        <f>MROUND((K263*0.03/12),500)</f>
        <v>67000</v>
      </c>
      <c r="M263" s="44">
        <f>H263*3000</f>
        <v>2402400</v>
      </c>
      <c r="N263"/>
    </row>
    <row r="264" spans="1:14" s="1" customFormat="1" x14ac:dyDescent="0.25">
      <c r="A264" s="31">
        <v>263</v>
      </c>
      <c r="B264" s="35">
        <v>4701</v>
      </c>
      <c r="C264" s="36">
        <v>47</v>
      </c>
      <c r="D264" s="37" t="s">
        <v>17</v>
      </c>
      <c r="E264" s="32">
        <v>1226</v>
      </c>
      <c r="F264" s="32">
        <v>62</v>
      </c>
      <c r="G264" s="32">
        <f t="shared" si="16"/>
        <v>1288</v>
      </c>
      <c r="H264" s="32">
        <f t="shared" si="17"/>
        <v>1416.8000000000002</v>
      </c>
      <c r="I264" s="33">
        <v>32220</v>
      </c>
      <c r="J264" s="29">
        <f t="shared" si="18"/>
        <v>41499360</v>
      </c>
      <c r="K264" s="29">
        <f t="shared" si="19"/>
        <v>47724264</v>
      </c>
      <c r="L264" s="43">
        <f>MROUND((K264*0.03/12),500)</f>
        <v>119500</v>
      </c>
      <c r="M264" s="44">
        <f>H264*3000</f>
        <v>4250400.0000000009</v>
      </c>
      <c r="N264"/>
    </row>
    <row r="265" spans="1:14" s="1" customFormat="1" x14ac:dyDescent="0.25">
      <c r="A265" s="31">
        <v>264</v>
      </c>
      <c r="B265" s="35">
        <v>4702</v>
      </c>
      <c r="C265" s="36">
        <v>47</v>
      </c>
      <c r="D265" s="37" t="s">
        <v>18</v>
      </c>
      <c r="E265" s="32">
        <v>728</v>
      </c>
      <c r="F265" s="32">
        <v>0</v>
      </c>
      <c r="G265" s="32">
        <f t="shared" si="16"/>
        <v>728</v>
      </c>
      <c r="H265" s="32">
        <f t="shared" si="17"/>
        <v>800.80000000000007</v>
      </c>
      <c r="I265" s="33">
        <v>32220</v>
      </c>
      <c r="J265" s="29">
        <f t="shared" si="18"/>
        <v>23456160</v>
      </c>
      <c r="K265" s="29">
        <f t="shared" si="19"/>
        <v>26974584</v>
      </c>
      <c r="L265" s="43">
        <f>MROUND((K265*0.03/12),500)</f>
        <v>67500</v>
      </c>
      <c r="M265" s="44">
        <f>H265*3000</f>
        <v>2402400</v>
      </c>
      <c r="N265"/>
    </row>
    <row r="266" spans="1:14" s="1" customFormat="1" x14ac:dyDescent="0.25">
      <c r="A266" s="31">
        <v>265</v>
      </c>
      <c r="B266" s="35">
        <v>4703</v>
      </c>
      <c r="C266" s="36">
        <v>47</v>
      </c>
      <c r="D266" s="32" t="s">
        <v>18</v>
      </c>
      <c r="E266" s="32">
        <v>825</v>
      </c>
      <c r="F266" s="32">
        <v>0</v>
      </c>
      <c r="G266" s="32">
        <f t="shared" si="16"/>
        <v>825</v>
      </c>
      <c r="H266" s="32">
        <f t="shared" si="17"/>
        <v>907.50000000000011</v>
      </c>
      <c r="I266" s="33">
        <v>32220</v>
      </c>
      <c r="J266" s="29">
        <f t="shared" si="18"/>
        <v>26581500</v>
      </c>
      <c r="K266" s="29">
        <f t="shared" si="19"/>
        <v>30568725</v>
      </c>
      <c r="L266" s="43">
        <f>MROUND((K266*0.03/12),500)</f>
        <v>76500</v>
      </c>
      <c r="M266" s="44">
        <f>H266*3000</f>
        <v>2722500.0000000005</v>
      </c>
      <c r="N266"/>
    </row>
    <row r="267" spans="1:14" s="1" customFormat="1" x14ac:dyDescent="0.25">
      <c r="A267" s="31">
        <v>266</v>
      </c>
      <c r="B267" s="35">
        <v>4704</v>
      </c>
      <c r="C267" s="36">
        <v>47</v>
      </c>
      <c r="D267" s="37" t="s">
        <v>17</v>
      </c>
      <c r="E267" s="32">
        <v>978</v>
      </c>
      <c r="F267" s="32">
        <v>0</v>
      </c>
      <c r="G267" s="32">
        <f t="shared" si="16"/>
        <v>978</v>
      </c>
      <c r="H267" s="32">
        <f t="shared" si="17"/>
        <v>1075.8000000000002</v>
      </c>
      <c r="I267" s="33">
        <v>32220</v>
      </c>
      <c r="J267" s="29">
        <f t="shared" si="18"/>
        <v>31511160</v>
      </c>
      <c r="K267" s="29">
        <f t="shared" si="19"/>
        <v>36237834</v>
      </c>
      <c r="L267" s="43">
        <f>MROUND((K267*0.03/12),500)</f>
        <v>90500</v>
      </c>
      <c r="M267" s="44">
        <f>H267*3000</f>
        <v>3227400.0000000005</v>
      </c>
      <c r="N267"/>
    </row>
    <row r="268" spans="1:14" s="1" customFormat="1" x14ac:dyDescent="0.25">
      <c r="A268" s="31">
        <v>267</v>
      </c>
      <c r="B268" s="35">
        <v>4705</v>
      </c>
      <c r="C268" s="36">
        <v>47</v>
      </c>
      <c r="D268" s="37" t="s">
        <v>18</v>
      </c>
      <c r="E268" s="32">
        <v>825</v>
      </c>
      <c r="F268" s="32">
        <v>0</v>
      </c>
      <c r="G268" s="32">
        <f t="shared" si="16"/>
        <v>825</v>
      </c>
      <c r="H268" s="32">
        <f t="shared" si="17"/>
        <v>907.50000000000011</v>
      </c>
      <c r="I268" s="33">
        <v>32220</v>
      </c>
      <c r="J268" s="29">
        <f t="shared" si="18"/>
        <v>26581500</v>
      </c>
      <c r="K268" s="29">
        <f t="shared" si="19"/>
        <v>30568725</v>
      </c>
      <c r="L268" s="43">
        <f>MROUND((K268*0.03/12),500)</f>
        <v>76500</v>
      </c>
      <c r="M268" s="44">
        <f>H268*3000</f>
        <v>2722500.0000000005</v>
      </c>
      <c r="N268"/>
    </row>
    <row r="269" spans="1:14" s="1" customFormat="1" x14ac:dyDescent="0.25">
      <c r="A269" s="31">
        <v>268</v>
      </c>
      <c r="B269" s="35">
        <v>4706</v>
      </c>
      <c r="C269" s="36">
        <v>47</v>
      </c>
      <c r="D269" s="37" t="s">
        <v>18</v>
      </c>
      <c r="E269" s="32">
        <v>728</v>
      </c>
      <c r="F269" s="32">
        <v>0</v>
      </c>
      <c r="G269" s="32">
        <f t="shared" si="16"/>
        <v>728</v>
      </c>
      <c r="H269" s="32">
        <f t="shared" si="17"/>
        <v>800.80000000000007</v>
      </c>
      <c r="I269" s="33">
        <v>32220</v>
      </c>
      <c r="J269" s="29">
        <f t="shared" si="18"/>
        <v>23456160</v>
      </c>
      <c r="K269" s="29">
        <f t="shared" si="19"/>
        <v>26974584</v>
      </c>
      <c r="L269" s="43">
        <f>MROUND((K269*0.03/12),500)</f>
        <v>67500</v>
      </c>
      <c r="M269" s="44">
        <f>H269*3000</f>
        <v>2402400</v>
      </c>
      <c r="N269"/>
    </row>
    <row r="270" spans="1:14" s="1" customFormat="1" x14ac:dyDescent="0.25">
      <c r="A270" s="38" t="s">
        <v>4</v>
      </c>
      <c r="B270" s="39"/>
      <c r="C270" s="39"/>
      <c r="D270" s="40"/>
      <c r="E270" s="41">
        <f t="shared" ref="E270:H270" si="20">SUM(E2:E269)</f>
        <v>238699</v>
      </c>
      <c r="F270" s="41">
        <f t="shared" si="20"/>
        <v>2914</v>
      </c>
      <c r="G270" s="41">
        <f t="shared" si="20"/>
        <v>241613</v>
      </c>
      <c r="H270" s="41">
        <f t="shared" si="20"/>
        <v>265774.29999999912</v>
      </c>
      <c r="I270" s="42"/>
      <c r="J270" s="30">
        <f t="shared" ref="J270:M270" si="21">SUM(J2:J269)</f>
        <v>7120528020</v>
      </c>
      <c r="K270" s="30">
        <f t="shared" si="21"/>
        <v>8188607223</v>
      </c>
      <c r="L270" s="43"/>
      <c r="M270" s="45">
        <f t="shared" si="21"/>
        <v>797322900.00000012</v>
      </c>
      <c r="N270"/>
    </row>
  </sheetData>
  <mergeCells count="1">
    <mergeCell ref="A270:D27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90354-C893-4365-BF24-690719138750}">
  <dimension ref="A1:N136"/>
  <sheetViews>
    <sheetView topLeftCell="A120" zoomScale="205" zoomScaleNormal="205" workbookViewId="0">
      <selection activeCell="J136" sqref="J136"/>
    </sheetView>
  </sheetViews>
  <sheetFormatPr defaultRowHeight="15" x14ac:dyDescent="0.25"/>
  <cols>
    <col min="1" max="1" width="4.7109375" customWidth="1"/>
    <col min="2" max="2" width="6" customWidth="1"/>
    <col min="3" max="3" width="4.42578125" customWidth="1"/>
    <col min="4" max="4" width="6.140625" customWidth="1"/>
    <col min="5" max="5" width="6.28515625" style="60" customWidth="1"/>
    <col min="6" max="6" width="6.140625" style="60" customWidth="1"/>
    <col min="7" max="7" width="6.5703125" style="60" customWidth="1"/>
    <col min="8" max="8" width="5.42578125" customWidth="1"/>
    <col min="9" max="9" width="6" customWidth="1"/>
    <col min="10" max="11" width="11.5703125" style="10" customWidth="1"/>
    <col min="12" max="12" width="6.5703125" customWidth="1"/>
    <col min="13" max="13" width="9.85546875" style="10" customWidth="1"/>
    <col min="14" max="14" width="10.42578125" bestFit="1" customWidth="1"/>
    <col min="15" max="15" width="10.140625" bestFit="1" customWidth="1"/>
  </cols>
  <sheetData>
    <row r="1" spans="1:14" ht="56.25" customHeight="1" x14ac:dyDescent="0.25">
      <c r="A1" s="25" t="s">
        <v>0</v>
      </c>
      <c r="B1" s="25" t="s">
        <v>8</v>
      </c>
      <c r="C1" s="25" t="s">
        <v>1</v>
      </c>
      <c r="D1" s="25" t="s">
        <v>2</v>
      </c>
      <c r="E1" s="57" t="s">
        <v>36</v>
      </c>
      <c r="F1" s="57" t="s">
        <v>37</v>
      </c>
      <c r="G1" s="57" t="s">
        <v>38</v>
      </c>
      <c r="H1" s="25" t="s">
        <v>3</v>
      </c>
      <c r="I1" s="25" t="s">
        <v>39</v>
      </c>
      <c r="J1" s="27" t="s">
        <v>40</v>
      </c>
      <c r="K1" s="27" t="s">
        <v>41</v>
      </c>
      <c r="L1" s="25" t="s">
        <v>42</v>
      </c>
      <c r="M1" s="28" t="s">
        <v>43</v>
      </c>
    </row>
    <row r="2" spans="1:14" ht="16.5" customHeight="1" x14ac:dyDescent="0.25">
      <c r="A2" s="31">
        <v>1</v>
      </c>
      <c r="B2" s="31">
        <v>101</v>
      </c>
      <c r="C2" s="31">
        <v>1</v>
      </c>
      <c r="D2" s="32" t="s">
        <v>24</v>
      </c>
      <c r="E2" s="58">
        <v>1705</v>
      </c>
      <c r="F2" s="58">
        <v>63</v>
      </c>
      <c r="G2" s="58">
        <f>E2+F2</f>
        <v>1768</v>
      </c>
      <c r="H2" s="32">
        <f>G2*1.1</f>
        <v>1944.8000000000002</v>
      </c>
      <c r="I2" s="32">
        <v>26700</v>
      </c>
      <c r="J2" s="29">
        <f>G2*I2</f>
        <v>47205600</v>
      </c>
      <c r="K2" s="29">
        <f>ROUND(J2*1.15,0)</f>
        <v>54286440</v>
      </c>
      <c r="L2" s="43">
        <f t="shared" ref="L2:L65" si="0">MROUND((K2*0.03/12),500)</f>
        <v>135500</v>
      </c>
      <c r="M2" s="44">
        <f t="shared" ref="M2:M65" si="1">H2*3000</f>
        <v>5834400.0000000009</v>
      </c>
    </row>
    <row r="3" spans="1:14" ht="16.5" customHeight="1" x14ac:dyDescent="0.25">
      <c r="A3" s="31">
        <v>2</v>
      </c>
      <c r="B3" s="31">
        <v>102</v>
      </c>
      <c r="C3" s="31">
        <v>1</v>
      </c>
      <c r="D3" s="32" t="s">
        <v>17</v>
      </c>
      <c r="E3" s="58">
        <v>1086</v>
      </c>
      <c r="F3" s="58">
        <v>38</v>
      </c>
      <c r="G3" s="58">
        <f t="shared" ref="G3:G66" si="2">E3+F3</f>
        <v>1124</v>
      </c>
      <c r="H3" s="32">
        <f t="shared" ref="H3:H66" si="3">G3*1.1</f>
        <v>1236.4000000000001</v>
      </c>
      <c r="I3" s="32">
        <v>26700</v>
      </c>
      <c r="J3" s="29">
        <f t="shared" ref="J3:J66" si="4">G3*I3</f>
        <v>30010800</v>
      </c>
      <c r="K3" s="29">
        <f t="shared" ref="K3:K66" si="5">ROUND(J3*1.15,0)</f>
        <v>34512420</v>
      </c>
      <c r="L3" s="43">
        <f t="shared" si="0"/>
        <v>86500</v>
      </c>
      <c r="M3" s="44">
        <f t="shared" si="1"/>
        <v>3709200.0000000005</v>
      </c>
    </row>
    <row r="4" spans="1:14" ht="16.5" customHeight="1" x14ac:dyDescent="0.25">
      <c r="A4" s="31">
        <v>3</v>
      </c>
      <c r="B4" s="31">
        <v>201</v>
      </c>
      <c r="C4" s="31">
        <v>2</v>
      </c>
      <c r="D4" s="32" t="s">
        <v>24</v>
      </c>
      <c r="E4" s="58">
        <v>1705</v>
      </c>
      <c r="F4" s="58">
        <v>63</v>
      </c>
      <c r="G4" s="58">
        <f t="shared" si="2"/>
        <v>1768</v>
      </c>
      <c r="H4" s="32">
        <f t="shared" si="3"/>
        <v>1944.8000000000002</v>
      </c>
      <c r="I4" s="32">
        <v>26820</v>
      </c>
      <c r="J4" s="29">
        <f t="shared" si="4"/>
        <v>47417760</v>
      </c>
      <c r="K4" s="29">
        <f t="shared" si="5"/>
        <v>54530424</v>
      </c>
      <c r="L4" s="43">
        <f t="shared" si="0"/>
        <v>136500</v>
      </c>
      <c r="M4" s="44">
        <f t="shared" si="1"/>
        <v>5834400.0000000009</v>
      </c>
    </row>
    <row r="5" spans="1:14" ht="16.5" customHeight="1" x14ac:dyDescent="0.25">
      <c r="A5" s="31">
        <v>4</v>
      </c>
      <c r="B5" s="31">
        <v>202</v>
      </c>
      <c r="C5" s="31">
        <v>2</v>
      </c>
      <c r="D5" s="32" t="s">
        <v>17</v>
      </c>
      <c r="E5" s="58">
        <v>1086</v>
      </c>
      <c r="F5" s="58">
        <v>38</v>
      </c>
      <c r="G5" s="58">
        <f t="shared" si="2"/>
        <v>1124</v>
      </c>
      <c r="H5" s="32">
        <f t="shared" si="3"/>
        <v>1236.4000000000001</v>
      </c>
      <c r="I5" s="32">
        <v>26820</v>
      </c>
      <c r="J5" s="29">
        <f t="shared" si="4"/>
        <v>30145680</v>
      </c>
      <c r="K5" s="29">
        <f t="shared" si="5"/>
        <v>34667532</v>
      </c>
      <c r="L5" s="43">
        <f t="shared" si="0"/>
        <v>86500</v>
      </c>
      <c r="M5" s="44">
        <f t="shared" si="1"/>
        <v>3709200.0000000005</v>
      </c>
    </row>
    <row r="6" spans="1:14" ht="16.5" customHeight="1" x14ac:dyDescent="0.25">
      <c r="A6" s="31">
        <v>5</v>
      </c>
      <c r="B6" s="31">
        <v>203</v>
      </c>
      <c r="C6" s="31">
        <v>2</v>
      </c>
      <c r="D6" s="32" t="s">
        <v>17</v>
      </c>
      <c r="E6" s="58">
        <v>1124</v>
      </c>
      <c r="F6" s="58">
        <v>38</v>
      </c>
      <c r="G6" s="58">
        <f t="shared" si="2"/>
        <v>1162</v>
      </c>
      <c r="H6" s="32">
        <f t="shared" si="3"/>
        <v>1278.2</v>
      </c>
      <c r="I6" s="32">
        <v>26820</v>
      </c>
      <c r="J6" s="29">
        <f t="shared" si="4"/>
        <v>31164840</v>
      </c>
      <c r="K6" s="29">
        <f t="shared" si="5"/>
        <v>35839566</v>
      </c>
      <c r="L6" s="43">
        <f t="shared" si="0"/>
        <v>89500</v>
      </c>
      <c r="M6" s="44">
        <f t="shared" si="1"/>
        <v>3834600</v>
      </c>
    </row>
    <row r="7" spans="1:14" ht="16.5" customHeight="1" x14ac:dyDescent="0.25">
      <c r="A7" s="31">
        <v>6</v>
      </c>
      <c r="B7" s="31">
        <v>301</v>
      </c>
      <c r="C7" s="31">
        <v>3</v>
      </c>
      <c r="D7" s="32" t="s">
        <v>24</v>
      </c>
      <c r="E7" s="58">
        <v>1705</v>
      </c>
      <c r="F7" s="58">
        <v>63</v>
      </c>
      <c r="G7" s="58">
        <f t="shared" si="2"/>
        <v>1768</v>
      </c>
      <c r="H7" s="32">
        <f t="shared" si="3"/>
        <v>1944.8000000000002</v>
      </c>
      <c r="I7" s="32">
        <v>26940</v>
      </c>
      <c r="J7" s="29">
        <f t="shared" si="4"/>
        <v>47629920</v>
      </c>
      <c r="K7" s="29">
        <f t="shared" si="5"/>
        <v>54774408</v>
      </c>
      <c r="L7" s="43">
        <f t="shared" si="0"/>
        <v>137000</v>
      </c>
      <c r="M7" s="44">
        <f t="shared" si="1"/>
        <v>5834400.0000000009</v>
      </c>
    </row>
    <row r="8" spans="1:14" ht="16.5" customHeight="1" x14ac:dyDescent="0.25">
      <c r="A8" s="31">
        <v>7</v>
      </c>
      <c r="B8" s="31">
        <v>302</v>
      </c>
      <c r="C8" s="31">
        <v>3</v>
      </c>
      <c r="D8" s="32" t="s">
        <v>17</v>
      </c>
      <c r="E8" s="58">
        <v>1086</v>
      </c>
      <c r="F8" s="58">
        <v>38</v>
      </c>
      <c r="G8" s="58">
        <f t="shared" si="2"/>
        <v>1124</v>
      </c>
      <c r="H8" s="32">
        <f t="shared" si="3"/>
        <v>1236.4000000000001</v>
      </c>
      <c r="I8" s="32">
        <v>26940</v>
      </c>
      <c r="J8" s="29">
        <f t="shared" si="4"/>
        <v>30280560</v>
      </c>
      <c r="K8" s="29">
        <f t="shared" si="5"/>
        <v>34822644</v>
      </c>
      <c r="L8" s="43">
        <f t="shared" si="0"/>
        <v>87000</v>
      </c>
      <c r="M8" s="44">
        <f t="shared" si="1"/>
        <v>3709200.0000000005</v>
      </c>
    </row>
    <row r="9" spans="1:14" ht="16.5" customHeight="1" x14ac:dyDescent="0.25">
      <c r="A9" s="31">
        <v>8</v>
      </c>
      <c r="B9" s="31">
        <v>303</v>
      </c>
      <c r="C9" s="31">
        <v>3</v>
      </c>
      <c r="D9" s="32" t="s">
        <v>17</v>
      </c>
      <c r="E9" s="58">
        <v>1124</v>
      </c>
      <c r="F9" s="58">
        <v>38</v>
      </c>
      <c r="G9" s="58">
        <f t="shared" si="2"/>
        <v>1162</v>
      </c>
      <c r="H9" s="32">
        <f t="shared" si="3"/>
        <v>1278.2</v>
      </c>
      <c r="I9" s="32">
        <v>26940</v>
      </c>
      <c r="J9" s="29">
        <f t="shared" si="4"/>
        <v>31304280</v>
      </c>
      <c r="K9" s="29">
        <f t="shared" si="5"/>
        <v>35999922</v>
      </c>
      <c r="L9" s="43">
        <f t="shared" si="0"/>
        <v>90000</v>
      </c>
      <c r="M9" s="44">
        <f t="shared" si="1"/>
        <v>3834600</v>
      </c>
    </row>
    <row r="10" spans="1:14" ht="16.5" customHeight="1" x14ac:dyDescent="0.25">
      <c r="A10" s="31">
        <v>9</v>
      </c>
      <c r="B10" s="31">
        <v>401</v>
      </c>
      <c r="C10" s="31">
        <v>4</v>
      </c>
      <c r="D10" s="32" t="s">
        <v>24</v>
      </c>
      <c r="E10" s="58">
        <v>1705</v>
      </c>
      <c r="F10" s="58">
        <v>63</v>
      </c>
      <c r="G10" s="58">
        <f t="shared" si="2"/>
        <v>1768</v>
      </c>
      <c r="H10" s="32">
        <f t="shared" si="3"/>
        <v>1944.8000000000002</v>
      </c>
      <c r="I10" s="32">
        <v>27060</v>
      </c>
      <c r="J10" s="29">
        <f t="shared" si="4"/>
        <v>47842080</v>
      </c>
      <c r="K10" s="29">
        <f t="shared" si="5"/>
        <v>55018392</v>
      </c>
      <c r="L10" s="43">
        <f t="shared" si="0"/>
        <v>137500</v>
      </c>
      <c r="M10" s="44">
        <f t="shared" si="1"/>
        <v>5834400.0000000009</v>
      </c>
    </row>
    <row r="11" spans="1:14" ht="16.5" customHeight="1" x14ac:dyDescent="0.25">
      <c r="A11" s="31">
        <v>10</v>
      </c>
      <c r="B11" s="31">
        <v>402</v>
      </c>
      <c r="C11" s="31">
        <v>4</v>
      </c>
      <c r="D11" s="32" t="s">
        <v>17</v>
      </c>
      <c r="E11" s="58">
        <v>1086</v>
      </c>
      <c r="F11" s="58">
        <v>38</v>
      </c>
      <c r="G11" s="58">
        <f t="shared" si="2"/>
        <v>1124</v>
      </c>
      <c r="H11" s="32">
        <f t="shared" si="3"/>
        <v>1236.4000000000001</v>
      </c>
      <c r="I11" s="32">
        <v>27060</v>
      </c>
      <c r="J11" s="29">
        <f t="shared" si="4"/>
        <v>30415440</v>
      </c>
      <c r="K11" s="29">
        <f t="shared" si="5"/>
        <v>34977756</v>
      </c>
      <c r="L11" s="43">
        <f t="shared" si="0"/>
        <v>87500</v>
      </c>
      <c r="M11" s="44">
        <f t="shared" si="1"/>
        <v>3709200.0000000005</v>
      </c>
    </row>
    <row r="12" spans="1:14" ht="16.5" customHeight="1" x14ac:dyDescent="0.25">
      <c r="A12" s="31">
        <v>11</v>
      </c>
      <c r="B12" s="31">
        <v>403</v>
      </c>
      <c r="C12" s="34">
        <v>4</v>
      </c>
      <c r="D12" s="32" t="s">
        <v>17</v>
      </c>
      <c r="E12" s="58">
        <v>1124</v>
      </c>
      <c r="F12" s="58">
        <v>38</v>
      </c>
      <c r="G12" s="58">
        <f t="shared" si="2"/>
        <v>1162</v>
      </c>
      <c r="H12" s="32">
        <f t="shared" si="3"/>
        <v>1278.2</v>
      </c>
      <c r="I12" s="32">
        <v>27060</v>
      </c>
      <c r="J12" s="29">
        <f t="shared" si="4"/>
        <v>31443720</v>
      </c>
      <c r="K12" s="29">
        <f t="shared" si="5"/>
        <v>36160278</v>
      </c>
      <c r="L12" s="43">
        <f t="shared" si="0"/>
        <v>90500</v>
      </c>
      <c r="M12" s="44">
        <f t="shared" si="1"/>
        <v>3834600</v>
      </c>
    </row>
    <row r="13" spans="1:14" s="1" customFormat="1" ht="16.5" customHeight="1" x14ac:dyDescent="0.25">
      <c r="A13" s="31">
        <v>12</v>
      </c>
      <c r="B13" s="31">
        <v>501</v>
      </c>
      <c r="C13" s="34">
        <v>5</v>
      </c>
      <c r="D13" s="32" t="s">
        <v>24</v>
      </c>
      <c r="E13" s="58">
        <v>1705</v>
      </c>
      <c r="F13" s="58">
        <v>63</v>
      </c>
      <c r="G13" s="58">
        <f t="shared" si="2"/>
        <v>1768</v>
      </c>
      <c r="H13" s="32">
        <f t="shared" si="3"/>
        <v>1944.8000000000002</v>
      </c>
      <c r="I13" s="32">
        <v>27180</v>
      </c>
      <c r="J13" s="29">
        <f t="shared" si="4"/>
        <v>48054240</v>
      </c>
      <c r="K13" s="29">
        <f t="shared" si="5"/>
        <v>55262376</v>
      </c>
      <c r="L13" s="43">
        <f t="shared" si="0"/>
        <v>138000</v>
      </c>
      <c r="M13" s="44">
        <f t="shared" si="1"/>
        <v>5834400.0000000009</v>
      </c>
      <c r="N13"/>
    </row>
    <row r="14" spans="1:14" s="1" customFormat="1" ht="16.5" customHeight="1" x14ac:dyDescent="0.25">
      <c r="A14" s="31">
        <v>13</v>
      </c>
      <c r="B14" s="35">
        <v>502</v>
      </c>
      <c r="C14" s="36">
        <v>5</v>
      </c>
      <c r="D14" s="32" t="s">
        <v>17</v>
      </c>
      <c r="E14" s="58">
        <v>1086</v>
      </c>
      <c r="F14" s="58">
        <v>38</v>
      </c>
      <c r="G14" s="58">
        <f t="shared" si="2"/>
        <v>1124</v>
      </c>
      <c r="H14" s="32">
        <f t="shared" si="3"/>
        <v>1236.4000000000001</v>
      </c>
      <c r="I14" s="32">
        <v>27180</v>
      </c>
      <c r="J14" s="29">
        <f t="shared" si="4"/>
        <v>30550320</v>
      </c>
      <c r="K14" s="29">
        <f t="shared" si="5"/>
        <v>35132868</v>
      </c>
      <c r="L14" s="43">
        <f t="shared" si="0"/>
        <v>88000</v>
      </c>
      <c r="M14" s="44">
        <f t="shared" si="1"/>
        <v>3709200.0000000005</v>
      </c>
      <c r="N14"/>
    </row>
    <row r="15" spans="1:14" s="1" customFormat="1" ht="16.5" customHeight="1" x14ac:dyDescent="0.25">
      <c r="A15" s="31">
        <v>14</v>
      </c>
      <c r="B15" s="31">
        <v>503</v>
      </c>
      <c r="C15" s="36">
        <v>5</v>
      </c>
      <c r="D15" s="32" t="s">
        <v>17</v>
      </c>
      <c r="E15" s="58">
        <v>1124</v>
      </c>
      <c r="F15" s="58">
        <v>38</v>
      </c>
      <c r="G15" s="58">
        <f t="shared" si="2"/>
        <v>1162</v>
      </c>
      <c r="H15" s="32">
        <f t="shared" si="3"/>
        <v>1278.2</v>
      </c>
      <c r="I15" s="32">
        <v>27180</v>
      </c>
      <c r="J15" s="29">
        <f t="shared" si="4"/>
        <v>31583160</v>
      </c>
      <c r="K15" s="29">
        <f t="shared" si="5"/>
        <v>36320634</v>
      </c>
      <c r="L15" s="43">
        <f t="shared" si="0"/>
        <v>91000</v>
      </c>
      <c r="M15" s="44">
        <f t="shared" si="1"/>
        <v>3834600</v>
      </c>
      <c r="N15"/>
    </row>
    <row r="16" spans="1:14" s="1" customFormat="1" ht="16.5" customHeight="1" x14ac:dyDescent="0.25">
      <c r="A16" s="31">
        <v>15</v>
      </c>
      <c r="B16" s="35">
        <v>601</v>
      </c>
      <c r="C16" s="36">
        <v>6</v>
      </c>
      <c r="D16" s="32" t="s">
        <v>24</v>
      </c>
      <c r="E16" s="58">
        <v>1705</v>
      </c>
      <c r="F16" s="58">
        <v>63</v>
      </c>
      <c r="G16" s="58">
        <f t="shared" si="2"/>
        <v>1768</v>
      </c>
      <c r="H16" s="32">
        <f t="shared" si="3"/>
        <v>1944.8000000000002</v>
      </c>
      <c r="I16" s="32">
        <v>27300</v>
      </c>
      <c r="J16" s="29">
        <f t="shared" si="4"/>
        <v>48266400</v>
      </c>
      <c r="K16" s="29">
        <f t="shared" si="5"/>
        <v>55506360</v>
      </c>
      <c r="L16" s="43">
        <f t="shared" si="0"/>
        <v>139000</v>
      </c>
      <c r="M16" s="44">
        <f t="shared" si="1"/>
        <v>5834400.0000000009</v>
      </c>
      <c r="N16"/>
    </row>
    <row r="17" spans="1:14" s="1" customFormat="1" ht="16.5" customHeight="1" x14ac:dyDescent="0.25">
      <c r="A17" s="31">
        <v>16</v>
      </c>
      <c r="B17" s="35">
        <v>602</v>
      </c>
      <c r="C17" s="36">
        <v>6</v>
      </c>
      <c r="D17" s="32" t="s">
        <v>17</v>
      </c>
      <c r="E17" s="58">
        <v>1086</v>
      </c>
      <c r="F17" s="58">
        <v>38</v>
      </c>
      <c r="G17" s="58">
        <f t="shared" si="2"/>
        <v>1124</v>
      </c>
      <c r="H17" s="32">
        <f t="shared" si="3"/>
        <v>1236.4000000000001</v>
      </c>
      <c r="I17" s="32">
        <v>27300</v>
      </c>
      <c r="J17" s="29">
        <f t="shared" si="4"/>
        <v>30685200</v>
      </c>
      <c r="K17" s="29">
        <f t="shared" si="5"/>
        <v>35287980</v>
      </c>
      <c r="L17" s="43">
        <f t="shared" si="0"/>
        <v>88000</v>
      </c>
      <c r="M17" s="44">
        <f t="shared" si="1"/>
        <v>3709200.0000000005</v>
      </c>
      <c r="N17"/>
    </row>
    <row r="18" spans="1:14" s="1" customFormat="1" ht="16.5" customHeight="1" x14ac:dyDescent="0.25">
      <c r="A18" s="31">
        <v>17</v>
      </c>
      <c r="B18" s="35">
        <v>603</v>
      </c>
      <c r="C18" s="36">
        <v>6</v>
      </c>
      <c r="D18" s="32" t="s">
        <v>17</v>
      </c>
      <c r="E18" s="58">
        <v>1124</v>
      </c>
      <c r="F18" s="58">
        <v>38</v>
      </c>
      <c r="G18" s="58">
        <f t="shared" si="2"/>
        <v>1162</v>
      </c>
      <c r="H18" s="32">
        <f t="shared" si="3"/>
        <v>1278.2</v>
      </c>
      <c r="I18" s="32">
        <v>27300</v>
      </c>
      <c r="J18" s="29">
        <f t="shared" si="4"/>
        <v>31722600</v>
      </c>
      <c r="K18" s="29">
        <f t="shared" si="5"/>
        <v>36480990</v>
      </c>
      <c r="L18" s="43">
        <f t="shared" si="0"/>
        <v>91000</v>
      </c>
      <c r="M18" s="44">
        <f t="shared" si="1"/>
        <v>3834600</v>
      </c>
      <c r="N18"/>
    </row>
    <row r="19" spans="1:14" s="1" customFormat="1" ht="16.5" customHeight="1" x14ac:dyDescent="0.25">
      <c r="A19" s="31">
        <v>18</v>
      </c>
      <c r="B19" s="35">
        <v>701</v>
      </c>
      <c r="C19" s="36">
        <v>7</v>
      </c>
      <c r="D19" s="32" t="s">
        <v>24</v>
      </c>
      <c r="E19" s="58">
        <v>1705</v>
      </c>
      <c r="F19" s="58">
        <v>63</v>
      </c>
      <c r="G19" s="58">
        <f t="shared" si="2"/>
        <v>1768</v>
      </c>
      <c r="H19" s="32">
        <f t="shared" si="3"/>
        <v>1944.8000000000002</v>
      </c>
      <c r="I19" s="32">
        <v>27420</v>
      </c>
      <c r="J19" s="29">
        <f t="shared" si="4"/>
        <v>48478560</v>
      </c>
      <c r="K19" s="29">
        <f t="shared" si="5"/>
        <v>55750344</v>
      </c>
      <c r="L19" s="43">
        <f t="shared" si="0"/>
        <v>139500</v>
      </c>
      <c r="M19" s="44">
        <f t="shared" si="1"/>
        <v>5834400.0000000009</v>
      </c>
      <c r="N19"/>
    </row>
    <row r="20" spans="1:14" s="1" customFormat="1" ht="16.5" customHeight="1" x14ac:dyDescent="0.25">
      <c r="A20" s="31">
        <v>19</v>
      </c>
      <c r="B20" s="35">
        <v>702</v>
      </c>
      <c r="C20" s="36">
        <v>7</v>
      </c>
      <c r="D20" s="32" t="s">
        <v>17</v>
      </c>
      <c r="E20" s="58">
        <v>1086</v>
      </c>
      <c r="F20" s="58">
        <v>38</v>
      </c>
      <c r="G20" s="58">
        <f t="shared" si="2"/>
        <v>1124</v>
      </c>
      <c r="H20" s="32">
        <f t="shared" si="3"/>
        <v>1236.4000000000001</v>
      </c>
      <c r="I20" s="32">
        <v>27420</v>
      </c>
      <c r="J20" s="29">
        <f t="shared" si="4"/>
        <v>30820080</v>
      </c>
      <c r="K20" s="29">
        <f t="shared" si="5"/>
        <v>35443092</v>
      </c>
      <c r="L20" s="43">
        <f t="shared" si="0"/>
        <v>88500</v>
      </c>
      <c r="M20" s="44">
        <f t="shared" si="1"/>
        <v>3709200.0000000005</v>
      </c>
      <c r="N20"/>
    </row>
    <row r="21" spans="1:14" s="1" customFormat="1" ht="16.5" customHeight="1" x14ac:dyDescent="0.25">
      <c r="A21" s="31">
        <v>20</v>
      </c>
      <c r="B21" s="35">
        <v>703</v>
      </c>
      <c r="C21" s="36">
        <v>7</v>
      </c>
      <c r="D21" s="37" t="s">
        <v>17</v>
      </c>
      <c r="E21" s="58">
        <v>1124</v>
      </c>
      <c r="F21" s="58">
        <v>38</v>
      </c>
      <c r="G21" s="58">
        <f t="shared" si="2"/>
        <v>1162</v>
      </c>
      <c r="H21" s="32">
        <f t="shared" si="3"/>
        <v>1278.2</v>
      </c>
      <c r="I21" s="32">
        <v>27420</v>
      </c>
      <c r="J21" s="29">
        <f t="shared" si="4"/>
        <v>31862040</v>
      </c>
      <c r="K21" s="29">
        <f t="shared" si="5"/>
        <v>36641346</v>
      </c>
      <c r="L21" s="43">
        <f t="shared" si="0"/>
        <v>91500</v>
      </c>
      <c r="M21" s="44">
        <f t="shared" si="1"/>
        <v>3834600</v>
      </c>
      <c r="N21"/>
    </row>
    <row r="22" spans="1:14" s="1" customFormat="1" ht="16.5" customHeight="1" x14ac:dyDescent="0.25">
      <c r="A22" s="31">
        <v>21</v>
      </c>
      <c r="B22" s="35">
        <v>801</v>
      </c>
      <c r="C22" s="36">
        <v>8</v>
      </c>
      <c r="D22" s="32" t="s">
        <v>24</v>
      </c>
      <c r="E22" s="58">
        <v>1705</v>
      </c>
      <c r="F22" s="58">
        <v>63</v>
      </c>
      <c r="G22" s="58">
        <f t="shared" si="2"/>
        <v>1768</v>
      </c>
      <c r="H22" s="32">
        <f t="shared" si="3"/>
        <v>1944.8000000000002</v>
      </c>
      <c r="I22" s="32">
        <v>27540</v>
      </c>
      <c r="J22" s="29">
        <f t="shared" si="4"/>
        <v>48690720</v>
      </c>
      <c r="K22" s="29">
        <f t="shared" si="5"/>
        <v>55994328</v>
      </c>
      <c r="L22" s="43">
        <f t="shared" si="0"/>
        <v>140000</v>
      </c>
      <c r="M22" s="44">
        <f t="shared" si="1"/>
        <v>5834400.0000000009</v>
      </c>
      <c r="N22"/>
    </row>
    <row r="23" spans="1:14" s="1" customFormat="1" ht="16.5" customHeight="1" x14ac:dyDescent="0.25">
      <c r="A23" s="31">
        <v>22</v>
      </c>
      <c r="B23" s="35">
        <v>802</v>
      </c>
      <c r="C23" s="36">
        <v>8</v>
      </c>
      <c r="D23" s="32" t="s">
        <v>17</v>
      </c>
      <c r="E23" s="58">
        <v>1086</v>
      </c>
      <c r="F23" s="58">
        <v>38</v>
      </c>
      <c r="G23" s="58">
        <f t="shared" si="2"/>
        <v>1124</v>
      </c>
      <c r="H23" s="32">
        <f t="shared" si="3"/>
        <v>1236.4000000000001</v>
      </c>
      <c r="I23" s="32">
        <v>27540</v>
      </c>
      <c r="J23" s="29">
        <f t="shared" si="4"/>
        <v>30954960</v>
      </c>
      <c r="K23" s="29">
        <f t="shared" si="5"/>
        <v>35598204</v>
      </c>
      <c r="L23" s="43">
        <f t="shared" si="0"/>
        <v>89000</v>
      </c>
      <c r="M23" s="44">
        <f t="shared" si="1"/>
        <v>3709200.0000000005</v>
      </c>
      <c r="N23"/>
    </row>
    <row r="24" spans="1:14" s="1" customFormat="1" ht="16.5" customHeight="1" x14ac:dyDescent="0.25">
      <c r="A24" s="31">
        <v>23</v>
      </c>
      <c r="B24" s="35">
        <v>901</v>
      </c>
      <c r="C24" s="36">
        <v>9</v>
      </c>
      <c r="D24" s="37" t="s">
        <v>24</v>
      </c>
      <c r="E24" s="58">
        <v>1705</v>
      </c>
      <c r="F24" s="58">
        <v>63</v>
      </c>
      <c r="G24" s="58">
        <f t="shared" si="2"/>
        <v>1768</v>
      </c>
      <c r="H24" s="32">
        <f t="shared" si="3"/>
        <v>1944.8000000000002</v>
      </c>
      <c r="I24" s="32">
        <v>27660</v>
      </c>
      <c r="J24" s="29">
        <f t="shared" si="4"/>
        <v>48902880</v>
      </c>
      <c r="K24" s="29">
        <f t="shared" si="5"/>
        <v>56238312</v>
      </c>
      <c r="L24" s="43">
        <f t="shared" si="0"/>
        <v>140500</v>
      </c>
      <c r="M24" s="44">
        <f t="shared" si="1"/>
        <v>5834400.0000000009</v>
      </c>
      <c r="N24"/>
    </row>
    <row r="25" spans="1:14" s="1" customFormat="1" ht="16.5" customHeight="1" x14ac:dyDescent="0.25">
      <c r="A25" s="31">
        <v>24</v>
      </c>
      <c r="B25" s="35">
        <v>902</v>
      </c>
      <c r="C25" s="36">
        <v>9</v>
      </c>
      <c r="D25" s="32" t="s">
        <v>17</v>
      </c>
      <c r="E25" s="58">
        <v>1086</v>
      </c>
      <c r="F25" s="58">
        <v>38</v>
      </c>
      <c r="G25" s="58">
        <f t="shared" si="2"/>
        <v>1124</v>
      </c>
      <c r="H25" s="32">
        <f t="shared" si="3"/>
        <v>1236.4000000000001</v>
      </c>
      <c r="I25" s="32">
        <v>27660</v>
      </c>
      <c r="J25" s="29">
        <f t="shared" si="4"/>
        <v>31089840</v>
      </c>
      <c r="K25" s="29">
        <f t="shared" si="5"/>
        <v>35753316</v>
      </c>
      <c r="L25" s="43">
        <f t="shared" si="0"/>
        <v>89500</v>
      </c>
      <c r="M25" s="44">
        <f t="shared" si="1"/>
        <v>3709200.0000000005</v>
      </c>
      <c r="N25"/>
    </row>
    <row r="26" spans="1:14" s="1" customFormat="1" ht="16.5" customHeight="1" x14ac:dyDescent="0.25">
      <c r="A26" s="31">
        <v>25</v>
      </c>
      <c r="B26" s="35">
        <v>903</v>
      </c>
      <c r="C26" s="36">
        <v>9</v>
      </c>
      <c r="D26" s="32" t="s">
        <v>17</v>
      </c>
      <c r="E26" s="58">
        <v>1124</v>
      </c>
      <c r="F26" s="58">
        <v>38</v>
      </c>
      <c r="G26" s="58">
        <f t="shared" si="2"/>
        <v>1162</v>
      </c>
      <c r="H26" s="32">
        <f t="shared" si="3"/>
        <v>1278.2</v>
      </c>
      <c r="I26" s="32">
        <v>27660</v>
      </c>
      <c r="J26" s="29">
        <f t="shared" si="4"/>
        <v>32140920</v>
      </c>
      <c r="K26" s="29">
        <f t="shared" si="5"/>
        <v>36962058</v>
      </c>
      <c r="L26" s="43">
        <f t="shared" si="0"/>
        <v>92500</v>
      </c>
      <c r="M26" s="44">
        <f t="shared" si="1"/>
        <v>3834600</v>
      </c>
      <c r="N26"/>
    </row>
    <row r="27" spans="1:14" s="1" customFormat="1" ht="16.5" customHeight="1" x14ac:dyDescent="0.25">
      <c r="A27" s="31">
        <v>26</v>
      </c>
      <c r="B27" s="35">
        <v>1001</v>
      </c>
      <c r="C27" s="36">
        <v>10</v>
      </c>
      <c r="D27" s="37" t="s">
        <v>24</v>
      </c>
      <c r="E27" s="58">
        <v>1705</v>
      </c>
      <c r="F27" s="58">
        <v>63</v>
      </c>
      <c r="G27" s="58">
        <f t="shared" si="2"/>
        <v>1768</v>
      </c>
      <c r="H27" s="32">
        <f t="shared" si="3"/>
        <v>1944.8000000000002</v>
      </c>
      <c r="I27" s="32">
        <v>27780</v>
      </c>
      <c r="J27" s="29">
        <f t="shared" si="4"/>
        <v>49115040</v>
      </c>
      <c r="K27" s="29">
        <f t="shared" si="5"/>
        <v>56482296</v>
      </c>
      <c r="L27" s="43">
        <f t="shared" si="0"/>
        <v>141000</v>
      </c>
      <c r="M27" s="44">
        <f t="shared" si="1"/>
        <v>5834400.0000000009</v>
      </c>
      <c r="N27"/>
    </row>
    <row r="28" spans="1:14" s="1" customFormat="1" ht="16.5" customHeight="1" x14ac:dyDescent="0.25">
      <c r="A28" s="31">
        <v>27</v>
      </c>
      <c r="B28" s="35">
        <v>1002</v>
      </c>
      <c r="C28" s="36">
        <v>10</v>
      </c>
      <c r="D28" s="32" t="s">
        <v>17</v>
      </c>
      <c r="E28" s="58">
        <v>1086</v>
      </c>
      <c r="F28" s="58">
        <v>38</v>
      </c>
      <c r="G28" s="58">
        <f t="shared" si="2"/>
        <v>1124</v>
      </c>
      <c r="H28" s="32">
        <f t="shared" si="3"/>
        <v>1236.4000000000001</v>
      </c>
      <c r="I28" s="32">
        <v>27780</v>
      </c>
      <c r="J28" s="29">
        <f t="shared" si="4"/>
        <v>31224720</v>
      </c>
      <c r="K28" s="29">
        <f t="shared" si="5"/>
        <v>35908428</v>
      </c>
      <c r="L28" s="43">
        <f t="shared" si="0"/>
        <v>90000</v>
      </c>
      <c r="M28" s="44">
        <f t="shared" si="1"/>
        <v>3709200.0000000005</v>
      </c>
      <c r="N28"/>
    </row>
    <row r="29" spans="1:14" s="1" customFormat="1" ht="16.5" customHeight="1" x14ac:dyDescent="0.25">
      <c r="A29" s="31">
        <v>28</v>
      </c>
      <c r="B29" s="35">
        <v>1003</v>
      </c>
      <c r="C29" s="36">
        <v>10</v>
      </c>
      <c r="D29" s="32" t="s">
        <v>17</v>
      </c>
      <c r="E29" s="58">
        <v>1124</v>
      </c>
      <c r="F29" s="58">
        <v>38</v>
      </c>
      <c r="G29" s="58">
        <f t="shared" si="2"/>
        <v>1162</v>
      </c>
      <c r="H29" s="32">
        <f t="shared" si="3"/>
        <v>1278.2</v>
      </c>
      <c r="I29" s="32">
        <v>27780</v>
      </c>
      <c r="J29" s="29">
        <f t="shared" si="4"/>
        <v>32280360</v>
      </c>
      <c r="K29" s="29">
        <f t="shared" si="5"/>
        <v>37122414</v>
      </c>
      <c r="L29" s="43">
        <f t="shared" si="0"/>
        <v>93000</v>
      </c>
      <c r="M29" s="44">
        <f t="shared" si="1"/>
        <v>3834600</v>
      </c>
      <c r="N29"/>
    </row>
    <row r="30" spans="1:14" s="1" customFormat="1" ht="16.5" customHeight="1" x14ac:dyDescent="0.25">
      <c r="A30" s="31">
        <v>29</v>
      </c>
      <c r="B30" s="35">
        <v>1101</v>
      </c>
      <c r="C30" s="36">
        <v>11</v>
      </c>
      <c r="D30" s="32" t="s">
        <v>24</v>
      </c>
      <c r="E30" s="58">
        <v>1705</v>
      </c>
      <c r="F30" s="58">
        <v>63</v>
      </c>
      <c r="G30" s="58">
        <f t="shared" si="2"/>
        <v>1768</v>
      </c>
      <c r="H30" s="32">
        <f t="shared" si="3"/>
        <v>1944.8000000000002</v>
      </c>
      <c r="I30" s="32">
        <v>27900</v>
      </c>
      <c r="J30" s="29">
        <f t="shared" si="4"/>
        <v>49327200</v>
      </c>
      <c r="K30" s="29">
        <f t="shared" si="5"/>
        <v>56726280</v>
      </c>
      <c r="L30" s="43">
        <f t="shared" si="0"/>
        <v>142000</v>
      </c>
      <c r="M30" s="44">
        <f t="shared" si="1"/>
        <v>5834400.0000000009</v>
      </c>
      <c r="N30"/>
    </row>
    <row r="31" spans="1:14" s="1" customFormat="1" ht="16.5" customHeight="1" x14ac:dyDescent="0.25">
      <c r="A31" s="31">
        <v>30</v>
      </c>
      <c r="B31" s="35">
        <v>1102</v>
      </c>
      <c r="C31" s="36">
        <v>11</v>
      </c>
      <c r="D31" s="32" t="s">
        <v>17</v>
      </c>
      <c r="E31" s="58">
        <v>1086</v>
      </c>
      <c r="F31" s="58">
        <v>38</v>
      </c>
      <c r="G31" s="58">
        <f t="shared" si="2"/>
        <v>1124</v>
      </c>
      <c r="H31" s="32">
        <f t="shared" si="3"/>
        <v>1236.4000000000001</v>
      </c>
      <c r="I31" s="32">
        <v>27900</v>
      </c>
      <c r="J31" s="29">
        <f t="shared" si="4"/>
        <v>31359600</v>
      </c>
      <c r="K31" s="29">
        <f t="shared" si="5"/>
        <v>36063540</v>
      </c>
      <c r="L31" s="43">
        <f t="shared" si="0"/>
        <v>90000</v>
      </c>
      <c r="M31" s="44">
        <f t="shared" si="1"/>
        <v>3709200.0000000005</v>
      </c>
      <c r="N31"/>
    </row>
    <row r="32" spans="1:14" s="1" customFormat="1" ht="16.5" customHeight="1" x14ac:dyDescent="0.25">
      <c r="A32" s="31">
        <v>31</v>
      </c>
      <c r="B32" s="35">
        <v>1103</v>
      </c>
      <c r="C32" s="36">
        <v>11</v>
      </c>
      <c r="D32" s="32" t="s">
        <v>17</v>
      </c>
      <c r="E32" s="58">
        <v>1124</v>
      </c>
      <c r="F32" s="58">
        <v>38</v>
      </c>
      <c r="G32" s="58">
        <f t="shared" si="2"/>
        <v>1162</v>
      </c>
      <c r="H32" s="32">
        <f t="shared" si="3"/>
        <v>1278.2</v>
      </c>
      <c r="I32" s="32">
        <v>27900</v>
      </c>
      <c r="J32" s="29">
        <f t="shared" si="4"/>
        <v>32419800</v>
      </c>
      <c r="K32" s="29">
        <f t="shared" si="5"/>
        <v>37282770</v>
      </c>
      <c r="L32" s="43">
        <f t="shared" si="0"/>
        <v>93000</v>
      </c>
      <c r="M32" s="44">
        <f t="shared" si="1"/>
        <v>3834600</v>
      </c>
      <c r="N32"/>
    </row>
    <row r="33" spans="1:14" s="1" customFormat="1" ht="16.5" customHeight="1" x14ac:dyDescent="0.25">
      <c r="A33" s="31">
        <v>32</v>
      </c>
      <c r="B33" s="35">
        <v>1201</v>
      </c>
      <c r="C33" s="36">
        <v>12</v>
      </c>
      <c r="D33" s="32" t="s">
        <v>24</v>
      </c>
      <c r="E33" s="58">
        <v>1705</v>
      </c>
      <c r="F33" s="58">
        <v>63</v>
      </c>
      <c r="G33" s="58">
        <f t="shared" si="2"/>
        <v>1768</v>
      </c>
      <c r="H33" s="32">
        <f t="shared" si="3"/>
        <v>1944.8000000000002</v>
      </c>
      <c r="I33" s="32">
        <v>28020</v>
      </c>
      <c r="J33" s="29">
        <f t="shared" si="4"/>
        <v>49539360</v>
      </c>
      <c r="K33" s="29">
        <f t="shared" si="5"/>
        <v>56970264</v>
      </c>
      <c r="L33" s="43">
        <f t="shared" si="0"/>
        <v>142500</v>
      </c>
      <c r="M33" s="44">
        <f t="shared" si="1"/>
        <v>5834400.0000000009</v>
      </c>
      <c r="N33"/>
    </row>
    <row r="34" spans="1:14" s="1" customFormat="1" ht="16.5" customHeight="1" x14ac:dyDescent="0.25">
      <c r="A34" s="31">
        <v>33</v>
      </c>
      <c r="B34" s="35">
        <v>1202</v>
      </c>
      <c r="C34" s="36">
        <v>12</v>
      </c>
      <c r="D34" s="32" t="s">
        <v>17</v>
      </c>
      <c r="E34" s="58">
        <v>1086</v>
      </c>
      <c r="F34" s="58">
        <v>38</v>
      </c>
      <c r="G34" s="58">
        <f t="shared" si="2"/>
        <v>1124</v>
      </c>
      <c r="H34" s="32">
        <f t="shared" si="3"/>
        <v>1236.4000000000001</v>
      </c>
      <c r="I34" s="32">
        <v>28020</v>
      </c>
      <c r="J34" s="29">
        <f t="shared" si="4"/>
        <v>31494480</v>
      </c>
      <c r="K34" s="29">
        <f t="shared" si="5"/>
        <v>36218652</v>
      </c>
      <c r="L34" s="43">
        <f t="shared" si="0"/>
        <v>90500</v>
      </c>
      <c r="M34" s="44">
        <f t="shared" si="1"/>
        <v>3709200.0000000005</v>
      </c>
      <c r="N34"/>
    </row>
    <row r="35" spans="1:14" s="1" customFormat="1" ht="16.5" customHeight="1" x14ac:dyDescent="0.25">
      <c r="A35" s="31">
        <v>34</v>
      </c>
      <c r="B35" s="35">
        <v>1203</v>
      </c>
      <c r="C35" s="36">
        <v>12</v>
      </c>
      <c r="D35" s="32" t="s">
        <v>17</v>
      </c>
      <c r="E35" s="58">
        <v>1124</v>
      </c>
      <c r="F35" s="58">
        <v>38</v>
      </c>
      <c r="G35" s="58">
        <f t="shared" si="2"/>
        <v>1162</v>
      </c>
      <c r="H35" s="32">
        <f t="shared" si="3"/>
        <v>1278.2</v>
      </c>
      <c r="I35" s="32">
        <v>28020</v>
      </c>
      <c r="J35" s="29">
        <f t="shared" si="4"/>
        <v>32559240</v>
      </c>
      <c r="K35" s="29">
        <f t="shared" si="5"/>
        <v>37443126</v>
      </c>
      <c r="L35" s="43">
        <f t="shared" si="0"/>
        <v>93500</v>
      </c>
      <c r="M35" s="44">
        <f t="shared" si="1"/>
        <v>3834600</v>
      </c>
      <c r="N35"/>
    </row>
    <row r="36" spans="1:14" s="1" customFormat="1" ht="16.5" customHeight="1" x14ac:dyDescent="0.25">
      <c r="A36" s="31">
        <v>35</v>
      </c>
      <c r="B36" s="35">
        <v>1301</v>
      </c>
      <c r="C36" s="36">
        <v>13</v>
      </c>
      <c r="D36" s="32" t="s">
        <v>24</v>
      </c>
      <c r="E36" s="58">
        <v>1705</v>
      </c>
      <c r="F36" s="58">
        <v>63</v>
      </c>
      <c r="G36" s="58">
        <f t="shared" si="2"/>
        <v>1768</v>
      </c>
      <c r="H36" s="32">
        <f t="shared" si="3"/>
        <v>1944.8000000000002</v>
      </c>
      <c r="I36" s="32">
        <v>28140</v>
      </c>
      <c r="J36" s="29">
        <f t="shared" si="4"/>
        <v>49751520</v>
      </c>
      <c r="K36" s="29">
        <f t="shared" si="5"/>
        <v>57214248</v>
      </c>
      <c r="L36" s="43">
        <f t="shared" si="0"/>
        <v>143000</v>
      </c>
      <c r="M36" s="44">
        <f t="shared" si="1"/>
        <v>5834400.0000000009</v>
      </c>
      <c r="N36"/>
    </row>
    <row r="37" spans="1:14" s="1" customFormat="1" ht="16.5" customHeight="1" x14ac:dyDescent="0.25">
      <c r="A37" s="31">
        <v>36</v>
      </c>
      <c r="B37" s="35">
        <v>1302</v>
      </c>
      <c r="C37" s="36">
        <v>13</v>
      </c>
      <c r="D37" s="37" t="s">
        <v>17</v>
      </c>
      <c r="E37" s="58">
        <v>1086</v>
      </c>
      <c r="F37" s="58">
        <v>38</v>
      </c>
      <c r="G37" s="58">
        <f t="shared" si="2"/>
        <v>1124</v>
      </c>
      <c r="H37" s="32">
        <f t="shared" si="3"/>
        <v>1236.4000000000001</v>
      </c>
      <c r="I37" s="32">
        <v>28140</v>
      </c>
      <c r="J37" s="29">
        <f t="shared" si="4"/>
        <v>31629360</v>
      </c>
      <c r="K37" s="29">
        <f t="shared" si="5"/>
        <v>36373764</v>
      </c>
      <c r="L37" s="43">
        <f t="shared" si="0"/>
        <v>91000</v>
      </c>
      <c r="M37" s="44">
        <f t="shared" si="1"/>
        <v>3709200.0000000005</v>
      </c>
      <c r="N37"/>
    </row>
    <row r="38" spans="1:14" s="1" customFormat="1" ht="16.5" customHeight="1" x14ac:dyDescent="0.25">
      <c r="A38" s="31">
        <v>37</v>
      </c>
      <c r="B38" s="35">
        <v>1303</v>
      </c>
      <c r="C38" s="36">
        <v>13</v>
      </c>
      <c r="D38" s="32" t="s">
        <v>17</v>
      </c>
      <c r="E38" s="58">
        <v>1124</v>
      </c>
      <c r="F38" s="58">
        <v>38</v>
      </c>
      <c r="G38" s="58">
        <f t="shared" si="2"/>
        <v>1162</v>
      </c>
      <c r="H38" s="32">
        <f t="shared" si="3"/>
        <v>1278.2</v>
      </c>
      <c r="I38" s="32">
        <v>28140</v>
      </c>
      <c r="J38" s="29">
        <f t="shared" si="4"/>
        <v>32698680</v>
      </c>
      <c r="K38" s="29">
        <f t="shared" si="5"/>
        <v>37603482</v>
      </c>
      <c r="L38" s="43">
        <f t="shared" si="0"/>
        <v>94000</v>
      </c>
      <c r="M38" s="44">
        <f t="shared" si="1"/>
        <v>3834600</v>
      </c>
      <c r="N38"/>
    </row>
    <row r="39" spans="1:14" s="1" customFormat="1" ht="16.5" customHeight="1" x14ac:dyDescent="0.25">
      <c r="A39" s="31">
        <v>38</v>
      </c>
      <c r="B39" s="35">
        <v>1401</v>
      </c>
      <c r="C39" s="36">
        <v>14</v>
      </c>
      <c r="D39" s="32" t="s">
        <v>24</v>
      </c>
      <c r="E39" s="58">
        <v>1705</v>
      </c>
      <c r="F39" s="58">
        <v>63</v>
      </c>
      <c r="G39" s="58">
        <f t="shared" si="2"/>
        <v>1768</v>
      </c>
      <c r="H39" s="32">
        <f t="shared" si="3"/>
        <v>1944.8000000000002</v>
      </c>
      <c r="I39" s="32">
        <v>28260</v>
      </c>
      <c r="J39" s="29">
        <f t="shared" si="4"/>
        <v>49963680</v>
      </c>
      <c r="K39" s="29">
        <f t="shared" si="5"/>
        <v>57458232</v>
      </c>
      <c r="L39" s="43">
        <f t="shared" si="0"/>
        <v>143500</v>
      </c>
      <c r="M39" s="44">
        <f t="shared" si="1"/>
        <v>5834400.0000000009</v>
      </c>
      <c r="N39"/>
    </row>
    <row r="40" spans="1:14" s="1" customFormat="1" ht="16.5" customHeight="1" x14ac:dyDescent="0.25">
      <c r="A40" s="31">
        <v>39</v>
      </c>
      <c r="B40" s="35">
        <v>1402</v>
      </c>
      <c r="C40" s="36">
        <v>14</v>
      </c>
      <c r="D40" s="32" t="s">
        <v>17</v>
      </c>
      <c r="E40" s="58">
        <v>1086</v>
      </c>
      <c r="F40" s="58">
        <v>38</v>
      </c>
      <c r="G40" s="58">
        <f t="shared" si="2"/>
        <v>1124</v>
      </c>
      <c r="H40" s="32">
        <f t="shared" si="3"/>
        <v>1236.4000000000001</v>
      </c>
      <c r="I40" s="32">
        <v>28260</v>
      </c>
      <c r="J40" s="29">
        <f t="shared" si="4"/>
        <v>31764240</v>
      </c>
      <c r="K40" s="29">
        <f t="shared" si="5"/>
        <v>36528876</v>
      </c>
      <c r="L40" s="43">
        <f t="shared" si="0"/>
        <v>91500</v>
      </c>
      <c r="M40" s="44">
        <f t="shared" si="1"/>
        <v>3709200.0000000005</v>
      </c>
      <c r="N40"/>
    </row>
    <row r="41" spans="1:14" s="1" customFormat="1" ht="16.5" customHeight="1" x14ac:dyDescent="0.25">
      <c r="A41" s="31">
        <v>40</v>
      </c>
      <c r="B41" s="35">
        <v>1403</v>
      </c>
      <c r="C41" s="36">
        <v>14</v>
      </c>
      <c r="D41" s="32" t="s">
        <v>17</v>
      </c>
      <c r="E41" s="58">
        <v>1124</v>
      </c>
      <c r="F41" s="58">
        <v>38</v>
      </c>
      <c r="G41" s="58">
        <f t="shared" si="2"/>
        <v>1162</v>
      </c>
      <c r="H41" s="32">
        <f t="shared" si="3"/>
        <v>1278.2</v>
      </c>
      <c r="I41" s="32">
        <v>28260</v>
      </c>
      <c r="J41" s="29">
        <f t="shared" si="4"/>
        <v>32838120</v>
      </c>
      <c r="K41" s="29">
        <f t="shared" si="5"/>
        <v>37763838</v>
      </c>
      <c r="L41" s="43">
        <f t="shared" si="0"/>
        <v>94500</v>
      </c>
      <c r="M41" s="44">
        <f t="shared" si="1"/>
        <v>3834600</v>
      </c>
      <c r="N41"/>
    </row>
    <row r="42" spans="1:14" s="1" customFormat="1" ht="16.5" customHeight="1" x14ac:dyDescent="0.25">
      <c r="A42" s="31">
        <v>41</v>
      </c>
      <c r="B42" s="35">
        <v>1501</v>
      </c>
      <c r="C42" s="36">
        <v>15</v>
      </c>
      <c r="D42" s="32" t="s">
        <v>24</v>
      </c>
      <c r="E42" s="58">
        <v>1705</v>
      </c>
      <c r="F42" s="58">
        <v>63</v>
      </c>
      <c r="G42" s="58">
        <f t="shared" si="2"/>
        <v>1768</v>
      </c>
      <c r="H42" s="32">
        <f t="shared" si="3"/>
        <v>1944.8000000000002</v>
      </c>
      <c r="I42" s="32">
        <v>28380</v>
      </c>
      <c r="J42" s="29">
        <f t="shared" si="4"/>
        <v>50175840</v>
      </c>
      <c r="K42" s="29">
        <f t="shared" si="5"/>
        <v>57702216</v>
      </c>
      <c r="L42" s="43">
        <f t="shared" si="0"/>
        <v>144500</v>
      </c>
      <c r="M42" s="44">
        <f t="shared" si="1"/>
        <v>5834400.0000000009</v>
      </c>
      <c r="N42"/>
    </row>
    <row r="43" spans="1:14" s="1" customFormat="1" ht="16.5" customHeight="1" x14ac:dyDescent="0.25">
      <c r="A43" s="31">
        <v>42</v>
      </c>
      <c r="B43" s="35">
        <v>1502</v>
      </c>
      <c r="C43" s="36">
        <v>15</v>
      </c>
      <c r="D43" s="32" t="s">
        <v>17</v>
      </c>
      <c r="E43" s="58">
        <v>1086</v>
      </c>
      <c r="F43" s="58">
        <v>38</v>
      </c>
      <c r="G43" s="58">
        <f t="shared" si="2"/>
        <v>1124</v>
      </c>
      <c r="H43" s="32">
        <f t="shared" si="3"/>
        <v>1236.4000000000001</v>
      </c>
      <c r="I43" s="32">
        <v>28380</v>
      </c>
      <c r="J43" s="29">
        <f t="shared" si="4"/>
        <v>31899120</v>
      </c>
      <c r="K43" s="29">
        <f t="shared" si="5"/>
        <v>36683988</v>
      </c>
      <c r="L43" s="43">
        <f t="shared" si="0"/>
        <v>91500</v>
      </c>
      <c r="M43" s="44">
        <f t="shared" si="1"/>
        <v>3709200.0000000005</v>
      </c>
      <c r="N43"/>
    </row>
    <row r="44" spans="1:14" s="1" customFormat="1" ht="16.5" customHeight="1" x14ac:dyDescent="0.25">
      <c r="A44" s="31">
        <v>43</v>
      </c>
      <c r="B44" s="35">
        <v>1601</v>
      </c>
      <c r="C44" s="36">
        <v>16</v>
      </c>
      <c r="D44" s="32" t="s">
        <v>24</v>
      </c>
      <c r="E44" s="58">
        <v>1705</v>
      </c>
      <c r="F44" s="58">
        <v>63</v>
      </c>
      <c r="G44" s="58">
        <f t="shared" si="2"/>
        <v>1768</v>
      </c>
      <c r="H44" s="32">
        <f t="shared" si="3"/>
        <v>1944.8000000000002</v>
      </c>
      <c r="I44" s="32">
        <v>28500</v>
      </c>
      <c r="J44" s="29">
        <f t="shared" si="4"/>
        <v>50388000</v>
      </c>
      <c r="K44" s="29">
        <f t="shared" si="5"/>
        <v>57946200</v>
      </c>
      <c r="L44" s="43">
        <f t="shared" si="0"/>
        <v>145000</v>
      </c>
      <c r="M44" s="44">
        <f t="shared" si="1"/>
        <v>5834400.0000000009</v>
      </c>
      <c r="N44"/>
    </row>
    <row r="45" spans="1:14" s="1" customFormat="1" ht="16.5" customHeight="1" x14ac:dyDescent="0.25">
      <c r="A45" s="31">
        <v>44</v>
      </c>
      <c r="B45" s="35">
        <v>1602</v>
      </c>
      <c r="C45" s="36">
        <v>16</v>
      </c>
      <c r="D45" s="32" t="s">
        <v>17</v>
      </c>
      <c r="E45" s="58">
        <v>1086</v>
      </c>
      <c r="F45" s="58">
        <v>38</v>
      </c>
      <c r="G45" s="58">
        <f t="shared" si="2"/>
        <v>1124</v>
      </c>
      <c r="H45" s="32">
        <f t="shared" si="3"/>
        <v>1236.4000000000001</v>
      </c>
      <c r="I45" s="32">
        <v>28500</v>
      </c>
      <c r="J45" s="29">
        <f t="shared" si="4"/>
        <v>32034000</v>
      </c>
      <c r="K45" s="29">
        <f t="shared" si="5"/>
        <v>36839100</v>
      </c>
      <c r="L45" s="43">
        <f t="shared" si="0"/>
        <v>92000</v>
      </c>
      <c r="M45" s="44">
        <f t="shared" si="1"/>
        <v>3709200.0000000005</v>
      </c>
      <c r="N45"/>
    </row>
    <row r="46" spans="1:14" s="1" customFormat="1" ht="16.5" customHeight="1" x14ac:dyDescent="0.25">
      <c r="A46" s="31">
        <v>45</v>
      </c>
      <c r="B46" s="35">
        <v>1603</v>
      </c>
      <c r="C46" s="36">
        <v>16</v>
      </c>
      <c r="D46" s="32" t="s">
        <v>17</v>
      </c>
      <c r="E46" s="58">
        <v>1124</v>
      </c>
      <c r="F46" s="58">
        <v>38</v>
      </c>
      <c r="G46" s="58">
        <f t="shared" si="2"/>
        <v>1162</v>
      </c>
      <c r="H46" s="32">
        <f t="shared" si="3"/>
        <v>1278.2</v>
      </c>
      <c r="I46" s="32">
        <v>28500</v>
      </c>
      <c r="J46" s="29">
        <f t="shared" si="4"/>
        <v>33117000</v>
      </c>
      <c r="K46" s="29">
        <f t="shared" si="5"/>
        <v>38084550</v>
      </c>
      <c r="L46" s="43">
        <f t="shared" si="0"/>
        <v>95000</v>
      </c>
      <c r="M46" s="44">
        <f t="shared" si="1"/>
        <v>3834600</v>
      </c>
      <c r="N46"/>
    </row>
    <row r="47" spans="1:14" s="1" customFormat="1" ht="16.5" customHeight="1" x14ac:dyDescent="0.25">
      <c r="A47" s="31">
        <v>46</v>
      </c>
      <c r="B47" s="35">
        <v>1701</v>
      </c>
      <c r="C47" s="36">
        <v>17</v>
      </c>
      <c r="D47" s="37" t="s">
        <v>24</v>
      </c>
      <c r="E47" s="58">
        <v>1705</v>
      </c>
      <c r="F47" s="58">
        <v>63</v>
      </c>
      <c r="G47" s="58">
        <f t="shared" si="2"/>
        <v>1768</v>
      </c>
      <c r="H47" s="32">
        <f t="shared" si="3"/>
        <v>1944.8000000000002</v>
      </c>
      <c r="I47" s="32">
        <v>28620</v>
      </c>
      <c r="J47" s="29">
        <f t="shared" si="4"/>
        <v>50600160</v>
      </c>
      <c r="K47" s="29">
        <f t="shared" si="5"/>
        <v>58190184</v>
      </c>
      <c r="L47" s="43">
        <f t="shared" si="0"/>
        <v>145500</v>
      </c>
      <c r="M47" s="44">
        <f t="shared" si="1"/>
        <v>5834400.0000000009</v>
      </c>
      <c r="N47"/>
    </row>
    <row r="48" spans="1:14" s="1" customFormat="1" ht="16.5" customHeight="1" x14ac:dyDescent="0.25">
      <c r="A48" s="31">
        <v>47</v>
      </c>
      <c r="B48" s="35">
        <v>1702</v>
      </c>
      <c r="C48" s="36">
        <v>17</v>
      </c>
      <c r="D48" s="32" t="s">
        <v>17</v>
      </c>
      <c r="E48" s="58">
        <v>1086</v>
      </c>
      <c r="F48" s="58">
        <v>38</v>
      </c>
      <c r="G48" s="58">
        <f t="shared" si="2"/>
        <v>1124</v>
      </c>
      <c r="H48" s="32">
        <f t="shared" si="3"/>
        <v>1236.4000000000001</v>
      </c>
      <c r="I48" s="32">
        <v>28620</v>
      </c>
      <c r="J48" s="29">
        <f t="shared" si="4"/>
        <v>32168880</v>
      </c>
      <c r="K48" s="29">
        <f t="shared" si="5"/>
        <v>36994212</v>
      </c>
      <c r="L48" s="43">
        <f t="shared" si="0"/>
        <v>92500</v>
      </c>
      <c r="M48" s="44">
        <f t="shared" si="1"/>
        <v>3709200.0000000005</v>
      </c>
      <c r="N48"/>
    </row>
    <row r="49" spans="1:14" s="1" customFormat="1" ht="16.5" customHeight="1" x14ac:dyDescent="0.25">
      <c r="A49" s="31">
        <v>48</v>
      </c>
      <c r="B49" s="35">
        <v>1703</v>
      </c>
      <c r="C49" s="36">
        <v>17</v>
      </c>
      <c r="D49" s="32" t="s">
        <v>17</v>
      </c>
      <c r="E49" s="58">
        <v>1124</v>
      </c>
      <c r="F49" s="58">
        <v>38</v>
      </c>
      <c r="G49" s="58">
        <f t="shared" si="2"/>
        <v>1162</v>
      </c>
      <c r="H49" s="32">
        <f t="shared" si="3"/>
        <v>1278.2</v>
      </c>
      <c r="I49" s="32">
        <v>28620</v>
      </c>
      <c r="J49" s="29">
        <f t="shared" si="4"/>
        <v>33256440</v>
      </c>
      <c r="K49" s="29">
        <f t="shared" si="5"/>
        <v>38244906</v>
      </c>
      <c r="L49" s="43">
        <f t="shared" si="0"/>
        <v>95500</v>
      </c>
      <c r="M49" s="44">
        <f t="shared" si="1"/>
        <v>3834600</v>
      </c>
      <c r="N49"/>
    </row>
    <row r="50" spans="1:14" s="1" customFormat="1" ht="16.5" customHeight="1" x14ac:dyDescent="0.25">
      <c r="A50" s="31">
        <v>49</v>
      </c>
      <c r="B50" s="35">
        <v>1801</v>
      </c>
      <c r="C50" s="36">
        <v>18</v>
      </c>
      <c r="D50" s="32" t="s">
        <v>24</v>
      </c>
      <c r="E50" s="58">
        <v>1705</v>
      </c>
      <c r="F50" s="58">
        <v>63</v>
      </c>
      <c r="G50" s="58">
        <f t="shared" si="2"/>
        <v>1768</v>
      </c>
      <c r="H50" s="32">
        <f t="shared" si="3"/>
        <v>1944.8000000000002</v>
      </c>
      <c r="I50" s="32">
        <v>28740</v>
      </c>
      <c r="J50" s="29">
        <f t="shared" si="4"/>
        <v>50812320</v>
      </c>
      <c r="K50" s="29">
        <f t="shared" si="5"/>
        <v>58434168</v>
      </c>
      <c r="L50" s="43">
        <f t="shared" si="0"/>
        <v>146000</v>
      </c>
      <c r="M50" s="44">
        <f t="shared" si="1"/>
        <v>5834400.0000000009</v>
      </c>
      <c r="N50"/>
    </row>
    <row r="51" spans="1:14" s="1" customFormat="1" ht="16.5" customHeight="1" x14ac:dyDescent="0.25">
      <c r="A51" s="31">
        <v>50</v>
      </c>
      <c r="B51" s="35">
        <v>1802</v>
      </c>
      <c r="C51" s="36">
        <v>18</v>
      </c>
      <c r="D51" s="32" t="s">
        <v>17</v>
      </c>
      <c r="E51" s="58">
        <v>1086</v>
      </c>
      <c r="F51" s="58">
        <v>38</v>
      </c>
      <c r="G51" s="58">
        <f t="shared" si="2"/>
        <v>1124</v>
      </c>
      <c r="H51" s="32">
        <f t="shared" si="3"/>
        <v>1236.4000000000001</v>
      </c>
      <c r="I51" s="32">
        <v>28740</v>
      </c>
      <c r="J51" s="29">
        <f t="shared" si="4"/>
        <v>32303760</v>
      </c>
      <c r="K51" s="29">
        <f t="shared" si="5"/>
        <v>37149324</v>
      </c>
      <c r="L51" s="43">
        <f t="shared" si="0"/>
        <v>93000</v>
      </c>
      <c r="M51" s="44">
        <f t="shared" si="1"/>
        <v>3709200.0000000005</v>
      </c>
      <c r="N51"/>
    </row>
    <row r="52" spans="1:14" s="1" customFormat="1" ht="16.5" customHeight="1" x14ac:dyDescent="0.25">
      <c r="A52" s="31">
        <v>51</v>
      </c>
      <c r="B52" s="35">
        <v>1803</v>
      </c>
      <c r="C52" s="36">
        <v>18</v>
      </c>
      <c r="D52" s="32" t="s">
        <v>17</v>
      </c>
      <c r="E52" s="58">
        <v>1124</v>
      </c>
      <c r="F52" s="58">
        <v>38</v>
      </c>
      <c r="G52" s="58">
        <f t="shared" si="2"/>
        <v>1162</v>
      </c>
      <c r="H52" s="32">
        <f t="shared" si="3"/>
        <v>1278.2</v>
      </c>
      <c r="I52" s="32">
        <v>28740</v>
      </c>
      <c r="J52" s="29">
        <f t="shared" si="4"/>
        <v>33395880</v>
      </c>
      <c r="K52" s="29">
        <f t="shared" si="5"/>
        <v>38405262</v>
      </c>
      <c r="L52" s="43">
        <f t="shared" si="0"/>
        <v>96000</v>
      </c>
      <c r="M52" s="44">
        <f t="shared" si="1"/>
        <v>3834600</v>
      </c>
      <c r="N52"/>
    </row>
    <row r="53" spans="1:14" s="1" customFormat="1" ht="16.5" customHeight="1" x14ac:dyDescent="0.25">
      <c r="A53" s="31">
        <v>52</v>
      </c>
      <c r="B53" s="35">
        <v>1901</v>
      </c>
      <c r="C53" s="36">
        <v>19</v>
      </c>
      <c r="D53" s="32" t="s">
        <v>24</v>
      </c>
      <c r="E53" s="58">
        <v>1705</v>
      </c>
      <c r="F53" s="58">
        <v>63</v>
      </c>
      <c r="G53" s="58">
        <f t="shared" si="2"/>
        <v>1768</v>
      </c>
      <c r="H53" s="32">
        <f t="shared" si="3"/>
        <v>1944.8000000000002</v>
      </c>
      <c r="I53" s="32">
        <v>28860</v>
      </c>
      <c r="J53" s="29">
        <f t="shared" si="4"/>
        <v>51024480</v>
      </c>
      <c r="K53" s="29">
        <f t="shared" si="5"/>
        <v>58678152</v>
      </c>
      <c r="L53" s="43">
        <f t="shared" si="0"/>
        <v>146500</v>
      </c>
      <c r="M53" s="44">
        <f t="shared" si="1"/>
        <v>5834400.0000000009</v>
      </c>
      <c r="N53"/>
    </row>
    <row r="54" spans="1:14" s="1" customFormat="1" ht="16.5" customHeight="1" x14ac:dyDescent="0.25">
      <c r="A54" s="31">
        <v>53</v>
      </c>
      <c r="B54" s="35">
        <v>1902</v>
      </c>
      <c r="C54" s="36">
        <v>19</v>
      </c>
      <c r="D54" s="32" t="s">
        <v>17</v>
      </c>
      <c r="E54" s="58">
        <v>1086</v>
      </c>
      <c r="F54" s="58">
        <v>38</v>
      </c>
      <c r="G54" s="58">
        <f t="shared" si="2"/>
        <v>1124</v>
      </c>
      <c r="H54" s="32">
        <f t="shared" si="3"/>
        <v>1236.4000000000001</v>
      </c>
      <c r="I54" s="32">
        <v>28860</v>
      </c>
      <c r="J54" s="29">
        <f t="shared" si="4"/>
        <v>32438640</v>
      </c>
      <c r="K54" s="29">
        <f t="shared" si="5"/>
        <v>37304436</v>
      </c>
      <c r="L54" s="43">
        <f t="shared" si="0"/>
        <v>93500</v>
      </c>
      <c r="M54" s="44">
        <f t="shared" si="1"/>
        <v>3709200.0000000005</v>
      </c>
      <c r="N54"/>
    </row>
    <row r="55" spans="1:14" s="1" customFormat="1" ht="16.5" customHeight="1" x14ac:dyDescent="0.25">
      <c r="A55" s="31">
        <v>54</v>
      </c>
      <c r="B55" s="35">
        <v>1903</v>
      </c>
      <c r="C55" s="36">
        <v>19</v>
      </c>
      <c r="D55" s="32" t="s">
        <v>17</v>
      </c>
      <c r="E55" s="58">
        <v>1124</v>
      </c>
      <c r="F55" s="58">
        <v>38</v>
      </c>
      <c r="G55" s="58">
        <f t="shared" si="2"/>
        <v>1162</v>
      </c>
      <c r="H55" s="32">
        <f t="shared" si="3"/>
        <v>1278.2</v>
      </c>
      <c r="I55" s="32">
        <v>28860</v>
      </c>
      <c r="J55" s="29">
        <f t="shared" si="4"/>
        <v>33535320</v>
      </c>
      <c r="K55" s="29">
        <f t="shared" si="5"/>
        <v>38565618</v>
      </c>
      <c r="L55" s="43">
        <f t="shared" si="0"/>
        <v>96500</v>
      </c>
      <c r="M55" s="44">
        <f t="shared" si="1"/>
        <v>3834600</v>
      </c>
      <c r="N55"/>
    </row>
    <row r="56" spans="1:14" s="1" customFormat="1" ht="16.5" customHeight="1" x14ac:dyDescent="0.25">
      <c r="A56" s="31">
        <v>55</v>
      </c>
      <c r="B56" s="35">
        <v>2001</v>
      </c>
      <c r="C56" s="36">
        <v>20</v>
      </c>
      <c r="D56" s="32" t="s">
        <v>24</v>
      </c>
      <c r="E56" s="58">
        <v>1705</v>
      </c>
      <c r="F56" s="58">
        <v>63</v>
      </c>
      <c r="G56" s="58">
        <f t="shared" si="2"/>
        <v>1768</v>
      </c>
      <c r="H56" s="32">
        <f t="shared" si="3"/>
        <v>1944.8000000000002</v>
      </c>
      <c r="I56" s="32">
        <v>28980</v>
      </c>
      <c r="J56" s="29">
        <f t="shared" si="4"/>
        <v>51236640</v>
      </c>
      <c r="K56" s="29">
        <f t="shared" si="5"/>
        <v>58922136</v>
      </c>
      <c r="L56" s="43">
        <f t="shared" si="0"/>
        <v>147500</v>
      </c>
      <c r="M56" s="44">
        <f t="shared" si="1"/>
        <v>5834400.0000000009</v>
      </c>
      <c r="N56"/>
    </row>
    <row r="57" spans="1:14" s="1" customFormat="1" ht="16.5" customHeight="1" x14ac:dyDescent="0.25">
      <c r="A57" s="31">
        <v>56</v>
      </c>
      <c r="B57" s="35">
        <v>2002</v>
      </c>
      <c r="C57" s="36">
        <v>20</v>
      </c>
      <c r="D57" s="37" t="s">
        <v>17</v>
      </c>
      <c r="E57" s="58">
        <v>1086</v>
      </c>
      <c r="F57" s="58">
        <v>38</v>
      </c>
      <c r="G57" s="58">
        <f t="shared" si="2"/>
        <v>1124</v>
      </c>
      <c r="H57" s="32">
        <f t="shared" si="3"/>
        <v>1236.4000000000001</v>
      </c>
      <c r="I57" s="32">
        <v>28980</v>
      </c>
      <c r="J57" s="29">
        <f t="shared" si="4"/>
        <v>32573520</v>
      </c>
      <c r="K57" s="29">
        <f t="shared" si="5"/>
        <v>37459548</v>
      </c>
      <c r="L57" s="43">
        <f t="shared" si="0"/>
        <v>93500</v>
      </c>
      <c r="M57" s="44">
        <f t="shared" si="1"/>
        <v>3709200.0000000005</v>
      </c>
      <c r="N57"/>
    </row>
    <row r="58" spans="1:14" s="1" customFormat="1" ht="16.5" customHeight="1" x14ac:dyDescent="0.25">
      <c r="A58" s="31">
        <v>57</v>
      </c>
      <c r="B58" s="35">
        <v>2003</v>
      </c>
      <c r="C58" s="36">
        <v>20</v>
      </c>
      <c r="D58" s="32" t="s">
        <v>17</v>
      </c>
      <c r="E58" s="58">
        <v>1124</v>
      </c>
      <c r="F58" s="58">
        <v>38</v>
      </c>
      <c r="G58" s="58">
        <f t="shared" si="2"/>
        <v>1162</v>
      </c>
      <c r="H58" s="32">
        <f t="shared" si="3"/>
        <v>1278.2</v>
      </c>
      <c r="I58" s="32">
        <v>28980</v>
      </c>
      <c r="J58" s="29">
        <f t="shared" si="4"/>
        <v>33674760</v>
      </c>
      <c r="K58" s="29">
        <f t="shared" si="5"/>
        <v>38725974</v>
      </c>
      <c r="L58" s="43">
        <f t="shared" si="0"/>
        <v>97000</v>
      </c>
      <c r="M58" s="44">
        <f t="shared" si="1"/>
        <v>3834600</v>
      </c>
      <c r="N58"/>
    </row>
    <row r="59" spans="1:14" s="1" customFormat="1" ht="16.5" customHeight="1" x14ac:dyDescent="0.25">
      <c r="A59" s="31">
        <v>58</v>
      </c>
      <c r="B59" s="35">
        <v>2101</v>
      </c>
      <c r="C59" s="36">
        <v>21</v>
      </c>
      <c r="D59" s="32" t="s">
        <v>24</v>
      </c>
      <c r="E59" s="58">
        <v>1705</v>
      </c>
      <c r="F59" s="58">
        <v>63</v>
      </c>
      <c r="G59" s="58">
        <f t="shared" si="2"/>
        <v>1768</v>
      </c>
      <c r="H59" s="32">
        <f t="shared" si="3"/>
        <v>1944.8000000000002</v>
      </c>
      <c r="I59" s="32">
        <v>29100</v>
      </c>
      <c r="J59" s="29">
        <f t="shared" si="4"/>
        <v>51448800</v>
      </c>
      <c r="K59" s="29">
        <f t="shared" si="5"/>
        <v>59166120</v>
      </c>
      <c r="L59" s="43">
        <f t="shared" si="0"/>
        <v>148000</v>
      </c>
      <c r="M59" s="44">
        <f t="shared" si="1"/>
        <v>5834400.0000000009</v>
      </c>
      <c r="N59"/>
    </row>
    <row r="60" spans="1:14" s="1" customFormat="1" ht="16.5" customHeight="1" x14ac:dyDescent="0.25">
      <c r="A60" s="31">
        <v>59</v>
      </c>
      <c r="B60" s="35">
        <v>2102</v>
      </c>
      <c r="C60" s="36">
        <v>21</v>
      </c>
      <c r="D60" s="32" t="s">
        <v>17</v>
      </c>
      <c r="E60" s="58">
        <v>1086</v>
      </c>
      <c r="F60" s="58">
        <v>38</v>
      </c>
      <c r="G60" s="58">
        <f t="shared" si="2"/>
        <v>1124</v>
      </c>
      <c r="H60" s="32">
        <f t="shared" si="3"/>
        <v>1236.4000000000001</v>
      </c>
      <c r="I60" s="32">
        <v>29100</v>
      </c>
      <c r="J60" s="29">
        <f t="shared" si="4"/>
        <v>32708400</v>
      </c>
      <c r="K60" s="29">
        <f t="shared" si="5"/>
        <v>37614660</v>
      </c>
      <c r="L60" s="43">
        <f t="shared" si="0"/>
        <v>94000</v>
      </c>
      <c r="M60" s="44">
        <f t="shared" si="1"/>
        <v>3709200.0000000005</v>
      </c>
      <c r="N60"/>
    </row>
    <row r="61" spans="1:14" s="1" customFormat="1" ht="16.5" customHeight="1" x14ac:dyDescent="0.25">
      <c r="A61" s="31">
        <v>60</v>
      </c>
      <c r="B61" s="35">
        <v>2103</v>
      </c>
      <c r="C61" s="36">
        <v>21</v>
      </c>
      <c r="D61" s="32" t="s">
        <v>17</v>
      </c>
      <c r="E61" s="58">
        <v>1124</v>
      </c>
      <c r="F61" s="58">
        <v>38</v>
      </c>
      <c r="G61" s="58">
        <f t="shared" si="2"/>
        <v>1162</v>
      </c>
      <c r="H61" s="32">
        <f t="shared" si="3"/>
        <v>1278.2</v>
      </c>
      <c r="I61" s="32">
        <v>29100</v>
      </c>
      <c r="J61" s="29">
        <f t="shared" si="4"/>
        <v>33814200</v>
      </c>
      <c r="K61" s="29">
        <f t="shared" si="5"/>
        <v>38886330</v>
      </c>
      <c r="L61" s="43">
        <f t="shared" si="0"/>
        <v>97000</v>
      </c>
      <c r="M61" s="44">
        <f t="shared" si="1"/>
        <v>3834600</v>
      </c>
      <c r="N61"/>
    </row>
    <row r="62" spans="1:14" s="1" customFormat="1" ht="16.5" customHeight="1" x14ac:dyDescent="0.25">
      <c r="A62" s="31">
        <v>61</v>
      </c>
      <c r="B62" s="35">
        <v>2201</v>
      </c>
      <c r="C62" s="36">
        <v>22</v>
      </c>
      <c r="D62" s="32" t="s">
        <v>24</v>
      </c>
      <c r="E62" s="58">
        <v>1705</v>
      </c>
      <c r="F62" s="58">
        <v>63</v>
      </c>
      <c r="G62" s="58">
        <f t="shared" si="2"/>
        <v>1768</v>
      </c>
      <c r="H62" s="32">
        <f t="shared" si="3"/>
        <v>1944.8000000000002</v>
      </c>
      <c r="I62" s="32">
        <v>29220</v>
      </c>
      <c r="J62" s="29">
        <f t="shared" si="4"/>
        <v>51660960</v>
      </c>
      <c r="K62" s="29">
        <f t="shared" si="5"/>
        <v>59410104</v>
      </c>
      <c r="L62" s="43">
        <f t="shared" si="0"/>
        <v>148500</v>
      </c>
      <c r="M62" s="44">
        <f t="shared" si="1"/>
        <v>5834400.0000000009</v>
      </c>
      <c r="N62"/>
    </row>
    <row r="63" spans="1:14" s="1" customFormat="1" ht="16.5" customHeight="1" x14ac:dyDescent="0.25">
      <c r="A63" s="31">
        <v>62</v>
      </c>
      <c r="B63" s="35">
        <v>2202</v>
      </c>
      <c r="C63" s="36">
        <v>22</v>
      </c>
      <c r="D63" s="32" t="s">
        <v>17</v>
      </c>
      <c r="E63" s="58">
        <v>1086</v>
      </c>
      <c r="F63" s="58">
        <v>38</v>
      </c>
      <c r="G63" s="58">
        <f t="shared" si="2"/>
        <v>1124</v>
      </c>
      <c r="H63" s="32">
        <f t="shared" si="3"/>
        <v>1236.4000000000001</v>
      </c>
      <c r="I63" s="32">
        <v>29220</v>
      </c>
      <c r="J63" s="29">
        <f t="shared" si="4"/>
        <v>32843280</v>
      </c>
      <c r="K63" s="29">
        <f t="shared" si="5"/>
        <v>37769772</v>
      </c>
      <c r="L63" s="43">
        <f t="shared" si="0"/>
        <v>94500</v>
      </c>
      <c r="M63" s="44">
        <f t="shared" si="1"/>
        <v>3709200.0000000005</v>
      </c>
      <c r="N63"/>
    </row>
    <row r="64" spans="1:14" s="1" customFormat="1" ht="16.5" customHeight="1" x14ac:dyDescent="0.25">
      <c r="A64" s="31">
        <v>63</v>
      </c>
      <c r="B64" s="35">
        <v>2301</v>
      </c>
      <c r="C64" s="36">
        <v>23</v>
      </c>
      <c r="D64" s="32" t="s">
        <v>24</v>
      </c>
      <c r="E64" s="58">
        <v>1705</v>
      </c>
      <c r="F64" s="58">
        <v>63</v>
      </c>
      <c r="G64" s="58">
        <f t="shared" si="2"/>
        <v>1768</v>
      </c>
      <c r="H64" s="32">
        <f t="shared" si="3"/>
        <v>1944.8000000000002</v>
      </c>
      <c r="I64" s="32">
        <v>29340</v>
      </c>
      <c r="J64" s="29">
        <f t="shared" si="4"/>
        <v>51873120</v>
      </c>
      <c r="K64" s="29">
        <f t="shared" si="5"/>
        <v>59654088</v>
      </c>
      <c r="L64" s="43">
        <f t="shared" si="0"/>
        <v>149000</v>
      </c>
      <c r="M64" s="44">
        <f t="shared" si="1"/>
        <v>5834400.0000000009</v>
      </c>
      <c r="N64"/>
    </row>
    <row r="65" spans="1:14" s="1" customFormat="1" ht="16.5" customHeight="1" x14ac:dyDescent="0.25">
      <c r="A65" s="31">
        <v>64</v>
      </c>
      <c r="B65" s="35">
        <v>2302</v>
      </c>
      <c r="C65" s="36">
        <v>23</v>
      </c>
      <c r="D65" s="32" t="s">
        <v>17</v>
      </c>
      <c r="E65" s="58">
        <v>1086</v>
      </c>
      <c r="F65" s="58">
        <v>38</v>
      </c>
      <c r="G65" s="58">
        <f t="shared" si="2"/>
        <v>1124</v>
      </c>
      <c r="H65" s="32">
        <f t="shared" si="3"/>
        <v>1236.4000000000001</v>
      </c>
      <c r="I65" s="32">
        <v>29340</v>
      </c>
      <c r="J65" s="29">
        <f t="shared" si="4"/>
        <v>32978160</v>
      </c>
      <c r="K65" s="29">
        <f t="shared" si="5"/>
        <v>37924884</v>
      </c>
      <c r="L65" s="43">
        <f t="shared" si="0"/>
        <v>95000</v>
      </c>
      <c r="M65" s="44">
        <f t="shared" si="1"/>
        <v>3709200.0000000005</v>
      </c>
      <c r="N65"/>
    </row>
    <row r="66" spans="1:14" s="1" customFormat="1" x14ac:dyDescent="0.25">
      <c r="A66" s="31">
        <v>65</v>
      </c>
      <c r="B66" s="35">
        <v>2303</v>
      </c>
      <c r="C66" s="36">
        <v>23</v>
      </c>
      <c r="D66" s="32" t="s">
        <v>17</v>
      </c>
      <c r="E66" s="58">
        <v>1124</v>
      </c>
      <c r="F66" s="58">
        <v>38</v>
      </c>
      <c r="G66" s="58">
        <f t="shared" si="2"/>
        <v>1162</v>
      </c>
      <c r="H66" s="32">
        <f t="shared" si="3"/>
        <v>1278.2</v>
      </c>
      <c r="I66" s="32">
        <v>29340</v>
      </c>
      <c r="J66" s="29">
        <f t="shared" si="4"/>
        <v>34093080</v>
      </c>
      <c r="K66" s="29">
        <f t="shared" si="5"/>
        <v>39207042</v>
      </c>
      <c r="L66" s="43">
        <f t="shared" ref="L66:L129" si="6">MROUND((K66*0.03/12),500)</f>
        <v>98000</v>
      </c>
      <c r="M66" s="44">
        <f t="shared" ref="M66:M129" si="7">H66*3000</f>
        <v>3834600</v>
      </c>
      <c r="N66"/>
    </row>
    <row r="67" spans="1:14" s="1" customFormat="1" x14ac:dyDescent="0.25">
      <c r="A67" s="31">
        <v>66</v>
      </c>
      <c r="B67" s="35">
        <v>2401</v>
      </c>
      <c r="C67" s="36">
        <v>24</v>
      </c>
      <c r="D67" s="37" t="s">
        <v>24</v>
      </c>
      <c r="E67" s="58">
        <v>1705</v>
      </c>
      <c r="F67" s="58">
        <v>63</v>
      </c>
      <c r="G67" s="58">
        <f t="shared" ref="G67:G130" si="8">E67+F67</f>
        <v>1768</v>
      </c>
      <c r="H67" s="32">
        <f t="shared" ref="H67:H130" si="9">G67*1.1</f>
        <v>1944.8000000000002</v>
      </c>
      <c r="I67" s="32">
        <v>29460</v>
      </c>
      <c r="J67" s="29">
        <f t="shared" ref="J67:J130" si="10">G67*I67</f>
        <v>52085280</v>
      </c>
      <c r="K67" s="29">
        <f t="shared" ref="K67:K130" si="11">ROUND(J67*1.15,0)</f>
        <v>59898072</v>
      </c>
      <c r="L67" s="43">
        <f t="shared" si="6"/>
        <v>149500</v>
      </c>
      <c r="M67" s="44">
        <f t="shared" si="7"/>
        <v>5834400.0000000009</v>
      </c>
      <c r="N67"/>
    </row>
    <row r="68" spans="1:14" s="1" customFormat="1" x14ac:dyDescent="0.25">
      <c r="A68" s="31">
        <v>67</v>
      </c>
      <c r="B68" s="35">
        <v>2402</v>
      </c>
      <c r="C68" s="36">
        <v>24</v>
      </c>
      <c r="D68" s="32" t="s">
        <v>17</v>
      </c>
      <c r="E68" s="58">
        <v>1086</v>
      </c>
      <c r="F68" s="58">
        <v>38</v>
      </c>
      <c r="G68" s="58">
        <f t="shared" si="8"/>
        <v>1124</v>
      </c>
      <c r="H68" s="32">
        <f t="shared" si="9"/>
        <v>1236.4000000000001</v>
      </c>
      <c r="I68" s="32">
        <v>29460</v>
      </c>
      <c r="J68" s="29">
        <f t="shared" si="10"/>
        <v>33113040</v>
      </c>
      <c r="K68" s="29">
        <f t="shared" si="11"/>
        <v>38079996</v>
      </c>
      <c r="L68" s="43">
        <f t="shared" si="6"/>
        <v>95000</v>
      </c>
      <c r="M68" s="44">
        <f t="shared" si="7"/>
        <v>3709200.0000000005</v>
      </c>
      <c r="N68"/>
    </row>
    <row r="69" spans="1:14" s="1" customFormat="1" x14ac:dyDescent="0.25">
      <c r="A69" s="31">
        <v>68</v>
      </c>
      <c r="B69" s="35">
        <v>2403</v>
      </c>
      <c r="C69" s="36">
        <v>24</v>
      </c>
      <c r="D69" s="32" t="s">
        <v>17</v>
      </c>
      <c r="E69" s="58">
        <v>1124</v>
      </c>
      <c r="F69" s="58">
        <v>38</v>
      </c>
      <c r="G69" s="58">
        <f t="shared" si="8"/>
        <v>1162</v>
      </c>
      <c r="H69" s="32">
        <f t="shared" si="9"/>
        <v>1278.2</v>
      </c>
      <c r="I69" s="32">
        <v>29460</v>
      </c>
      <c r="J69" s="29">
        <f t="shared" si="10"/>
        <v>34232520</v>
      </c>
      <c r="K69" s="29">
        <f t="shared" si="11"/>
        <v>39367398</v>
      </c>
      <c r="L69" s="43">
        <f t="shared" si="6"/>
        <v>98500</v>
      </c>
      <c r="M69" s="44">
        <f t="shared" si="7"/>
        <v>3834600</v>
      </c>
      <c r="N69"/>
    </row>
    <row r="70" spans="1:14" s="1" customFormat="1" x14ac:dyDescent="0.25">
      <c r="A70" s="31">
        <v>69</v>
      </c>
      <c r="B70" s="35">
        <v>2501</v>
      </c>
      <c r="C70" s="36">
        <v>25</v>
      </c>
      <c r="D70" s="32" t="s">
        <v>24</v>
      </c>
      <c r="E70" s="58">
        <v>1705</v>
      </c>
      <c r="F70" s="58">
        <v>63</v>
      </c>
      <c r="G70" s="58">
        <f t="shared" si="8"/>
        <v>1768</v>
      </c>
      <c r="H70" s="32">
        <f t="shared" si="9"/>
        <v>1944.8000000000002</v>
      </c>
      <c r="I70" s="32">
        <v>29580</v>
      </c>
      <c r="J70" s="29">
        <f t="shared" si="10"/>
        <v>52297440</v>
      </c>
      <c r="K70" s="29">
        <f t="shared" si="11"/>
        <v>60142056</v>
      </c>
      <c r="L70" s="43">
        <f t="shared" si="6"/>
        <v>150500</v>
      </c>
      <c r="M70" s="44">
        <f t="shared" si="7"/>
        <v>5834400.0000000009</v>
      </c>
      <c r="N70"/>
    </row>
    <row r="71" spans="1:14" s="1" customFormat="1" x14ac:dyDescent="0.25">
      <c r="A71" s="31">
        <v>70</v>
      </c>
      <c r="B71" s="35">
        <v>2502</v>
      </c>
      <c r="C71" s="36">
        <v>25</v>
      </c>
      <c r="D71" s="32" t="s">
        <v>17</v>
      </c>
      <c r="E71" s="58">
        <v>1086</v>
      </c>
      <c r="F71" s="58">
        <v>38</v>
      </c>
      <c r="G71" s="58">
        <f t="shared" si="8"/>
        <v>1124</v>
      </c>
      <c r="H71" s="32">
        <f t="shared" si="9"/>
        <v>1236.4000000000001</v>
      </c>
      <c r="I71" s="32">
        <v>29580</v>
      </c>
      <c r="J71" s="29">
        <f t="shared" si="10"/>
        <v>33247920</v>
      </c>
      <c r="K71" s="29">
        <f t="shared" si="11"/>
        <v>38235108</v>
      </c>
      <c r="L71" s="43">
        <f t="shared" si="6"/>
        <v>95500</v>
      </c>
      <c r="M71" s="44">
        <f t="shared" si="7"/>
        <v>3709200.0000000005</v>
      </c>
      <c r="N71"/>
    </row>
    <row r="72" spans="1:14" s="1" customFormat="1" x14ac:dyDescent="0.25">
      <c r="A72" s="31">
        <v>71</v>
      </c>
      <c r="B72" s="35">
        <v>2503</v>
      </c>
      <c r="C72" s="36">
        <v>25</v>
      </c>
      <c r="D72" s="32" t="s">
        <v>17</v>
      </c>
      <c r="E72" s="58">
        <v>1124</v>
      </c>
      <c r="F72" s="58">
        <v>38</v>
      </c>
      <c r="G72" s="58">
        <f t="shared" si="8"/>
        <v>1162</v>
      </c>
      <c r="H72" s="32">
        <f t="shared" si="9"/>
        <v>1278.2</v>
      </c>
      <c r="I72" s="32">
        <v>29580</v>
      </c>
      <c r="J72" s="29">
        <f t="shared" si="10"/>
        <v>34371960</v>
      </c>
      <c r="K72" s="29">
        <f t="shared" si="11"/>
        <v>39527754</v>
      </c>
      <c r="L72" s="43">
        <f t="shared" si="6"/>
        <v>99000</v>
      </c>
      <c r="M72" s="44">
        <f t="shared" si="7"/>
        <v>3834600</v>
      </c>
      <c r="N72"/>
    </row>
    <row r="73" spans="1:14" s="1" customFormat="1" x14ac:dyDescent="0.25">
      <c r="A73" s="31">
        <v>72</v>
      </c>
      <c r="B73" s="35">
        <v>2601</v>
      </c>
      <c r="C73" s="36">
        <v>26</v>
      </c>
      <c r="D73" s="32" t="s">
        <v>24</v>
      </c>
      <c r="E73" s="58">
        <v>1705</v>
      </c>
      <c r="F73" s="58">
        <v>63</v>
      </c>
      <c r="G73" s="58">
        <f t="shared" si="8"/>
        <v>1768</v>
      </c>
      <c r="H73" s="32">
        <f t="shared" si="9"/>
        <v>1944.8000000000002</v>
      </c>
      <c r="I73" s="32">
        <v>29700</v>
      </c>
      <c r="J73" s="29">
        <f t="shared" si="10"/>
        <v>52509600</v>
      </c>
      <c r="K73" s="29">
        <f t="shared" si="11"/>
        <v>60386040</v>
      </c>
      <c r="L73" s="43">
        <f t="shared" si="6"/>
        <v>151000</v>
      </c>
      <c r="M73" s="44">
        <f t="shared" si="7"/>
        <v>5834400.0000000009</v>
      </c>
      <c r="N73"/>
    </row>
    <row r="74" spans="1:14" s="1" customFormat="1" x14ac:dyDescent="0.25">
      <c r="A74" s="31">
        <v>73</v>
      </c>
      <c r="B74" s="35">
        <v>2602</v>
      </c>
      <c r="C74" s="36">
        <v>26</v>
      </c>
      <c r="D74" s="32" t="s">
        <v>17</v>
      </c>
      <c r="E74" s="58">
        <v>1086</v>
      </c>
      <c r="F74" s="58">
        <v>38</v>
      </c>
      <c r="G74" s="58">
        <f t="shared" si="8"/>
        <v>1124</v>
      </c>
      <c r="H74" s="32">
        <f t="shared" si="9"/>
        <v>1236.4000000000001</v>
      </c>
      <c r="I74" s="32">
        <v>29700</v>
      </c>
      <c r="J74" s="29">
        <f t="shared" si="10"/>
        <v>33382800</v>
      </c>
      <c r="K74" s="29">
        <f t="shared" si="11"/>
        <v>38390220</v>
      </c>
      <c r="L74" s="43">
        <f t="shared" si="6"/>
        <v>96000</v>
      </c>
      <c r="M74" s="44">
        <f t="shared" si="7"/>
        <v>3709200.0000000005</v>
      </c>
      <c r="N74"/>
    </row>
    <row r="75" spans="1:14" s="1" customFormat="1" x14ac:dyDescent="0.25">
      <c r="A75" s="31">
        <v>74</v>
      </c>
      <c r="B75" s="35">
        <v>2603</v>
      </c>
      <c r="C75" s="36">
        <v>26</v>
      </c>
      <c r="D75" s="32" t="s">
        <v>17</v>
      </c>
      <c r="E75" s="58">
        <v>1124</v>
      </c>
      <c r="F75" s="58">
        <v>38</v>
      </c>
      <c r="G75" s="58">
        <f t="shared" si="8"/>
        <v>1162</v>
      </c>
      <c r="H75" s="32">
        <f t="shared" si="9"/>
        <v>1278.2</v>
      </c>
      <c r="I75" s="32">
        <v>29700</v>
      </c>
      <c r="J75" s="29">
        <f t="shared" si="10"/>
        <v>34511400</v>
      </c>
      <c r="K75" s="29">
        <f t="shared" si="11"/>
        <v>39688110</v>
      </c>
      <c r="L75" s="43">
        <f t="shared" si="6"/>
        <v>99000</v>
      </c>
      <c r="M75" s="44">
        <f t="shared" si="7"/>
        <v>3834600</v>
      </c>
      <c r="N75"/>
    </row>
    <row r="76" spans="1:14" s="1" customFormat="1" x14ac:dyDescent="0.25">
      <c r="A76" s="31">
        <v>75</v>
      </c>
      <c r="B76" s="35">
        <v>2701</v>
      </c>
      <c r="C76" s="36">
        <v>27</v>
      </c>
      <c r="D76" s="32" t="s">
        <v>24</v>
      </c>
      <c r="E76" s="58">
        <v>1705</v>
      </c>
      <c r="F76" s="58">
        <v>63</v>
      </c>
      <c r="G76" s="58">
        <f t="shared" si="8"/>
        <v>1768</v>
      </c>
      <c r="H76" s="32">
        <f t="shared" si="9"/>
        <v>1944.8000000000002</v>
      </c>
      <c r="I76" s="32">
        <v>29820</v>
      </c>
      <c r="J76" s="29">
        <f t="shared" si="10"/>
        <v>52721760</v>
      </c>
      <c r="K76" s="29">
        <f t="shared" si="11"/>
        <v>60630024</v>
      </c>
      <c r="L76" s="43">
        <f t="shared" si="6"/>
        <v>151500</v>
      </c>
      <c r="M76" s="44">
        <f t="shared" si="7"/>
        <v>5834400.0000000009</v>
      </c>
      <c r="N76"/>
    </row>
    <row r="77" spans="1:14" s="1" customFormat="1" x14ac:dyDescent="0.25">
      <c r="A77" s="31">
        <v>76</v>
      </c>
      <c r="B77" s="35">
        <v>2702</v>
      </c>
      <c r="C77" s="36">
        <v>27</v>
      </c>
      <c r="D77" s="37" t="s">
        <v>17</v>
      </c>
      <c r="E77" s="58">
        <v>1086</v>
      </c>
      <c r="F77" s="58">
        <v>38</v>
      </c>
      <c r="G77" s="58">
        <f t="shared" si="8"/>
        <v>1124</v>
      </c>
      <c r="H77" s="32">
        <f t="shared" si="9"/>
        <v>1236.4000000000001</v>
      </c>
      <c r="I77" s="32">
        <v>29820</v>
      </c>
      <c r="J77" s="29">
        <f t="shared" si="10"/>
        <v>33517680</v>
      </c>
      <c r="K77" s="29">
        <f t="shared" si="11"/>
        <v>38545332</v>
      </c>
      <c r="L77" s="43">
        <f t="shared" si="6"/>
        <v>96500</v>
      </c>
      <c r="M77" s="44">
        <f t="shared" si="7"/>
        <v>3709200.0000000005</v>
      </c>
      <c r="N77"/>
    </row>
    <row r="78" spans="1:14" s="1" customFormat="1" x14ac:dyDescent="0.25">
      <c r="A78" s="31">
        <v>77</v>
      </c>
      <c r="B78" s="35">
        <v>2703</v>
      </c>
      <c r="C78" s="36">
        <v>27</v>
      </c>
      <c r="D78" s="32" t="s">
        <v>17</v>
      </c>
      <c r="E78" s="58">
        <v>1124</v>
      </c>
      <c r="F78" s="58">
        <v>38</v>
      </c>
      <c r="G78" s="58">
        <f t="shared" si="8"/>
        <v>1162</v>
      </c>
      <c r="H78" s="32">
        <f t="shared" si="9"/>
        <v>1278.2</v>
      </c>
      <c r="I78" s="32">
        <v>29820</v>
      </c>
      <c r="J78" s="29">
        <f t="shared" si="10"/>
        <v>34650840</v>
      </c>
      <c r="K78" s="29">
        <f t="shared" si="11"/>
        <v>39848466</v>
      </c>
      <c r="L78" s="43">
        <f t="shared" si="6"/>
        <v>99500</v>
      </c>
      <c r="M78" s="44">
        <f t="shared" si="7"/>
        <v>3834600</v>
      </c>
      <c r="N78"/>
    </row>
    <row r="79" spans="1:14" s="1" customFormat="1" x14ac:dyDescent="0.25">
      <c r="A79" s="31">
        <v>78</v>
      </c>
      <c r="B79" s="35">
        <v>2801</v>
      </c>
      <c r="C79" s="36">
        <v>28</v>
      </c>
      <c r="D79" s="32" t="s">
        <v>24</v>
      </c>
      <c r="E79" s="58">
        <v>1705</v>
      </c>
      <c r="F79" s="58">
        <v>63</v>
      </c>
      <c r="G79" s="58">
        <f t="shared" si="8"/>
        <v>1768</v>
      </c>
      <c r="H79" s="32">
        <f t="shared" si="9"/>
        <v>1944.8000000000002</v>
      </c>
      <c r="I79" s="32">
        <v>29940</v>
      </c>
      <c r="J79" s="29">
        <f t="shared" si="10"/>
        <v>52933920</v>
      </c>
      <c r="K79" s="29">
        <f t="shared" si="11"/>
        <v>60874008</v>
      </c>
      <c r="L79" s="43">
        <f t="shared" si="6"/>
        <v>152000</v>
      </c>
      <c r="M79" s="44">
        <f t="shared" si="7"/>
        <v>5834400.0000000009</v>
      </c>
      <c r="N79"/>
    </row>
    <row r="80" spans="1:14" s="1" customFormat="1" x14ac:dyDescent="0.25">
      <c r="A80" s="31">
        <v>79</v>
      </c>
      <c r="B80" s="35">
        <v>2802</v>
      </c>
      <c r="C80" s="36">
        <v>28</v>
      </c>
      <c r="D80" s="32" t="s">
        <v>17</v>
      </c>
      <c r="E80" s="58">
        <v>1086</v>
      </c>
      <c r="F80" s="58">
        <v>38</v>
      </c>
      <c r="G80" s="58">
        <f t="shared" si="8"/>
        <v>1124</v>
      </c>
      <c r="H80" s="32">
        <f t="shared" si="9"/>
        <v>1236.4000000000001</v>
      </c>
      <c r="I80" s="32">
        <v>29940</v>
      </c>
      <c r="J80" s="29">
        <f t="shared" si="10"/>
        <v>33652560</v>
      </c>
      <c r="K80" s="29">
        <f t="shared" si="11"/>
        <v>38700444</v>
      </c>
      <c r="L80" s="43">
        <f t="shared" si="6"/>
        <v>97000</v>
      </c>
      <c r="M80" s="44">
        <f t="shared" si="7"/>
        <v>3709200.0000000005</v>
      </c>
      <c r="N80"/>
    </row>
    <row r="81" spans="1:14" s="1" customFormat="1" x14ac:dyDescent="0.25">
      <c r="A81" s="31">
        <v>80</v>
      </c>
      <c r="B81" s="35">
        <v>2803</v>
      </c>
      <c r="C81" s="36">
        <v>28</v>
      </c>
      <c r="D81" s="32" t="s">
        <v>17</v>
      </c>
      <c r="E81" s="58">
        <v>1124</v>
      </c>
      <c r="F81" s="58">
        <v>38</v>
      </c>
      <c r="G81" s="58">
        <f t="shared" si="8"/>
        <v>1162</v>
      </c>
      <c r="H81" s="32">
        <f t="shared" si="9"/>
        <v>1278.2</v>
      </c>
      <c r="I81" s="32">
        <v>29940</v>
      </c>
      <c r="J81" s="29">
        <f t="shared" si="10"/>
        <v>34790280</v>
      </c>
      <c r="K81" s="29">
        <f t="shared" si="11"/>
        <v>40008822</v>
      </c>
      <c r="L81" s="43">
        <f t="shared" si="6"/>
        <v>100000</v>
      </c>
      <c r="M81" s="44">
        <f t="shared" si="7"/>
        <v>3834600</v>
      </c>
      <c r="N81"/>
    </row>
    <row r="82" spans="1:14" s="1" customFormat="1" x14ac:dyDescent="0.25">
      <c r="A82" s="31">
        <v>81</v>
      </c>
      <c r="B82" s="35">
        <v>2901</v>
      </c>
      <c r="C82" s="36">
        <v>29</v>
      </c>
      <c r="D82" s="32" t="s">
        <v>24</v>
      </c>
      <c r="E82" s="58">
        <v>1705</v>
      </c>
      <c r="F82" s="58">
        <v>63</v>
      </c>
      <c r="G82" s="58">
        <f t="shared" si="8"/>
        <v>1768</v>
      </c>
      <c r="H82" s="32">
        <f t="shared" si="9"/>
        <v>1944.8000000000002</v>
      </c>
      <c r="I82" s="32">
        <v>30060</v>
      </c>
      <c r="J82" s="29">
        <f t="shared" si="10"/>
        <v>53146080</v>
      </c>
      <c r="K82" s="29">
        <f t="shared" si="11"/>
        <v>61117992</v>
      </c>
      <c r="L82" s="43">
        <f t="shared" si="6"/>
        <v>153000</v>
      </c>
      <c r="M82" s="44">
        <f t="shared" si="7"/>
        <v>5834400.0000000009</v>
      </c>
      <c r="N82"/>
    </row>
    <row r="83" spans="1:14" s="1" customFormat="1" x14ac:dyDescent="0.25">
      <c r="A83" s="31">
        <v>82</v>
      </c>
      <c r="B83" s="35">
        <v>2902</v>
      </c>
      <c r="C83" s="36">
        <v>29</v>
      </c>
      <c r="D83" s="32" t="s">
        <v>17</v>
      </c>
      <c r="E83" s="58">
        <v>1086</v>
      </c>
      <c r="F83" s="58">
        <v>38</v>
      </c>
      <c r="G83" s="58">
        <f t="shared" si="8"/>
        <v>1124</v>
      </c>
      <c r="H83" s="32">
        <f t="shared" si="9"/>
        <v>1236.4000000000001</v>
      </c>
      <c r="I83" s="32">
        <v>30060</v>
      </c>
      <c r="J83" s="29">
        <f t="shared" si="10"/>
        <v>33787440</v>
      </c>
      <c r="K83" s="29">
        <f t="shared" si="11"/>
        <v>38855556</v>
      </c>
      <c r="L83" s="43">
        <f t="shared" si="6"/>
        <v>97000</v>
      </c>
      <c r="M83" s="44">
        <f t="shared" si="7"/>
        <v>3709200.0000000005</v>
      </c>
      <c r="N83"/>
    </row>
    <row r="84" spans="1:14" s="1" customFormat="1" x14ac:dyDescent="0.25">
      <c r="A84" s="31">
        <v>83</v>
      </c>
      <c r="B84" s="35">
        <v>3001</v>
      </c>
      <c r="C84" s="36">
        <v>30</v>
      </c>
      <c r="D84" s="32" t="s">
        <v>24</v>
      </c>
      <c r="E84" s="58">
        <v>1705</v>
      </c>
      <c r="F84" s="58">
        <v>63</v>
      </c>
      <c r="G84" s="58">
        <f t="shared" si="8"/>
        <v>1768</v>
      </c>
      <c r="H84" s="32">
        <f t="shared" si="9"/>
        <v>1944.8000000000002</v>
      </c>
      <c r="I84" s="32">
        <v>30180</v>
      </c>
      <c r="J84" s="29">
        <f t="shared" si="10"/>
        <v>53358240</v>
      </c>
      <c r="K84" s="29">
        <f t="shared" si="11"/>
        <v>61361976</v>
      </c>
      <c r="L84" s="43">
        <f t="shared" si="6"/>
        <v>153500</v>
      </c>
      <c r="M84" s="44">
        <f t="shared" si="7"/>
        <v>5834400.0000000009</v>
      </c>
      <c r="N84"/>
    </row>
    <row r="85" spans="1:14" s="1" customFormat="1" x14ac:dyDescent="0.25">
      <c r="A85" s="31">
        <v>84</v>
      </c>
      <c r="B85" s="35">
        <v>3002</v>
      </c>
      <c r="C85" s="36">
        <v>30</v>
      </c>
      <c r="D85" s="32" t="s">
        <v>17</v>
      </c>
      <c r="E85" s="58">
        <v>1086</v>
      </c>
      <c r="F85" s="58">
        <v>38</v>
      </c>
      <c r="G85" s="58">
        <f t="shared" si="8"/>
        <v>1124</v>
      </c>
      <c r="H85" s="32">
        <f t="shared" si="9"/>
        <v>1236.4000000000001</v>
      </c>
      <c r="I85" s="32">
        <v>30180</v>
      </c>
      <c r="J85" s="29">
        <f t="shared" si="10"/>
        <v>33922320</v>
      </c>
      <c r="K85" s="29">
        <f t="shared" si="11"/>
        <v>39010668</v>
      </c>
      <c r="L85" s="43">
        <f t="shared" si="6"/>
        <v>97500</v>
      </c>
      <c r="M85" s="44">
        <f t="shared" si="7"/>
        <v>3709200.0000000005</v>
      </c>
      <c r="N85"/>
    </row>
    <row r="86" spans="1:14" s="1" customFormat="1" x14ac:dyDescent="0.25">
      <c r="A86" s="31">
        <v>85</v>
      </c>
      <c r="B86" s="35">
        <v>3003</v>
      </c>
      <c r="C86" s="36">
        <v>30</v>
      </c>
      <c r="D86" s="32" t="s">
        <v>17</v>
      </c>
      <c r="E86" s="58">
        <v>1124</v>
      </c>
      <c r="F86" s="58">
        <v>38</v>
      </c>
      <c r="G86" s="58">
        <f t="shared" si="8"/>
        <v>1162</v>
      </c>
      <c r="H86" s="32">
        <f t="shared" si="9"/>
        <v>1278.2</v>
      </c>
      <c r="I86" s="32">
        <v>30180</v>
      </c>
      <c r="J86" s="29">
        <f t="shared" si="10"/>
        <v>35069160</v>
      </c>
      <c r="K86" s="29">
        <f t="shared" si="11"/>
        <v>40329534</v>
      </c>
      <c r="L86" s="43">
        <f t="shared" si="6"/>
        <v>101000</v>
      </c>
      <c r="M86" s="44">
        <f t="shared" si="7"/>
        <v>3834600</v>
      </c>
      <c r="N86"/>
    </row>
    <row r="87" spans="1:14" s="1" customFormat="1" x14ac:dyDescent="0.25">
      <c r="A87" s="31">
        <v>86</v>
      </c>
      <c r="B87" s="35">
        <v>3101</v>
      </c>
      <c r="C87" s="36">
        <v>31</v>
      </c>
      <c r="D87" s="37" t="s">
        <v>24</v>
      </c>
      <c r="E87" s="58">
        <v>1705</v>
      </c>
      <c r="F87" s="58">
        <v>63</v>
      </c>
      <c r="G87" s="58">
        <f t="shared" si="8"/>
        <v>1768</v>
      </c>
      <c r="H87" s="32">
        <f t="shared" si="9"/>
        <v>1944.8000000000002</v>
      </c>
      <c r="I87" s="32">
        <v>30300</v>
      </c>
      <c r="J87" s="29">
        <f t="shared" si="10"/>
        <v>53570400</v>
      </c>
      <c r="K87" s="29">
        <f t="shared" si="11"/>
        <v>61605960</v>
      </c>
      <c r="L87" s="43">
        <f t="shared" si="6"/>
        <v>154000</v>
      </c>
      <c r="M87" s="44">
        <f t="shared" si="7"/>
        <v>5834400.0000000009</v>
      </c>
      <c r="N87"/>
    </row>
    <row r="88" spans="1:14" s="1" customFormat="1" x14ac:dyDescent="0.25">
      <c r="A88" s="31">
        <v>87</v>
      </c>
      <c r="B88" s="35">
        <v>3102</v>
      </c>
      <c r="C88" s="36">
        <v>31</v>
      </c>
      <c r="D88" s="32" t="s">
        <v>17</v>
      </c>
      <c r="E88" s="58">
        <v>1086</v>
      </c>
      <c r="F88" s="58">
        <v>38</v>
      </c>
      <c r="G88" s="58">
        <f t="shared" si="8"/>
        <v>1124</v>
      </c>
      <c r="H88" s="32">
        <f t="shared" si="9"/>
        <v>1236.4000000000001</v>
      </c>
      <c r="I88" s="32">
        <v>30300</v>
      </c>
      <c r="J88" s="29">
        <f t="shared" si="10"/>
        <v>34057200</v>
      </c>
      <c r="K88" s="29">
        <f t="shared" si="11"/>
        <v>39165780</v>
      </c>
      <c r="L88" s="43">
        <f t="shared" si="6"/>
        <v>98000</v>
      </c>
      <c r="M88" s="44">
        <f t="shared" si="7"/>
        <v>3709200.0000000005</v>
      </c>
      <c r="N88"/>
    </row>
    <row r="89" spans="1:14" s="1" customFormat="1" x14ac:dyDescent="0.25">
      <c r="A89" s="31">
        <v>88</v>
      </c>
      <c r="B89" s="35">
        <v>3103</v>
      </c>
      <c r="C89" s="36">
        <v>31</v>
      </c>
      <c r="D89" s="32" t="s">
        <v>17</v>
      </c>
      <c r="E89" s="58">
        <v>1124</v>
      </c>
      <c r="F89" s="58">
        <v>38</v>
      </c>
      <c r="G89" s="58">
        <f t="shared" si="8"/>
        <v>1162</v>
      </c>
      <c r="H89" s="32">
        <f t="shared" si="9"/>
        <v>1278.2</v>
      </c>
      <c r="I89" s="32">
        <v>30300</v>
      </c>
      <c r="J89" s="29">
        <f t="shared" si="10"/>
        <v>35208600</v>
      </c>
      <c r="K89" s="29">
        <f t="shared" si="11"/>
        <v>40489890</v>
      </c>
      <c r="L89" s="43">
        <f t="shared" si="6"/>
        <v>101000</v>
      </c>
      <c r="M89" s="44">
        <f t="shared" si="7"/>
        <v>3834600</v>
      </c>
      <c r="N89"/>
    </row>
    <row r="90" spans="1:14" s="1" customFormat="1" x14ac:dyDescent="0.25">
      <c r="A90" s="31">
        <v>89</v>
      </c>
      <c r="B90" s="35">
        <v>3201</v>
      </c>
      <c r="C90" s="36">
        <v>32</v>
      </c>
      <c r="D90" s="32" t="s">
        <v>24</v>
      </c>
      <c r="E90" s="58">
        <v>1705</v>
      </c>
      <c r="F90" s="58">
        <v>63</v>
      </c>
      <c r="G90" s="58">
        <f t="shared" si="8"/>
        <v>1768</v>
      </c>
      <c r="H90" s="32">
        <f t="shared" si="9"/>
        <v>1944.8000000000002</v>
      </c>
      <c r="I90" s="32">
        <v>30420</v>
      </c>
      <c r="J90" s="29">
        <f t="shared" si="10"/>
        <v>53782560</v>
      </c>
      <c r="K90" s="29">
        <f t="shared" si="11"/>
        <v>61849944</v>
      </c>
      <c r="L90" s="43">
        <f t="shared" si="6"/>
        <v>154500</v>
      </c>
      <c r="M90" s="44">
        <f t="shared" si="7"/>
        <v>5834400.0000000009</v>
      </c>
      <c r="N90"/>
    </row>
    <row r="91" spans="1:14" s="1" customFormat="1" x14ac:dyDescent="0.25">
      <c r="A91" s="31">
        <v>90</v>
      </c>
      <c r="B91" s="35">
        <v>3202</v>
      </c>
      <c r="C91" s="36">
        <v>32</v>
      </c>
      <c r="D91" s="32" t="s">
        <v>17</v>
      </c>
      <c r="E91" s="58">
        <v>1086</v>
      </c>
      <c r="F91" s="58">
        <v>38</v>
      </c>
      <c r="G91" s="58">
        <f t="shared" si="8"/>
        <v>1124</v>
      </c>
      <c r="H91" s="32">
        <f t="shared" si="9"/>
        <v>1236.4000000000001</v>
      </c>
      <c r="I91" s="32">
        <v>30420</v>
      </c>
      <c r="J91" s="29">
        <f t="shared" si="10"/>
        <v>34192080</v>
      </c>
      <c r="K91" s="29">
        <f t="shared" si="11"/>
        <v>39320892</v>
      </c>
      <c r="L91" s="43">
        <f t="shared" si="6"/>
        <v>98500</v>
      </c>
      <c r="M91" s="44">
        <f t="shared" si="7"/>
        <v>3709200.0000000005</v>
      </c>
      <c r="N91"/>
    </row>
    <row r="92" spans="1:14" s="1" customFormat="1" x14ac:dyDescent="0.25">
      <c r="A92" s="31">
        <v>91</v>
      </c>
      <c r="B92" s="35">
        <v>3203</v>
      </c>
      <c r="C92" s="36">
        <v>32</v>
      </c>
      <c r="D92" s="32" t="s">
        <v>17</v>
      </c>
      <c r="E92" s="58">
        <v>1124</v>
      </c>
      <c r="F92" s="58">
        <v>38</v>
      </c>
      <c r="G92" s="58">
        <f t="shared" si="8"/>
        <v>1162</v>
      </c>
      <c r="H92" s="32">
        <f t="shared" si="9"/>
        <v>1278.2</v>
      </c>
      <c r="I92" s="32">
        <v>30420</v>
      </c>
      <c r="J92" s="29">
        <f t="shared" si="10"/>
        <v>35348040</v>
      </c>
      <c r="K92" s="29">
        <f t="shared" si="11"/>
        <v>40650246</v>
      </c>
      <c r="L92" s="43">
        <f t="shared" si="6"/>
        <v>101500</v>
      </c>
      <c r="M92" s="44">
        <f t="shared" si="7"/>
        <v>3834600</v>
      </c>
      <c r="N92"/>
    </row>
    <row r="93" spans="1:14" s="1" customFormat="1" x14ac:dyDescent="0.25">
      <c r="A93" s="31">
        <v>92</v>
      </c>
      <c r="B93" s="35">
        <v>3301</v>
      </c>
      <c r="C93" s="36">
        <v>33</v>
      </c>
      <c r="D93" s="32" t="s">
        <v>24</v>
      </c>
      <c r="E93" s="58">
        <v>1705</v>
      </c>
      <c r="F93" s="58">
        <v>63</v>
      </c>
      <c r="G93" s="58">
        <f t="shared" si="8"/>
        <v>1768</v>
      </c>
      <c r="H93" s="32">
        <f t="shared" si="9"/>
        <v>1944.8000000000002</v>
      </c>
      <c r="I93" s="32">
        <v>30540</v>
      </c>
      <c r="J93" s="29">
        <f t="shared" si="10"/>
        <v>53994720</v>
      </c>
      <c r="K93" s="29">
        <f t="shared" si="11"/>
        <v>62093928</v>
      </c>
      <c r="L93" s="43">
        <f t="shared" si="6"/>
        <v>155000</v>
      </c>
      <c r="M93" s="44">
        <f t="shared" si="7"/>
        <v>5834400.0000000009</v>
      </c>
      <c r="N93"/>
    </row>
    <row r="94" spans="1:14" s="1" customFormat="1" x14ac:dyDescent="0.25">
      <c r="A94" s="31">
        <v>93</v>
      </c>
      <c r="B94" s="35">
        <v>3302</v>
      </c>
      <c r="C94" s="36">
        <v>33</v>
      </c>
      <c r="D94" s="37" t="s">
        <v>17</v>
      </c>
      <c r="E94" s="58">
        <v>1086</v>
      </c>
      <c r="F94" s="58">
        <v>38</v>
      </c>
      <c r="G94" s="58">
        <f t="shared" si="8"/>
        <v>1124</v>
      </c>
      <c r="H94" s="32">
        <f t="shared" si="9"/>
        <v>1236.4000000000001</v>
      </c>
      <c r="I94" s="32">
        <v>30540</v>
      </c>
      <c r="J94" s="29">
        <f t="shared" si="10"/>
        <v>34326960</v>
      </c>
      <c r="K94" s="29">
        <f t="shared" si="11"/>
        <v>39476004</v>
      </c>
      <c r="L94" s="43">
        <f t="shared" si="6"/>
        <v>98500</v>
      </c>
      <c r="M94" s="44">
        <f t="shared" si="7"/>
        <v>3709200.0000000005</v>
      </c>
      <c r="N94"/>
    </row>
    <row r="95" spans="1:14" s="1" customFormat="1" x14ac:dyDescent="0.25">
      <c r="A95" s="31">
        <v>94</v>
      </c>
      <c r="B95" s="35">
        <v>3303</v>
      </c>
      <c r="C95" s="36">
        <v>33</v>
      </c>
      <c r="D95" s="32" t="s">
        <v>17</v>
      </c>
      <c r="E95" s="58">
        <v>1124</v>
      </c>
      <c r="F95" s="58">
        <v>38</v>
      </c>
      <c r="G95" s="58">
        <f t="shared" si="8"/>
        <v>1162</v>
      </c>
      <c r="H95" s="32">
        <f t="shared" si="9"/>
        <v>1278.2</v>
      </c>
      <c r="I95" s="32">
        <v>30540</v>
      </c>
      <c r="J95" s="29">
        <f t="shared" si="10"/>
        <v>35487480</v>
      </c>
      <c r="K95" s="29">
        <f t="shared" si="11"/>
        <v>40810602</v>
      </c>
      <c r="L95" s="43">
        <f t="shared" si="6"/>
        <v>102000</v>
      </c>
      <c r="M95" s="44">
        <f t="shared" si="7"/>
        <v>3834600</v>
      </c>
      <c r="N95"/>
    </row>
    <row r="96" spans="1:14" s="1" customFormat="1" x14ac:dyDescent="0.25">
      <c r="A96" s="31">
        <v>95</v>
      </c>
      <c r="B96" s="35">
        <v>3401</v>
      </c>
      <c r="C96" s="36">
        <v>34</v>
      </c>
      <c r="D96" s="32" t="s">
        <v>24</v>
      </c>
      <c r="E96" s="58">
        <v>1705</v>
      </c>
      <c r="F96" s="58">
        <v>63</v>
      </c>
      <c r="G96" s="58">
        <f t="shared" si="8"/>
        <v>1768</v>
      </c>
      <c r="H96" s="32">
        <f t="shared" si="9"/>
        <v>1944.8000000000002</v>
      </c>
      <c r="I96" s="32">
        <v>30660</v>
      </c>
      <c r="J96" s="29">
        <f t="shared" si="10"/>
        <v>54206880</v>
      </c>
      <c r="K96" s="29">
        <f t="shared" si="11"/>
        <v>62337912</v>
      </c>
      <c r="L96" s="43">
        <f t="shared" si="6"/>
        <v>156000</v>
      </c>
      <c r="M96" s="44">
        <f t="shared" si="7"/>
        <v>5834400.0000000009</v>
      </c>
      <c r="N96"/>
    </row>
    <row r="97" spans="1:14" s="1" customFormat="1" x14ac:dyDescent="0.25">
      <c r="A97" s="31">
        <v>96</v>
      </c>
      <c r="B97" s="35">
        <v>3402</v>
      </c>
      <c r="C97" s="36">
        <v>34</v>
      </c>
      <c r="D97" s="32" t="s">
        <v>17</v>
      </c>
      <c r="E97" s="58">
        <v>1086</v>
      </c>
      <c r="F97" s="58">
        <v>38</v>
      </c>
      <c r="G97" s="58">
        <f t="shared" si="8"/>
        <v>1124</v>
      </c>
      <c r="H97" s="32">
        <f t="shared" si="9"/>
        <v>1236.4000000000001</v>
      </c>
      <c r="I97" s="32">
        <v>30660</v>
      </c>
      <c r="J97" s="29">
        <f t="shared" si="10"/>
        <v>34461840</v>
      </c>
      <c r="K97" s="29">
        <f t="shared" si="11"/>
        <v>39631116</v>
      </c>
      <c r="L97" s="43">
        <f t="shared" si="6"/>
        <v>99000</v>
      </c>
      <c r="M97" s="44">
        <f t="shared" si="7"/>
        <v>3709200.0000000005</v>
      </c>
      <c r="N97"/>
    </row>
    <row r="98" spans="1:14" s="1" customFormat="1" x14ac:dyDescent="0.25">
      <c r="A98" s="31">
        <v>97</v>
      </c>
      <c r="B98" s="35">
        <v>3403</v>
      </c>
      <c r="C98" s="36">
        <v>34</v>
      </c>
      <c r="D98" s="32" t="s">
        <v>17</v>
      </c>
      <c r="E98" s="58">
        <v>1124</v>
      </c>
      <c r="F98" s="58">
        <v>38</v>
      </c>
      <c r="G98" s="58">
        <f t="shared" si="8"/>
        <v>1162</v>
      </c>
      <c r="H98" s="32">
        <f t="shared" si="9"/>
        <v>1278.2</v>
      </c>
      <c r="I98" s="32">
        <v>30660</v>
      </c>
      <c r="J98" s="29">
        <f t="shared" si="10"/>
        <v>35626920</v>
      </c>
      <c r="K98" s="29">
        <f t="shared" si="11"/>
        <v>40970958</v>
      </c>
      <c r="L98" s="43">
        <f t="shared" si="6"/>
        <v>102500</v>
      </c>
      <c r="M98" s="44">
        <f t="shared" si="7"/>
        <v>3834600</v>
      </c>
      <c r="N98"/>
    </row>
    <row r="99" spans="1:14" s="1" customFormat="1" x14ac:dyDescent="0.25">
      <c r="A99" s="31">
        <v>98</v>
      </c>
      <c r="B99" s="35">
        <v>3501</v>
      </c>
      <c r="C99" s="36">
        <v>35</v>
      </c>
      <c r="D99" s="32" t="s">
        <v>24</v>
      </c>
      <c r="E99" s="58">
        <v>1705</v>
      </c>
      <c r="F99" s="58">
        <v>63</v>
      </c>
      <c r="G99" s="58">
        <f t="shared" si="8"/>
        <v>1768</v>
      </c>
      <c r="H99" s="32">
        <f t="shared" si="9"/>
        <v>1944.8000000000002</v>
      </c>
      <c r="I99" s="32">
        <v>30780</v>
      </c>
      <c r="J99" s="29">
        <f t="shared" si="10"/>
        <v>54419040</v>
      </c>
      <c r="K99" s="29">
        <f t="shared" si="11"/>
        <v>62581896</v>
      </c>
      <c r="L99" s="43">
        <f t="shared" si="6"/>
        <v>156500</v>
      </c>
      <c r="M99" s="44">
        <f t="shared" si="7"/>
        <v>5834400.0000000009</v>
      </c>
      <c r="N99"/>
    </row>
    <row r="100" spans="1:14" s="1" customFormat="1" x14ac:dyDescent="0.25">
      <c r="A100" s="31">
        <v>99</v>
      </c>
      <c r="B100" s="35">
        <v>3502</v>
      </c>
      <c r="C100" s="36">
        <v>35</v>
      </c>
      <c r="D100" s="32" t="s">
        <v>17</v>
      </c>
      <c r="E100" s="58">
        <v>1086</v>
      </c>
      <c r="F100" s="58">
        <v>38</v>
      </c>
      <c r="G100" s="58">
        <f t="shared" si="8"/>
        <v>1124</v>
      </c>
      <c r="H100" s="32">
        <f t="shared" si="9"/>
        <v>1236.4000000000001</v>
      </c>
      <c r="I100" s="32">
        <v>30780</v>
      </c>
      <c r="J100" s="29">
        <f t="shared" si="10"/>
        <v>34596720</v>
      </c>
      <c r="K100" s="29">
        <f t="shared" si="11"/>
        <v>39786228</v>
      </c>
      <c r="L100" s="43">
        <f t="shared" si="6"/>
        <v>99500</v>
      </c>
      <c r="M100" s="44">
        <f t="shared" si="7"/>
        <v>3709200.0000000005</v>
      </c>
      <c r="N100"/>
    </row>
    <row r="101" spans="1:14" s="1" customFormat="1" x14ac:dyDescent="0.25">
      <c r="A101" s="31">
        <v>100</v>
      </c>
      <c r="B101" s="35">
        <v>3503</v>
      </c>
      <c r="C101" s="36">
        <v>35</v>
      </c>
      <c r="D101" s="32" t="s">
        <v>17</v>
      </c>
      <c r="E101" s="58">
        <v>1124</v>
      </c>
      <c r="F101" s="58">
        <v>38</v>
      </c>
      <c r="G101" s="58">
        <f t="shared" si="8"/>
        <v>1162</v>
      </c>
      <c r="H101" s="32">
        <f t="shared" si="9"/>
        <v>1278.2</v>
      </c>
      <c r="I101" s="32">
        <v>30780</v>
      </c>
      <c r="J101" s="29">
        <f t="shared" si="10"/>
        <v>35766360</v>
      </c>
      <c r="K101" s="29">
        <f t="shared" si="11"/>
        <v>41131314</v>
      </c>
      <c r="L101" s="43">
        <f t="shared" si="6"/>
        <v>103000</v>
      </c>
      <c r="M101" s="44">
        <f t="shared" si="7"/>
        <v>3834600</v>
      </c>
      <c r="N101"/>
    </row>
    <row r="102" spans="1:14" s="1" customFormat="1" x14ac:dyDescent="0.25">
      <c r="A102" s="31">
        <v>101</v>
      </c>
      <c r="B102" s="35">
        <v>3601</v>
      </c>
      <c r="C102" s="36">
        <v>36</v>
      </c>
      <c r="D102" s="32" t="s">
        <v>24</v>
      </c>
      <c r="E102" s="58">
        <v>1705</v>
      </c>
      <c r="F102" s="58">
        <v>63</v>
      </c>
      <c r="G102" s="58">
        <f t="shared" si="8"/>
        <v>1768</v>
      </c>
      <c r="H102" s="32">
        <f t="shared" si="9"/>
        <v>1944.8000000000002</v>
      </c>
      <c r="I102" s="32">
        <v>30900</v>
      </c>
      <c r="J102" s="29">
        <f t="shared" si="10"/>
        <v>54631200</v>
      </c>
      <c r="K102" s="29">
        <f t="shared" si="11"/>
        <v>62825880</v>
      </c>
      <c r="L102" s="43">
        <f t="shared" si="6"/>
        <v>157000</v>
      </c>
      <c r="M102" s="44">
        <f t="shared" si="7"/>
        <v>5834400.0000000009</v>
      </c>
      <c r="N102"/>
    </row>
    <row r="103" spans="1:14" s="1" customFormat="1" x14ac:dyDescent="0.25">
      <c r="A103" s="31">
        <v>102</v>
      </c>
      <c r="B103" s="35">
        <v>3602</v>
      </c>
      <c r="C103" s="36">
        <v>36</v>
      </c>
      <c r="D103" s="32" t="s">
        <v>17</v>
      </c>
      <c r="E103" s="58">
        <v>1086</v>
      </c>
      <c r="F103" s="58">
        <v>38</v>
      </c>
      <c r="G103" s="58">
        <f t="shared" si="8"/>
        <v>1124</v>
      </c>
      <c r="H103" s="32">
        <f t="shared" si="9"/>
        <v>1236.4000000000001</v>
      </c>
      <c r="I103" s="32">
        <v>30900</v>
      </c>
      <c r="J103" s="29">
        <f t="shared" si="10"/>
        <v>34731600</v>
      </c>
      <c r="K103" s="29">
        <f t="shared" si="11"/>
        <v>39941340</v>
      </c>
      <c r="L103" s="43">
        <f t="shared" si="6"/>
        <v>100000</v>
      </c>
      <c r="M103" s="44">
        <f t="shared" si="7"/>
        <v>3709200.0000000005</v>
      </c>
      <c r="N103"/>
    </row>
    <row r="104" spans="1:14" s="1" customFormat="1" x14ac:dyDescent="0.25">
      <c r="A104" s="31">
        <v>103</v>
      </c>
      <c r="B104" s="35">
        <v>3701</v>
      </c>
      <c r="C104" s="36">
        <v>37</v>
      </c>
      <c r="D104" s="37" t="s">
        <v>24</v>
      </c>
      <c r="E104" s="58">
        <v>1705</v>
      </c>
      <c r="F104" s="58">
        <v>63</v>
      </c>
      <c r="G104" s="58">
        <f t="shared" si="8"/>
        <v>1768</v>
      </c>
      <c r="H104" s="32">
        <f t="shared" si="9"/>
        <v>1944.8000000000002</v>
      </c>
      <c r="I104" s="32">
        <v>31020</v>
      </c>
      <c r="J104" s="29">
        <f t="shared" si="10"/>
        <v>54843360</v>
      </c>
      <c r="K104" s="29">
        <f t="shared" si="11"/>
        <v>63069864</v>
      </c>
      <c r="L104" s="43">
        <f t="shared" si="6"/>
        <v>157500</v>
      </c>
      <c r="M104" s="44">
        <f t="shared" si="7"/>
        <v>5834400.0000000009</v>
      </c>
      <c r="N104"/>
    </row>
    <row r="105" spans="1:14" s="1" customFormat="1" x14ac:dyDescent="0.25">
      <c r="A105" s="31">
        <v>104</v>
      </c>
      <c r="B105" s="35">
        <v>3702</v>
      </c>
      <c r="C105" s="36">
        <v>37</v>
      </c>
      <c r="D105" s="32" t="s">
        <v>17</v>
      </c>
      <c r="E105" s="58">
        <v>1086</v>
      </c>
      <c r="F105" s="58">
        <v>38</v>
      </c>
      <c r="G105" s="58">
        <f t="shared" si="8"/>
        <v>1124</v>
      </c>
      <c r="H105" s="32">
        <f t="shared" si="9"/>
        <v>1236.4000000000001</v>
      </c>
      <c r="I105" s="32">
        <v>31020</v>
      </c>
      <c r="J105" s="29">
        <f t="shared" si="10"/>
        <v>34866480</v>
      </c>
      <c r="K105" s="29">
        <f t="shared" si="11"/>
        <v>40096452</v>
      </c>
      <c r="L105" s="43">
        <f t="shared" si="6"/>
        <v>100000</v>
      </c>
      <c r="M105" s="44">
        <f t="shared" si="7"/>
        <v>3709200.0000000005</v>
      </c>
      <c r="N105"/>
    </row>
    <row r="106" spans="1:14" s="1" customFormat="1" x14ac:dyDescent="0.25">
      <c r="A106" s="31">
        <v>105</v>
      </c>
      <c r="B106" s="35">
        <v>3703</v>
      </c>
      <c r="C106" s="36">
        <v>37</v>
      </c>
      <c r="D106" s="32" t="s">
        <v>17</v>
      </c>
      <c r="E106" s="58">
        <v>1124</v>
      </c>
      <c r="F106" s="58">
        <v>38</v>
      </c>
      <c r="G106" s="58">
        <f t="shared" si="8"/>
        <v>1162</v>
      </c>
      <c r="H106" s="32">
        <f t="shared" si="9"/>
        <v>1278.2</v>
      </c>
      <c r="I106" s="32">
        <v>31020</v>
      </c>
      <c r="J106" s="29">
        <f t="shared" si="10"/>
        <v>36045240</v>
      </c>
      <c r="K106" s="29">
        <f t="shared" si="11"/>
        <v>41452026</v>
      </c>
      <c r="L106" s="43">
        <f t="shared" si="6"/>
        <v>103500</v>
      </c>
      <c r="M106" s="44">
        <f t="shared" si="7"/>
        <v>3834600</v>
      </c>
      <c r="N106"/>
    </row>
    <row r="107" spans="1:14" s="1" customFormat="1" x14ac:dyDescent="0.25">
      <c r="A107" s="31">
        <v>106</v>
      </c>
      <c r="B107" s="35">
        <v>3801</v>
      </c>
      <c r="C107" s="36">
        <v>38</v>
      </c>
      <c r="D107" s="32" t="s">
        <v>24</v>
      </c>
      <c r="E107" s="58">
        <v>1705</v>
      </c>
      <c r="F107" s="58">
        <v>63</v>
      </c>
      <c r="G107" s="58">
        <f t="shared" si="8"/>
        <v>1768</v>
      </c>
      <c r="H107" s="32">
        <f t="shared" si="9"/>
        <v>1944.8000000000002</v>
      </c>
      <c r="I107" s="32">
        <v>31140</v>
      </c>
      <c r="J107" s="29">
        <f t="shared" si="10"/>
        <v>55055520</v>
      </c>
      <c r="K107" s="29">
        <f t="shared" si="11"/>
        <v>63313848</v>
      </c>
      <c r="L107" s="43">
        <f t="shared" si="6"/>
        <v>158500</v>
      </c>
      <c r="M107" s="44">
        <f t="shared" si="7"/>
        <v>5834400.0000000009</v>
      </c>
      <c r="N107"/>
    </row>
    <row r="108" spans="1:14" s="1" customFormat="1" x14ac:dyDescent="0.25">
      <c r="A108" s="31">
        <v>107</v>
      </c>
      <c r="B108" s="35">
        <v>3802</v>
      </c>
      <c r="C108" s="36">
        <v>38</v>
      </c>
      <c r="D108" s="32" t="s">
        <v>17</v>
      </c>
      <c r="E108" s="58">
        <v>1086</v>
      </c>
      <c r="F108" s="58">
        <v>38</v>
      </c>
      <c r="G108" s="58">
        <f t="shared" si="8"/>
        <v>1124</v>
      </c>
      <c r="H108" s="32">
        <f t="shared" si="9"/>
        <v>1236.4000000000001</v>
      </c>
      <c r="I108" s="32">
        <v>31140</v>
      </c>
      <c r="J108" s="29">
        <f t="shared" si="10"/>
        <v>35001360</v>
      </c>
      <c r="K108" s="29">
        <f t="shared" si="11"/>
        <v>40251564</v>
      </c>
      <c r="L108" s="43">
        <f t="shared" si="6"/>
        <v>100500</v>
      </c>
      <c r="M108" s="44">
        <f t="shared" si="7"/>
        <v>3709200.0000000005</v>
      </c>
      <c r="N108"/>
    </row>
    <row r="109" spans="1:14" s="1" customFormat="1" x14ac:dyDescent="0.25">
      <c r="A109" s="31">
        <v>108</v>
      </c>
      <c r="B109" s="35">
        <v>3803</v>
      </c>
      <c r="C109" s="36">
        <v>38</v>
      </c>
      <c r="D109" s="32" t="s">
        <v>17</v>
      </c>
      <c r="E109" s="58">
        <v>1124</v>
      </c>
      <c r="F109" s="58">
        <v>38</v>
      </c>
      <c r="G109" s="58">
        <f t="shared" si="8"/>
        <v>1162</v>
      </c>
      <c r="H109" s="32">
        <f t="shared" si="9"/>
        <v>1278.2</v>
      </c>
      <c r="I109" s="32">
        <v>31140</v>
      </c>
      <c r="J109" s="29">
        <f t="shared" si="10"/>
        <v>36184680</v>
      </c>
      <c r="K109" s="29">
        <f t="shared" si="11"/>
        <v>41612382</v>
      </c>
      <c r="L109" s="43">
        <f t="shared" si="6"/>
        <v>104000</v>
      </c>
      <c r="M109" s="44">
        <f t="shared" si="7"/>
        <v>3834600</v>
      </c>
      <c r="N109"/>
    </row>
    <row r="110" spans="1:14" s="1" customFormat="1" x14ac:dyDescent="0.25">
      <c r="A110" s="31">
        <v>109</v>
      </c>
      <c r="B110" s="35">
        <v>3901</v>
      </c>
      <c r="C110" s="36">
        <v>39</v>
      </c>
      <c r="D110" s="32" t="s">
        <v>24</v>
      </c>
      <c r="E110" s="58">
        <v>1705</v>
      </c>
      <c r="F110" s="58">
        <v>63</v>
      </c>
      <c r="G110" s="58">
        <f t="shared" si="8"/>
        <v>1768</v>
      </c>
      <c r="H110" s="32">
        <f t="shared" si="9"/>
        <v>1944.8000000000002</v>
      </c>
      <c r="I110" s="32">
        <v>31260</v>
      </c>
      <c r="J110" s="29">
        <f t="shared" si="10"/>
        <v>55267680</v>
      </c>
      <c r="K110" s="29">
        <f t="shared" si="11"/>
        <v>63557832</v>
      </c>
      <c r="L110" s="43">
        <f t="shared" si="6"/>
        <v>159000</v>
      </c>
      <c r="M110" s="44">
        <f t="shared" si="7"/>
        <v>5834400.0000000009</v>
      </c>
      <c r="N110"/>
    </row>
    <row r="111" spans="1:14" s="1" customFormat="1" x14ac:dyDescent="0.25">
      <c r="A111" s="31">
        <v>110</v>
      </c>
      <c r="B111" s="35">
        <v>3902</v>
      </c>
      <c r="C111" s="36">
        <v>39</v>
      </c>
      <c r="D111" s="32" t="s">
        <v>17</v>
      </c>
      <c r="E111" s="58">
        <v>1086</v>
      </c>
      <c r="F111" s="58">
        <v>38</v>
      </c>
      <c r="G111" s="58">
        <f t="shared" si="8"/>
        <v>1124</v>
      </c>
      <c r="H111" s="32">
        <f t="shared" si="9"/>
        <v>1236.4000000000001</v>
      </c>
      <c r="I111" s="32">
        <v>31260</v>
      </c>
      <c r="J111" s="29">
        <f t="shared" si="10"/>
        <v>35136240</v>
      </c>
      <c r="K111" s="29">
        <f t="shared" si="11"/>
        <v>40406676</v>
      </c>
      <c r="L111" s="43">
        <f t="shared" si="6"/>
        <v>101000</v>
      </c>
      <c r="M111" s="44">
        <f t="shared" si="7"/>
        <v>3709200.0000000005</v>
      </c>
      <c r="N111"/>
    </row>
    <row r="112" spans="1:14" s="1" customFormat="1" x14ac:dyDescent="0.25">
      <c r="A112" s="31">
        <v>111</v>
      </c>
      <c r="B112" s="35">
        <v>3903</v>
      </c>
      <c r="C112" s="36">
        <v>39</v>
      </c>
      <c r="D112" s="32" t="s">
        <v>17</v>
      </c>
      <c r="E112" s="58">
        <v>1124</v>
      </c>
      <c r="F112" s="58">
        <v>38</v>
      </c>
      <c r="G112" s="58">
        <f t="shared" si="8"/>
        <v>1162</v>
      </c>
      <c r="H112" s="32">
        <f t="shared" si="9"/>
        <v>1278.2</v>
      </c>
      <c r="I112" s="32">
        <v>31260</v>
      </c>
      <c r="J112" s="29">
        <f t="shared" si="10"/>
        <v>36324120</v>
      </c>
      <c r="K112" s="29">
        <f t="shared" si="11"/>
        <v>41772738</v>
      </c>
      <c r="L112" s="43">
        <f t="shared" si="6"/>
        <v>104500</v>
      </c>
      <c r="M112" s="44">
        <f t="shared" si="7"/>
        <v>3834600</v>
      </c>
      <c r="N112"/>
    </row>
    <row r="113" spans="1:14" s="1" customFormat="1" x14ac:dyDescent="0.25">
      <c r="A113" s="31">
        <v>112</v>
      </c>
      <c r="B113" s="35">
        <v>4001</v>
      </c>
      <c r="C113" s="36">
        <v>40</v>
      </c>
      <c r="D113" s="32" t="s">
        <v>24</v>
      </c>
      <c r="E113" s="58">
        <v>1705</v>
      </c>
      <c r="F113" s="58">
        <v>63</v>
      </c>
      <c r="G113" s="58">
        <f t="shared" si="8"/>
        <v>1768</v>
      </c>
      <c r="H113" s="32">
        <f t="shared" si="9"/>
        <v>1944.8000000000002</v>
      </c>
      <c r="I113" s="32">
        <v>31380</v>
      </c>
      <c r="J113" s="29">
        <f t="shared" si="10"/>
        <v>55479840</v>
      </c>
      <c r="K113" s="29">
        <f t="shared" si="11"/>
        <v>63801816</v>
      </c>
      <c r="L113" s="43">
        <f t="shared" si="6"/>
        <v>159500</v>
      </c>
      <c r="M113" s="44">
        <f t="shared" si="7"/>
        <v>5834400.0000000009</v>
      </c>
      <c r="N113"/>
    </row>
    <row r="114" spans="1:14" s="1" customFormat="1" x14ac:dyDescent="0.25">
      <c r="A114" s="31">
        <v>113</v>
      </c>
      <c r="B114" s="35">
        <v>4002</v>
      </c>
      <c r="C114" s="36">
        <v>40</v>
      </c>
      <c r="D114" s="37" t="s">
        <v>17</v>
      </c>
      <c r="E114" s="58">
        <v>1086</v>
      </c>
      <c r="F114" s="58">
        <v>38</v>
      </c>
      <c r="G114" s="58">
        <f t="shared" si="8"/>
        <v>1124</v>
      </c>
      <c r="H114" s="32">
        <f t="shared" si="9"/>
        <v>1236.4000000000001</v>
      </c>
      <c r="I114" s="32">
        <v>31380</v>
      </c>
      <c r="J114" s="29">
        <f t="shared" si="10"/>
        <v>35271120</v>
      </c>
      <c r="K114" s="29">
        <f t="shared" si="11"/>
        <v>40561788</v>
      </c>
      <c r="L114" s="43">
        <f t="shared" si="6"/>
        <v>101500</v>
      </c>
      <c r="M114" s="44">
        <f t="shared" si="7"/>
        <v>3709200.0000000005</v>
      </c>
      <c r="N114"/>
    </row>
    <row r="115" spans="1:14" s="1" customFormat="1" x14ac:dyDescent="0.25">
      <c r="A115" s="31">
        <v>114</v>
      </c>
      <c r="B115" s="35">
        <v>4003</v>
      </c>
      <c r="C115" s="36">
        <v>40</v>
      </c>
      <c r="D115" s="32" t="s">
        <v>17</v>
      </c>
      <c r="E115" s="58">
        <v>1124</v>
      </c>
      <c r="F115" s="58">
        <v>38</v>
      </c>
      <c r="G115" s="58">
        <f t="shared" si="8"/>
        <v>1162</v>
      </c>
      <c r="H115" s="32">
        <f t="shared" si="9"/>
        <v>1278.2</v>
      </c>
      <c r="I115" s="32">
        <v>31380</v>
      </c>
      <c r="J115" s="29">
        <f t="shared" si="10"/>
        <v>36463560</v>
      </c>
      <c r="K115" s="29">
        <f t="shared" si="11"/>
        <v>41933094</v>
      </c>
      <c r="L115" s="43">
        <f t="shared" si="6"/>
        <v>105000</v>
      </c>
      <c r="M115" s="44">
        <f t="shared" si="7"/>
        <v>3834600</v>
      </c>
      <c r="N115"/>
    </row>
    <row r="116" spans="1:14" s="1" customFormat="1" x14ac:dyDescent="0.25">
      <c r="A116" s="31">
        <v>115</v>
      </c>
      <c r="B116" s="35">
        <v>4101</v>
      </c>
      <c r="C116" s="36">
        <v>41</v>
      </c>
      <c r="D116" s="32" t="s">
        <v>24</v>
      </c>
      <c r="E116" s="58">
        <v>1705</v>
      </c>
      <c r="F116" s="58">
        <v>63</v>
      </c>
      <c r="G116" s="58">
        <f t="shared" si="8"/>
        <v>1768</v>
      </c>
      <c r="H116" s="32">
        <f t="shared" si="9"/>
        <v>1944.8000000000002</v>
      </c>
      <c r="I116" s="32">
        <v>31500</v>
      </c>
      <c r="J116" s="29">
        <f t="shared" si="10"/>
        <v>55692000</v>
      </c>
      <c r="K116" s="29">
        <f t="shared" si="11"/>
        <v>64045800</v>
      </c>
      <c r="L116" s="43">
        <f t="shared" si="6"/>
        <v>160000</v>
      </c>
      <c r="M116" s="44">
        <f t="shared" si="7"/>
        <v>5834400.0000000009</v>
      </c>
      <c r="N116"/>
    </row>
    <row r="117" spans="1:14" s="1" customFormat="1" x14ac:dyDescent="0.25">
      <c r="A117" s="31">
        <v>116</v>
      </c>
      <c r="B117" s="35">
        <v>4102</v>
      </c>
      <c r="C117" s="36">
        <v>41</v>
      </c>
      <c r="D117" s="32" t="s">
        <v>17</v>
      </c>
      <c r="E117" s="58">
        <v>1086</v>
      </c>
      <c r="F117" s="58">
        <v>38</v>
      </c>
      <c r="G117" s="58">
        <f t="shared" si="8"/>
        <v>1124</v>
      </c>
      <c r="H117" s="32">
        <f t="shared" si="9"/>
        <v>1236.4000000000001</v>
      </c>
      <c r="I117" s="32">
        <v>31500</v>
      </c>
      <c r="J117" s="29">
        <f t="shared" si="10"/>
        <v>35406000</v>
      </c>
      <c r="K117" s="29">
        <f t="shared" si="11"/>
        <v>40716900</v>
      </c>
      <c r="L117" s="43">
        <f t="shared" si="6"/>
        <v>102000</v>
      </c>
      <c r="M117" s="44">
        <f t="shared" si="7"/>
        <v>3709200.0000000005</v>
      </c>
      <c r="N117"/>
    </row>
    <row r="118" spans="1:14" s="1" customFormat="1" x14ac:dyDescent="0.25">
      <c r="A118" s="31">
        <v>117</v>
      </c>
      <c r="B118" s="35">
        <v>4103</v>
      </c>
      <c r="C118" s="36">
        <v>41</v>
      </c>
      <c r="D118" s="32" t="s">
        <v>17</v>
      </c>
      <c r="E118" s="58">
        <v>1124</v>
      </c>
      <c r="F118" s="58">
        <v>38</v>
      </c>
      <c r="G118" s="58">
        <f t="shared" si="8"/>
        <v>1162</v>
      </c>
      <c r="H118" s="32">
        <f t="shared" si="9"/>
        <v>1278.2</v>
      </c>
      <c r="I118" s="32">
        <v>31500</v>
      </c>
      <c r="J118" s="29">
        <f t="shared" si="10"/>
        <v>36603000</v>
      </c>
      <c r="K118" s="29">
        <f t="shared" si="11"/>
        <v>42093450</v>
      </c>
      <c r="L118" s="43">
        <f t="shared" si="6"/>
        <v>105000</v>
      </c>
      <c r="M118" s="44">
        <f t="shared" si="7"/>
        <v>3834600</v>
      </c>
      <c r="N118"/>
    </row>
    <row r="119" spans="1:14" s="1" customFormat="1" x14ac:dyDescent="0.25">
      <c r="A119" s="31">
        <v>118</v>
      </c>
      <c r="B119" s="35">
        <v>4201</v>
      </c>
      <c r="C119" s="36">
        <v>42</v>
      </c>
      <c r="D119" s="32" t="s">
        <v>24</v>
      </c>
      <c r="E119" s="58">
        <v>1705</v>
      </c>
      <c r="F119" s="58">
        <v>63</v>
      </c>
      <c r="G119" s="58">
        <f t="shared" si="8"/>
        <v>1768</v>
      </c>
      <c r="H119" s="32">
        <f t="shared" si="9"/>
        <v>1944.8000000000002</v>
      </c>
      <c r="I119" s="32">
        <v>31620</v>
      </c>
      <c r="J119" s="29">
        <f t="shared" si="10"/>
        <v>55904160</v>
      </c>
      <c r="K119" s="29">
        <f t="shared" si="11"/>
        <v>64289784</v>
      </c>
      <c r="L119" s="43">
        <f t="shared" si="6"/>
        <v>160500</v>
      </c>
      <c r="M119" s="44">
        <f t="shared" si="7"/>
        <v>5834400.0000000009</v>
      </c>
      <c r="N119"/>
    </row>
    <row r="120" spans="1:14" s="1" customFormat="1" x14ac:dyDescent="0.25">
      <c r="A120" s="31">
        <v>119</v>
      </c>
      <c r="B120" s="35">
        <v>4202</v>
      </c>
      <c r="C120" s="36">
        <v>42</v>
      </c>
      <c r="D120" s="32" t="s">
        <v>17</v>
      </c>
      <c r="E120" s="58">
        <v>1086</v>
      </c>
      <c r="F120" s="58">
        <v>38</v>
      </c>
      <c r="G120" s="58">
        <f t="shared" si="8"/>
        <v>1124</v>
      </c>
      <c r="H120" s="32">
        <f t="shared" si="9"/>
        <v>1236.4000000000001</v>
      </c>
      <c r="I120" s="32">
        <v>31620</v>
      </c>
      <c r="J120" s="29">
        <f t="shared" si="10"/>
        <v>35540880</v>
      </c>
      <c r="K120" s="29">
        <f t="shared" si="11"/>
        <v>40872012</v>
      </c>
      <c r="L120" s="43">
        <f t="shared" si="6"/>
        <v>102000</v>
      </c>
      <c r="M120" s="44">
        <f t="shared" si="7"/>
        <v>3709200.0000000005</v>
      </c>
      <c r="N120"/>
    </row>
    <row r="121" spans="1:14" s="1" customFormat="1" x14ac:dyDescent="0.25">
      <c r="A121" s="31">
        <v>120</v>
      </c>
      <c r="B121" s="35">
        <v>4203</v>
      </c>
      <c r="C121" s="36">
        <v>42</v>
      </c>
      <c r="D121" s="32" t="s">
        <v>17</v>
      </c>
      <c r="E121" s="58">
        <v>1124</v>
      </c>
      <c r="F121" s="58">
        <v>38</v>
      </c>
      <c r="G121" s="58">
        <f t="shared" si="8"/>
        <v>1162</v>
      </c>
      <c r="H121" s="32">
        <f t="shared" si="9"/>
        <v>1278.2</v>
      </c>
      <c r="I121" s="32">
        <v>31620</v>
      </c>
      <c r="J121" s="29">
        <f t="shared" si="10"/>
        <v>36742440</v>
      </c>
      <c r="K121" s="29">
        <f t="shared" si="11"/>
        <v>42253806</v>
      </c>
      <c r="L121" s="43">
        <f t="shared" si="6"/>
        <v>105500</v>
      </c>
      <c r="M121" s="44">
        <f t="shared" si="7"/>
        <v>3834600</v>
      </c>
      <c r="N121"/>
    </row>
    <row r="122" spans="1:14" s="1" customFormat="1" x14ac:dyDescent="0.25">
      <c r="A122" s="31">
        <v>121</v>
      </c>
      <c r="B122" s="35">
        <v>4301</v>
      </c>
      <c r="C122" s="36">
        <v>43</v>
      </c>
      <c r="D122" s="32" t="s">
        <v>24</v>
      </c>
      <c r="E122" s="58">
        <v>1705</v>
      </c>
      <c r="F122" s="58">
        <v>63</v>
      </c>
      <c r="G122" s="58">
        <f t="shared" si="8"/>
        <v>1768</v>
      </c>
      <c r="H122" s="32">
        <f t="shared" si="9"/>
        <v>1944.8000000000002</v>
      </c>
      <c r="I122" s="32">
        <v>31740</v>
      </c>
      <c r="J122" s="29">
        <f t="shared" si="10"/>
        <v>56116320</v>
      </c>
      <c r="K122" s="29">
        <f t="shared" si="11"/>
        <v>64533768</v>
      </c>
      <c r="L122" s="43">
        <f t="shared" si="6"/>
        <v>161500</v>
      </c>
      <c r="M122" s="44">
        <f t="shared" si="7"/>
        <v>5834400.0000000009</v>
      </c>
      <c r="N122"/>
    </row>
    <row r="123" spans="1:14" s="1" customFormat="1" x14ac:dyDescent="0.25">
      <c r="A123" s="31">
        <v>122</v>
      </c>
      <c r="B123" s="35">
        <v>4302</v>
      </c>
      <c r="C123" s="36">
        <v>43</v>
      </c>
      <c r="D123" s="32" t="s">
        <v>17</v>
      </c>
      <c r="E123" s="58">
        <v>1086</v>
      </c>
      <c r="F123" s="58">
        <v>38</v>
      </c>
      <c r="G123" s="58">
        <f t="shared" si="8"/>
        <v>1124</v>
      </c>
      <c r="H123" s="32">
        <f t="shared" si="9"/>
        <v>1236.4000000000001</v>
      </c>
      <c r="I123" s="32">
        <v>31740</v>
      </c>
      <c r="J123" s="29">
        <f t="shared" si="10"/>
        <v>35675760</v>
      </c>
      <c r="K123" s="29">
        <f t="shared" si="11"/>
        <v>41027124</v>
      </c>
      <c r="L123" s="43">
        <f t="shared" si="6"/>
        <v>102500</v>
      </c>
      <c r="M123" s="44">
        <f t="shared" si="7"/>
        <v>3709200.0000000005</v>
      </c>
      <c r="N123"/>
    </row>
    <row r="124" spans="1:14" s="1" customFormat="1" x14ac:dyDescent="0.25">
      <c r="A124" s="31">
        <v>123</v>
      </c>
      <c r="B124" s="35">
        <v>4401</v>
      </c>
      <c r="C124" s="36">
        <v>44</v>
      </c>
      <c r="D124" s="37" t="s">
        <v>24</v>
      </c>
      <c r="E124" s="58">
        <v>1705</v>
      </c>
      <c r="F124" s="58">
        <v>63</v>
      </c>
      <c r="G124" s="58">
        <f t="shared" si="8"/>
        <v>1768</v>
      </c>
      <c r="H124" s="32">
        <f t="shared" si="9"/>
        <v>1944.8000000000002</v>
      </c>
      <c r="I124" s="32">
        <v>31860</v>
      </c>
      <c r="J124" s="29">
        <f t="shared" si="10"/>
        <v>56328480</v>
      </c>
      <c r="K124" s="29">
        <f t="shared" si="11"/>
        <v>64777752</v>
      </c>
      <c r="L124" s="43">
        <f t="shared" si="6"/>
        <v>162000</v>
      </c>
      <c r="M124" s="44">
        <f t="shared" si="7"/>
        <v>5834400.0000000009</v>
      </c>
      <c r="N124"/>
    </row>
    <row r="125" spans="1:14" s="1" customFormat="1" x14ac:dyDescent="0.25">
      <c r="A125" s="31">
        <v>124</v>
      </c>
      <c r="B125" s="35">
        <v>4402</v>
      </c>
      <c r="C125" s="36">
        <v>44</v>
      </c>
      <c r="D125" s="32" t="s">
        <v>17</v>
      </c>
      <c r="E125" s="58">
        <v>1086</v>
      </c>
      <c r="F125" s="58">
        <v>38</v>
      </c>
      <c r="G125" s="58">
        <f t="shared" si="8"/>
        <v>1124</v>
      </c>
      <c r="H125" s="32">
        <f t="shared" si="9"/>
        <v>1236.4000000000001</v>
      </c>
      <c r="I125" s="32">
        <v>31860</v>
      </c>
      <c r="J125" s="29">
        <f t="shared" si="10"/>
        <v>35810640</v>
      </c>
      <c r="K125" s="29">
        <f t="shared" si="11"/>
        <v>41182236</v>
      </c>
      <c r="L125" s="43">
        <f t="shared" si="6"/>
        <v>103000</v>
      </c>
      <c r="M125" s="44">
        <f t="shared" si="7"/>
        <v>3709200.0000000005</v>
      </c>
      <c r="N125"/>
    </row>
    <row r="126" spans="1:14" s="1" customFormat="1" x14ac:dyDescent="0.25">
      <c r="A126" s="31">
        <v>125</v>
      </c>
      <c r="B126" s="35">
        <v>4403</v>
      </c>
      <c r="C126" s="36">
        <v>44</v>
      </c>
      <c r="D126" s="32" t="s">
        <v>17</v>
      </c>
      <c r="E126" s="58">
        <v>1124</v>
      </c>
      <c r="F126" s="58">
        <v>38</v>
      </c>
      <c r="G126" s="58">
        <f t="shared" si="8"/>
        <v>1162</v>
      </c>
      <c r="H126" s="32">
        <f t="shared" si="9"/>
        <v>1278.2</v>
      </c>
      <c r="I126" s="32">
        <v>31860</v>
      </c>
      <c r="J126" s="29">
        <f t="shared" si="10"/>
        <v>37021320</v>
      </c>
      <c r="K126" s="29">
        <f t="shared" si="11"/>
        <v>42574518</v>
      </c>
      <c r="L126" s="43">
        <f t="shared" si="6"/>
        <v>106500</v>
      </c>
      <c r="M126" s="44">
        <f t="shared" si="7"/>
        <v>3834600</v>
      </c>
      <c r="N126"/>
    </row>
    <row r="127" spans="1:14" s="1" customFormat="1" x14ac:dyDescent="0.25">
      <c r="A127" s="31">
        <v>126</v>
      </c>
      <c r="B127" s="35">
        <v>4501</v>
      </c>
      <c r="C127" s="36">
        <v>45</v>
      </c>
      <c r="D127" s="32" t="s">
        <v>24</v>
      </c>
      <c r="E127" s="58">
        <v>1705</v>
      </c>
      <c r="F127" s="58">
        <v>63</v>
      </c>
      <c r="G127" s="58">
        <f t="shared" si="8"/>
        <v>1768</v>
      </c>
      <c r="H127" s="32">
        <f t="shared" si="9"/>
        <v>1944.8000000000002</v>
      </c>
      <c r="I127" s="32">
        <v>31980</v>
      </c>
      <c r="J127" s="29">
        <f t="shared" si="10"/>
        <v>56540640</v>
      </c>
      <c r="K127" s="29">
        <f t="shared" si="11"/>
        <v>65021736</v>
      </c>
      <c r="L127" s="43">
        <f t="shared" si="6"/>
        <v>162500</v>
      </c>
      <c r="M127" s="44">
        <f t="shared" si="7"/>
        <v>5834400.0000000009</v>
      </c>
      <c r="N127"/>
    </row>
    <row r="128" spans="1:14" s="1" customFormat="1" x14ac:dyDescent="0.25">
      <c r="A128" s="31">
        <v>127</v>
      </c>
      <c r="B128" s="35">
        <v>4502</v>
      </c>
      <c r="C128" s="36">
        <v>45</v>
      </c>
      <c r="D128" s="32" t="s">
        <v>17</v>
      </c>
      <c r="E128" s="58">
        <v>1086</v>
      </c>
      <c r="F128" s="58">
        <v>38</v>
      </c>
      <c r="G128" s="58">
        <f t="shared" si="8"/>
        <v>1124</v>
      </c>
      <c r="H128" s="32">
        <f t="shared" si="9"/>
        <v>1236.4000000000001</v>
      </c>
      <c r="I128" s="32">
        <v>31980</v>
      </c>
      <c r="J128" s="29">
        <f t="shared" si="10"/>
        <v>35945520</v>
      </c>
      <c r="K128" s="29">
        <f t="shared" si="11"/>
        <v>41337348</v>
      </c>
      <c r="L128" s="43">
        <f t="shared" si="6"/>
        <v>103500</v>
      </c>
      <c r="M128" s="44">
        <f t="shared" si="7"/>
        <v>3709200.0000000005</v>
      </c>
      <c r="N128"/>
    </row>
    <row r="129" spans="1:14" s="1" customFormat="1" x14ac:dyDescent="0.25">
      <c r="A129" s="31">
        <v>128</v>
      </c>
      <c r="B129" s="35">
        <v>4503</v>
      </c>
      <c r="C129" s="36">
        <v>45</v>
      </c>
      <c r="D129" s="32" t="s">
        <v>17</v>
      </c>
      <c r="E129" s="58">
        <v>1124</v>
      </c>
      <c r="F129" s="58">
        <v>38</v>
      </c>
      <c r="G129" s="58">
        <f t="shared" si="8"/>
        <v>1162</v>
      </c>
      <c r="H129" s="32">
        <f t="shared" si="9"/>
        <v>1278.2</v>
      </c>
      <c r="I129" s="32">
        <v>31980</v>
      </c>
      <c r="J129" s="29">
        <f t="shared" si="10"/>
        <v>37160760</v>
      </c>
      <c r="K129" s="29">
        <f t="shared" si="11"/>
        <v>42734874</v>
      </c>
      <c r="L129" s="43">
        <f t="shared" si="6"/>
        <v>107000</v>
      </c>
      <c r="M129" s="44">
        <f t="shared" si="7"/>
        <v>3834600</v>
      </c>
      <c r="N129"/>
    </row>
    <row r="130" spans="1:14" s="1" customFormat="1" x14ac:dyDescent="0.25">
      <c r="A130" s="31">
        <v>129</v>
      </c>
      <c r="B130" s="35">
        <v>4601</v>
      </c>
      <c r="C130" s="36">
        <v>46</v>
      </c>
      <c r="D130" s="32" t="s">
        <v>24</v>
      </c>
      <c r="E130" s="58">
        <v>1705</v>
      </c>
      <c r="F130" s="58">
        <v>63</v>
      </c>
      <c r="G130" s="58">
        <f t="shared" si="8"/>
        <v>1768</v>
      </c>
      <c r="H130" s="32">
        <f t="shared" si="9"/>
        <v>1944.8000000000002</v>
      </c>
      <c r="I130" s="32">
        <v>32100</v>
      </c>
      <c r="J130" s="29">
        <f t="shared" si="10"/>
        <v>56752800</v>
      </c>
      <c r="K130" s="29">
        <f t="shared" si="11"/>
        <v>65265720</v>
      </c>
      <c r="L130" s="43">
        <f t="shared" ref="L130:L135" si="12">MROUND((K130*0.03/12),500)</f>
        <v>163000</v>
      </c>
      <c r="M130" s="44">
        <f t="shared" ref="M130:M135" si="13">H130*3000</f>
        <v>5834400.0000000009</v>
      </c>
      <c r="N130"/>
    </row>
    <row r="131" spans="1:14" s="1" customFormat="1" x14ac:dyDescent="0.25">
      <c r="A131" s="31">
        <v>130</v>
      </c>
      <c r="B131" s="35">
        <v>4602</v>
      </c>
      <c r="C131" s="36">
        <v>46</v>
      </c>
      <c r="D131" s="32" t="s">
        <v>17</v>
      </c>
      <c r="E131" s="58">
        <v>1086</v>
      </c>
      <c r="F131" s="58">
        <v>38</v>
      </c>
      <c r="G131" s="58">
        <f t="shared" ref="G131:G135" si="14">E131+F131</f>
        <v>1124</v>
      </c>
      <c r="H131" s="32">
        <f t="shared" ref="H131:H135" si="15">G131*1.1</f>
        <v>1236.4000000000001</v>
      </c>
      <c r="I131" s="32">
        <v>32100</v>
      </c>
      <c r="J131" s="29">
        <f t="shared" ref="J131:J135" si="16">G131*I131</f>
        <v>36080400</v>
      </c>
      <c r="K131" s="29">
        <f t="shared" ref="K131:K135" si="17">ROUND(J131*1.15,0)</f>
        <v>41492460</v>
      </c>
      <c r="L131" s="43">
        <f t="shared" si="12"/>
        <v>103500</v>
      </c>
      <c r="M131" s="44">
        <f t="shared" si="13"/>
        <v>3709200.0000000005</v>
      </c>
      <c r="N131"/>
    </row>
    <row r="132" spans="1:14" s="1" customFormat="1" x14ac:dyDescent="0.25">
      <c r="A132" s="31">
        <v>131</v>
      </c>
      <c r="B132" s="35">
        <v>4603</v>
      </c>
      <c r="C132" s="36">
        <v>46</v>
      </c>
      <c r="D132" s="32" t="s">
        <v>17</v>
      </c>
      <c r="E132" s="58">
        <v>1124</v>
      </c>
      <c r="F132" s="58">
        <v>38</v>
      </c>
      <c r="G132" s="58">
        <f t="shared" si="14"/>
        <v>1162</v>
      </c>
      <c r="H132" s="32">
        <f t="shared" si="15"/>
        <v>1278.2</v>
      </c>
      <c r="I132" s="32">
        <v>32100</v>
      </c>
      <c r="J132" s="29">
        <f t="shared" si="16"/>
        <v>37300200</v>
      </c>
      <c r="K132" s="29">
        <f t="shared" si="17"/>
        <v>42895230</v>
      </c>
      <c r="L132" s="43">
        <f t="shared" si="12"/>
        <v>107000</v>
      </c>
      <c r="M132" s="44">
        <f t="shared" si="13"/>
        <v>3834600</v>
      </c>
      <c r="N132"/>
    </row>
    <row r="133" spans="1:14" s="1" customFormat="1" x14ac:dyDescent="0.25">
      <c r="A133" s="31">
        <v>132</v>
      </c>
      <c r="B133" s="35">
        <v>4701</v>
      </c>
      <c r="C133" s="36">
        <v>47</v>
      </c>
      <c r="D133" s="32" t="s">
        <v>24</v>
      </c>
      <c r="E133" s="58">
        <v>1705</v>
      </c>
      <c r="F133" s="58">
        <v>63</v>
      </c>
      <c r="G133" s="58">
        <f t="shared" si="14"/>
        <v>1768</v>
      </c>
      <c r="H133" s="32">
        <f t="shared" si="15"/>
        <v>1944.8000000000002</v>
      </c>
      <c r="I133" s="32">
        <v>32220</v>
      </c>
      <c r="J133" s="29">
        <f t="shared" si="16"/>
        <v>56964960</v>
      </c>
      <c r="K133" s="29">
        <f t="shared" si="17"/>
        <v>65509704</v>
      </c>
      <c r="L133" s="43">
        <f t="shared" si="12"/>
        <v>164000</v>
      </c>
      <c r="M133" s="44">
        <f t="shared" si="13"/>
        <v>5834400.0000000009</v>
      </c>
      <c r="N133"/>
    </row>
    <row r="134" spans="1:14" s="1" customFormat="1" x14ac:dyDescent="0.25">
      <c r="A134" s="31">
        <v>133</v>
      </c>
      <c r="B134" s="35">
        <v>4702</v>
      </c>
      <c r="C134" s="36">
        <v>47</v>
      </c>
      <c r="D134" s="37" t="s">
        <v>17</v>
      </c>
      <c r="E134" s="58">
        <v>1086</v>
      </c>
      <c r="F134" s="58">
        <v>38</v>
      </c>
      <c r="G134" s="58">
        <f t="shared" si="14"/>
        <v>1124</v>
      </c>
      <c r="H134" s="32">
        <f t="shared" si="15"/>
        <v>1236.4000000000001</v>
      </c>
      <c r="I134" s="32">
        <v>32220</v>
      </c>
      <c r="J134" s="29">
        <f t="shared" si="16"/>
        <v>36215280</v>
      </c>
      <c r="K134" s="29">
        <f t="shared" si="17"/>
        <v>41647572</v>
      </c>
      <c r="L134" s="43">
        <f t="shared" si="12"/>
        <v>104000</v>
      </c>
      <c r="M134" s="44">
        <f t="shared" si="13"/>
        <v>3709200.0000000005</v>
      </c>
      <c r="N134"/>
    </row>
    <row r="135" spans="1:14" s="1" customFormat="1" x14ac:dyDescent="0.25">
      <c r="A135" s="31">
        <v>134</v>
      </c>
      <c r="B135" s="35">
        <v>4703</v>
      </c>
      <c r="C135" s="36">
        <v>47</v>
      </c>
      <c r="D135" s="32" t="s">
        <v>17</v>
      </c>
      <c r="E135" s="58">
        <v>1124</v>
      </c>
      <c r="F135" s="58">
        <v>38</v>
      </c>
      <c r="G135" s="58">
        <f t="shared" si="14"/>
        <v>1162</v>
      </c>
      <c r="H135" s="32">
        <f t="shared" si="15"/>
        <v>1278.2</v>
      </c>
      <c r="I135" s="32">
        <v>32220</v>
      </c>
      <c r="J135" s="29">
        <f t="shared" si="16"/>
        <v>37439640</v>
      </c>
      <c r="K135" s="29">
        <f t="shared" si="17"/>
        <v>43055586</v>
      </c>
      <c r="L135" s="43">
        <f t="shared" si="12"/>
        <v>107500</v>
      </c>
      <c r="M135" s="44">
        <f t="shared" si="13"/>
        <v>3834600</v>
      </c>
      <c r="N135"/>
    </row>
    <row r="136" spans="1:14" s="1" customFormat="1" x14ac:dyDescent="0.25">
      <c r="A136" s="38" t="s">
        <v>4</v>
      </c>
      <c r="B136" s="39"/>
      <c r="C136" s="39"/>
      <c r="D136" s="40"/>
      <c r="E136" s="59">
        <f>SUM(E2:E135)</f>
        <v>176137</v>
      </c>
      <c r="F136" s="59">
        <f>SUM(F2:F135)</f>
        <v>6267</v>
      </c>
      <c r="G136" s="59">
        <f>SUM(G2:G135)</f>
        <v>182404</v>
      </c>
      <c r="H136" s="41">
        <f>SUM(H2:H135)</f>
        <v>200644.39999999982</v>
      </c>
      <c r="I136" s="42"/>
      <c r="J136" s="30">
        <f>SUM(J2:J135)</f>
        <v>5375574000</v>
      </c>
      <c r="K136" s="30">
        <f>SUM(K2:K135)</f>
        <v>6181910100</v>
      </c>
      <c r="L136" s="43"/>
      <c r="M136" s="45">
        <f>SUM(M2:M135)</f>
        <v>601933200</v>
      </c>
      <c r="N136"/>
    </row>
  </sheetData>
  <mergeCells count="1">
    <mergeCell ref="A136:D13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9"/>
  <sheetViews>
    <sheetView zoomScale="160" zoomScaleNormal="160" workbookViewId="0">
      <selection activeCell="I5" sqref="I5"/>
    </sheetView>
  </sheetViews>
  <sheetFormatPr defaultRowHeight="15" x14ac:dyDescent="0.25"/>
  <cols>
    <col min="2" max="2" width="9.85546875" customWidth="1"/>
    <col min="3" max="3" width="14" customWidth="1"/>
    <col min="4" max="4" width="10.5703125" customWidth="1"/>
    <col min="5" max="5" width="11.140625" customWidth="1"/>
    <col min="6" max="6" width="11.85546875" customWidth="1"/>
    <col min="7" max="7" width="18.140625" customWidth="1"/>
    <col min="8" max="8" width="13.42578125" customWidth="1"/>
    <col min="9" max="9" width="14.5703125" customWidth="1"/>
    <col min="10" max="10" width="9.140625" style="1"/>
    <col min="11" max="11" width="17.28515625" style="1" bestFit="1" customWidth="1"/>
    <col min="13" max="13" width="16.140625" customWidth="1"/>
  </cols>
  <sheetData>
    <row r="2" spans="2:11" s="1" customFormat="1" ht="36.75" customHeight="1" x14ac:dyDescent="0.25">
      <c r="B2" s="46" t="s">
        <v>9</v>
      </c>
      <c r="C2" s="46" t="s">
        <v>2</v>
      </c>
      <c r="D2" s="46" t="s">
        <v>5</v>
      </c>
      <c r="E2" s="46" t="s">
        <v>6</v>
      </c>
      <c r="F2" s="46" t="s">
        <v>7</v>
      </c>
      <c r="G2" s="47" t="s">
        <v>46</v>
      </c>
      <c r="H2" s="48" t="s">
        <v>47</v>
      </c>
      <c r="I2" s="25" t="s">
        <v>43</v>
      </c>
      <c r="J2" s="15"/>
      <c r="K2"/>
    </row>
    <row r="3" spans="2:11" s="1" customFormat="1" ht="37.5" customHeight="1" x14ac:dyDescent="0.25">
      <c r="B3" s="49" t="s">
        <v>33</v>
      </c>
      <c r="C3" s="46" t="s">
        <v>44</v>
      </c>
      <c r="D3" s="50">
        <f>174+94</f>
        <v>268</v>
      </c>
      <c r="E3" s="51">
        <f>'A-Wing'!G270</f>
        <v>241613</v>
      </c>
      <c r="F3" s="51">
        <f>'A-Wing'!H270</f>
        <v>265774.29999999912</v>
      </c>
      <c r="G3" s="52">
        <f>'A-Wing'!J270</f>
        <v>7120528020</v>
      </c>
      <c r="H3" s="52">
        <f>'A-Wing'!K270</f>
        <v>8188607223</v>
      </c>
      <c r="I3" s="52">
        <f>'A-Wing'!M270</f>
        <v>797322900.00000012</v>
      </c>
      <c r="J3" s="15"/>
      <c r="K3"/>
    </row>
    <row r="4" spans="2:11" s="1" customFormat="1" ht="33" customHeight="1" x14ac:dyDescent="0.25">
      <c r="B4" s="49" t="s">
        <v>32</v>
      </c>
      <c r="C4" s="46" t="s">
        <v>45</v>
      </c>
      <c r="D4" s="50">
        <f>87+47</f>
        <v>134</v>
      </c>
      <c r="E4" s="51">
        <f>'B-Wing'!G136</f>
        <v>182404</v>
      </c>
      <c r="F4" s="51">
        <f>'B-Wing'!H136</f>
        <v>200644.39999999982</v>
      </c>
      <c r="G4" s="52">
        <f>'B-Wing'!J136</f>
        <v>5375574000</v>
      </c>
      <c r="H4" s="52">
        <f>'B-Wing'!K136</f>
        <v>6181910100</v>
      </c>
      <c r="I4" s="52">
        <f>'B-Wing'!M136</f>
        <v>601933200</v>
      </c>
      <c r="J4" s="15"/>
      <c r="K4"/>
    </row>
    <row r="5" spans="2:11" s="1" customFormat="1" ht="16.5" customHeight="1" x14ac:dyDescent="0.25">
      <c r="B5" s="53"/>
      <c r="C5" s="53"/>
      <c r="D5" s="54">
        <f>SUM(D3:D4)</f>
        <v>402</v>
      </c>
      <c r="E5" s="55">
        <f>SUM(E3:E4)</f>
        <v>424017</v>
      </c>
      <c r="F5" s="55">
        <f>SUM(F3:F4)</f>
        <v>466418.69999999891</v>
      </c>
      <c r="G5" s="56">
        <f>SUM(G3:G4)</f>
        <v>12496102020</v>
      </c>
      <c r="H5" s="56">
        <f>SUM(H3:H4)</f>
        <v>14370517323</v>
      </c>
      <c r="I5" s="56">
        <f>SUM(I3:I4)</f>
        <v>1399256100</v>
      </c>
      <c r="J5" s="15"/>
      <c r="K5"/>
    </row>
    <row r="6" spans="2:11" x14ac:dyDescent="0.25">
      <c r="B6" s="1"/>
      <c r="C6" s="1"/>
      <c r="D6" s="1"/>
      <c r="E6" s="1"/>
      <c r="F6" s="1"/>
      <c r="G6" s="1"/>
      <c r="H6" s="1"/>
      <c r="I6" s="1"/>
    </row>
    <row r="7" spans="2:11" x14ac:dyDescent="0.25">
      <c r="B7" s="1"/>
      <c r="C7" s="1"/>
      <c r="D7" s="1"/>
      <c r="E7" s="1"/>
      <c r="F7" s="1"/>
      <c r="G7" s="1"/>
      <c r="H7" s="1"/>
      <c r="I7" s="1"/>
    </row>
    <row r="8" spans="2:11" x14ac:dyDescent="0.25">
      <c r="B8" s="1"/>
      <c r="C8" s="1"/>
      <c r="D8" s="1"/>
      <c r="E8" s="1"/>
      <c r="F8" s="1"/>
      <c r="G8" s="1"/>
      <c r="H8" s="1">
        <f>F5*3000</f>
        <v>1399256099.9999967</v>
      </c>
      <c r="I8" s="1"/>
    </row>
    <row r="9" spans="2:11" x14ac:dyDescent="0.25">
      <c r="B9" s="1"/>
      <c r="C9" s="1"/>
      <c r="D9" s="1"/>
      <c r="E9" s="1"/>
      <c r="F9" s="1"/>
      <c r="G9" s="1"/>
      <c r="H9" s="1"/>
      <c r="I9" s="1"/>
    </row>
  </sheetData>
  <mergeCells count="1">
    <mergeCell ref="B5:C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9:L35"/>
  <sheetViews>
    <sheetView topLeftCell="A13" zoomScale="175" zoomScaleNormal="175" workbookViewId="0">
      <selection activeCell="G22" sqref="G22"/>
    </sheetView>
  </sheetViews>
  <sheetFormatPr defaultRowHeight="15" x14ac:dyDescent="0.25"/>
  <sheetData>
    <row r="19" spans="3:12" ht="15.75" thickBot="1" x14ac:dyDescent="0.3"/>
    <row r="20" spans="3:12" ht="15.75" thickBot="1" x14ac:dyDescent="0.3">
      <c r="C20" s="12" t="s">
        <v>20</v>
      </c>
      <c r="D20" s="4">
        <v>1</v>
      </c>
      <c r="E20" s="4" t="s">
        <v>11</v>
      </c>
      <c r="F20" s="4">
        <v>67.650000000000006</v>
      </c>
      <c r="G20" s="2">
        <f>F20*10.764</f>
        <v>728.18460000000005</v>
      </c>
      <c r="H20" s="4">
        <v>40</v>
      </c>
      <c r="J20">
        <v>6</v>
      </c>
    </row>
    <row r="21" spans="3:12" ht="15.75" thickBot="1" x14ac:dyDescent="0.3">
      <c r="D21" s="4">
        <v>2</v>
      </c>
      <c r="E21" s="4" t="s">
        <v>10</v>
      </c>
      <c r="F21" s="4">
        <v>90.86</v>
      </c>
      <c r="G21" s="2">
        <f t="shared" ref="G21:G30" si="0">F21*10.764</f>
        <v>978.01703999999995</v>
      </c>
      <c r="H21" s="4">
        <v>47</v>
      </c>
      <c r="J21">
        <v>4</v>
      </c>
    </row>
    <row r="22" spans="3:12" ht="15.75" thickBot="1" x14ac:dyDescent="0.3">
      <c r="D22" s="4">
        <v>3</v>
      </c>
      <c r="E22" s="4" t="s">
        <v>10</v>
      </c>
      <c r="F22" s="4">
        <v>119.69</v>
      </c>
      <c r="G22" s="2">
        <f t="shared" si="0"/>
        <v>1288.3431599999999</v>
      </c>
      <c r="H22" s="4">
        <v>47</v>
      </c>
      <c r="J22">
        <v>1</v>
      </c>
    </row>
    <row r="23" spans="3:12" ht="15.75" thickBot="1" x14ac:dyDescent="0.3">
      <c r="D23" s="4">
        <v>4</v>
      </c>
      <c r="E23" s="4" t="s">
        <v>11</v>
      </c>
      <c r="F23" s="4">
        <v>76.63</v>
      </c>
      <c r="G23" s="2">
        <f t="shared" si="0"/>
        <v>824.8453199999999</v>
      </c>
      <c r="H23" s="4">
        <v>47</v>
      </c>
      <c r="J23">
        <v>5</v>
      </c>
    </row>
    <row r="24" spans="3:12" ht="15.75" thickBot="1" x14ac:dyDescent="0.3">
      <c r="D24" s="4">
        <v>5</v>
      </c>
      <c r="E24" s="4" t="s">
        <v>11</v>
      </c>
      <c r="F24" s="4">
        <v>76.63</v>
      </c>
      <c r="G24" s="2">
        <f t="shared" si="0"/>
        <v>824.8453199999999</v>
      </c>
      <c r="H24" s="4">
        <v>40</v>
      </c>
      <c r="J24">
        <v>3</v>
      </c>
    </row>
    <row r="25" spans="3:12" ht="15.75" thickBot="1" x14ac:dyDescent="0.3">
      <c r="D25" s="4">
        <v>6</v>
      </c>
      <c r="E25" s="4" t="s">
        <v>11</v>
      </c>
      <c r="F25" s="4">
        <v>67.64</v>
      </c>
      <c r="G25" s="2">
        <f t="shared" si="0"/>
        <v>728.07695999999999</v>
      </c>
      <c r="H25" s="4">
        <v>47</v>
      </c>
      <c r="J25">
        <v>2</v>
      </c>
    </row>
    <row r="26" spans="3:12" ht="15.75" thickBot="1" x14ac:dyDescent="0.3">
      <c r="D26" s="4"/>
      <c r="E26" s="4"/>
      <c r="F26" s="4"/>
      <c r="G26" s="2"/>
      <c r="H26" s="3">
        <f>SUM(H20:H25)</f>
        <v>268</v>
      </c>
      <c r="L26">
        <f>H20+H23+H24+H25</f>
        <v>174</v>
      </c>
    </row>
    <row r="27" spans="3:12" ht="15.75" thickBot="1" x14ac:dyDescent="0.3">
      <c r="D27" s="4"/>
      <c r="E27" s="4"/>
      <c r="F27" s="4"/>
      <c r="G27" s="2"/>
      <c r="H27" s="4"/>
    </row>
    <row r="28" spans="3:12" ht="15.75" thickBot="1" x14ac:dyDescent="0.3">
      <c r="C28" s="12" t="s">
        <v>21</v>
      </c>
      <c r="D28" s="4">
        <v>1</v>
      </c>
      <c r="E28" s="4" t="s">
        <v>10</v>
      </c>
      <c r="F28" s="4">
        <v>104.44</v>
      </c>
      <c r="G28" s="2">
        <f t="shared" si="0"/>
        <v>1124.1921599999998</v>
      </c>
      <c r="H28" s="4">
        <v>40</v>
      </c>
      <c r="J28">
        <v>3</v>
      </c>
    </row>
    <row r="29" spans="3:12" ht="15.75" thickBot="1" x14ac:dyDescent="0.3">
      <c r="D29" s="4">
        <v>2</v>
      </c>
      <c r="E29" s="4" t="s">
        <v>19</v>
      </c>
      <c r="F29" s="4">
        <v>164.28</v>
      </c>
      <c r="G29" s="2">
        <f t="shared" si="0"/>
        <v>1768.3099199999999</v>
      </c>
      <c r="H29" s="4">
        <v>47</v>
      </c>
      <c r="J29">
        <v>1</v>
      </c>
    </row>
    <row r="30" spans="3:12" ht="15.75" thickBot="1" x14ac:dyDescent="0.3">
      <c r="D30" s="5">
        <v>3</v>
      </c>
      <c r="E30" s="5" t="s">
        <v>10</v>
      </c>
      <c r="F30" s="5">
        <v>104.44</v>
      </c>
      <c r="G30" s="2">
        <f t="shared" si="0"/>
        <v>1124.1921599999998</v>
      </c>
      <c r="H30" s="5">
        <v>47</v>
      </c>
      <c r="J30">
        <v>2</v>
      </c>
    </row>
    <row r="31" spans="3:12" x14ac:dyDescent="0.25">
      <c r="H31" s="3">
        <f>SUM(H28:H30)</f>
        <v>134</v>
      </c>
    </row>
    <row r="32" spans="3:12" x14ac:dyDescent="0.25">
      <c r="L32">
        <f>H28+H30</f>
        <v>87</v>
      </c>
    </row>
    <row r="35" spans="8:8" x14ac:dyDescent="0.25">
      <c r="H35">
        <f>H26+H31</f>
        <v>402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672DA-6BC1-4877-A223-89F5F999B31C}">
  <dimension ref="A1:I29"/>
  <sheetViews>
    <sheetView topLeftCell="A4" zoomScale="115" zoomScaleNormal="115" workbookViewId="0">
      <selection activeCell="G27" sqref="G27"/>
    </sheetView>
  </sheetViews>
  <sheetFormatPr defaultRowHeight="15" x14ac:dyDescent="0.25"/>
  <sheetData>
    <row r="1" spans="1:9" ht="15.75" x14ac:dyDescent="0.25">
      <c r="A1" s="14" t="s">
        <v>22</v>
      </c>
    </row>
    <row r="3" spans="1:9" x14ac:dyDescent="0.25">
      <c r="A3" s="13" t="s">
        <v>23</v>
      </c>
    </row>
    <row r="4" spans="1:9" x14ac:dyDescent="0.25">
      <c r="A4" t="s">
        <v>27</v>
      </c>
      <c r="B4">
        <v>1</v>
      </c>
      <c r="C4" t="s">
        <v>17</v>
      </c>
      <c r="D4">
        <v>113.91</v>
      </c>
      <c r="E4" s="2">
        <f>D4*10.764</f>
        <v>1226.1272399999998</v>
      </c>
      <c r="F4">
        <v>5.78</v>
      </c>
      <c r="G4" s="2">
        <f t="shared" ref="G4:G9" si="0">F4*10.764</f>
        <v>62.215919999999997</v>
      </c>
      <c r="H4">
        <f>D4+F4</f>
        <v>119.69</v>
      </c>
      <c r="I4" s="2">
        <f>H4*10.764</f>
        <v>1288.3431599999999</v>
      </c>
    </row>
    <row r="5" spans="1:9" x14ac:dyDescent="0.25">
      <c r="B5">
        <v>2</v>
      </c>
      <c r="C5" t="s">
        <v>18</v>
      </c>
      <c r="D5">
        <v>67.64</v>
      </c>
      <c r="E5" s="2">
        <f t="shared" ref="E5:E7" si="1">D5*10.764</f>
        <v>728.07695999999999</v>
      </c>
      <c r="F5">
        <v>0</v>
      </c>
      <c r="G5" s="2">
        <f t="shared" si="0"/>
        <v>0</v>
      </c>
      <c r="H5">
        <f t="shared" ref="H5:H7" si="2">D5+F5</f>
        <v>67.64</v>
      </c>
      <c r="I5" s="2">
        <f t="shared" ref="I5:I7" si="3">H5*10.764</f>
        <v>728.07695999999999</v>
      </c>
    </row>
    <row r="6" spans="1:9" x14ac:dyDescent="0.25">
      <c r="B6">
        <v>3</v>
      </c>
      <c r="C6" t="s">
        <v>18</v>
      </c>
      <c r="D6">
        <v>76.63</v>
      </c>
      <c r="E6" s="2">
        <f t="shared" si="1"/>
        <v>824.8453199999999</v>
      </c>
      <c r="F6">
        <v>0</v>
      </c>
      <c r="G6" s="2">
        <f t="shared" si="0"/>
        <v>0</v>
      </c>
      <c r="H6">
        <f t="shared" si="2"/>
        <v>76.63</v>
      </c>
      <c r="I6" s="2">
        <f t="shared" si="3"/>
        <v>824.8453199999999</v>
      </c>
    </row>
    <row r="7" spans="1:9" x14ac:dyDescent="0.25">
      <c r="B7">
        <v>4</v>
      </c>
      <c r="C7" t="s">
        <v>17</v>
      </c>
      <c r="D7">
        <v>90.86</v>
      </c>
      <c r="E7" s="2">
        <f t="shared" si="1"/>
        <v>978.01703999999995</v>
      </c>
      <c r="F7">
        <v>0</v>
      </c>
      <c r="G7" s="2">
        <f t="shared" si="0"/>
        <v>0</v>
      </c>
      <c r="H7">
        <f t="shared" si="2"/>
        <v>90.86</v>
      </c>
      <c r="I7" s="2">
        <f t="shared" si="3"/>
        <v>978.01703999999995</v>
      </c>
    </row>
    <row r="8" spans="1:9" x14ac:dyDescent="0.25">
      <c r="B8">
        <v>5</v>
      </c>
      <c r="C8" t="s">
        <v>25</v>
      </c>
      <c r="D8" t="s">
        <v>25</v>
      </c>
      <c r="E8" s="2">
        <v>0</v>
      </c>
      <c r="G8" s="2">
        <f t="shared" si="0"/>
        <v>0</v>
      </c>
      <c r="H8">
        <v>0</v>
      </c>
      <c r="I8" s="2">
        <v>0</v>
      </c>
    </row>
    <row r="9" spans="1:9" x14ac:dyDescent="0.25">
      <c r="B9">
        <v>6</v>
      </c>
      <c r="C9" t="s">
        <v>25</v>
      </c>
      <c r="D9" t="s">
        <v>25</v>
      </c>
      <c r="E9" s="2">
        <v>0</v>
      </c>
      <c r="G9" s="2">
        <f t="shared" si="0"/>
        <v>0</v>
      </c>
      <c r="H9">
        <v>0</v>
      </c>
      <c r="I9" s="2">
        <v>0</v>
      </c>
    </row>
    <row r="11" spans="1:9" x14ac:dyDescent="0.25">
      <c r="A11" s="13" t="s">
        <v>26</v>
      </c>
    </row>
    <row r="12" spans="1:9" x14ac:dyDescent="0.25">
      <c r="A12" t="s">
        <v>29</v>
      </c>
      <c r="B12">
        <v>1</v>
      </c>
      <c r="C12" t="s">
        <v>17</v>
      </c>
      <c r="D12">
        <v>113.91</v>
      </c>
      <c r="E12" s="2">
        <f t="shared" ref="E12:E17" si="4">D12*10.764</f>
        <v>1226.1272399999998</v>
      </c>
      <c r="F12">
        <v>5.78</v>
      </c>
      <c r="G12" s="2">
        <f t="shared" ref="G12:G17" si="5">F12*10.764</f>
        <v>62.215919999999997</v>
      </c>
      <c r="H12">
        <f>D12+F12</f>
        <v>119.69</v>
      </c>
      <c r="I12" s="2">
        <f t="shared" ref="I12:I17" si="6">H12*10.764</f>
        <v>1288.3431599999999</v>
      </c>
    </row>
    <row r="13" spans="1:9" x14ac:dyDescent="0.25">
      <c r="B13">
        <v>2</v>
      </c>
      <c r="C13" t="s">
        <v>18</v>
      </c>
      <c r="D13">
        <v>67.64</v>
      </c>
      <c r="E13" s="2">
        <f t="shared" si="4"/>
        <v>728.07695999999999</v>
      </c>
      <c r="F13">
        <v>0</v>
      </c>
      <c r="G13" s="2">
        <f t="shared" si="5"/>
        <v>0</v>
      </c>
      <c r="H13">
        <f t="shared" ref="H13:H17" si="7">D13+F13</f>
        <v>67.64</v>
      </c>
      <c r="I13" s="2">
        <f t="shared" si="6"/>
        <v>728.07695999999999</v>
      </c>
    </row>
    <row r="14" spans="1:9" x14ac:dyDescent="0.25">
      <c r="B14">
        <v>3</v>
      </c>
      <c r="C14" t="s">
        <v>18</v>
      </c>
      <c r="D14">
        <v>76.63</v>
      </c>
      <c r="E14" s="2">
        <f t="shared" si="4"/>
        <v>824.8453199999999</v>
      </c>
      <c r="F14">
        <v>0</v>
      </c>
      <c r="G14" s="2">
        <f t="shared" si="5"/>
        <v>0</v>
      </c>
      <c r="H14">
        <f t="shared" si="7"/>
        <v>76.63</v>
      </c>
      <c r="I14" s="2">
        <f t="shared" si="6"/>
        <v>824.8453199999999</v>
      </c>
    </row>
    <row r="15" spans="1:9" x14ac:dyDescent="0.25">
      <c r="B15">
        <v>4</v>
      </c>
      <c r="C15" t="s">
        <v>17</v>
      </c>
      <c r="D15">
        <v>90.86</v>
      </c>
      <c r="E15" s="2">
        <f t="shared" si="4"/>
        <v>978.01703999999995</v>
      </c>
      <c r="F15">
        <v>0</v>
      </c>
      <c r="G15" s="2">
        <f t="shared" si="5"/>
        <v>0</v>
      </c>
      <c r="H15">
        <f t="shared" si="7"/>
        <v>90.86</v>
      </c>
      <c r="I15" s="2">
        <f t="shared" si="6"/>
        <v>978.01703999999995</v>
      </c>
    </row>
    <row r="16" spans="1:9" x14ac:dyDescent="0.25">
      <c r="B16">
        <v>5</v>
      </c>
      <c r="C16" t="s">
        <v>18</v>
      </c>
      <c r="D16">
        <v>76.63</v>
      </c>
      <c r="E16" s="2">
        <f t="shared" si="4"/>
        <v>824.8453199999999</v>
      </c>
      <c r="G16" s="2">
        <f t="shared" si="5"/>
        <v>0</v>
      </c>
      <c r="H16">
        <f t="shared" si="7"/>
        <v>76.63</v>
      </c>
      <c r="I16" s="2">
        <f t="shared" si="6"/>
        <v>824.8453199999999</v>
      </c>
    </row>
    <row r="17" spans="1:9" x14ac:dyDescent="0.25">
      <c r="B17">
        <v>6</v>
      </c>
      <c r="C17" t="s">
        <v>18</v>
      </c>
      <c r="D17">
        <v>67.64</v>
      </c>
      <c r="E17" s="2">
        <f t="shared" si="4"/>
        <v>728.07695999999999</v>
      </c>
      <c r="G17" s="2">
        <f t="shared" si="5"/>
        <v>0</v>
      </c>
      <c r="H17">
        <f t="shared" si="7"/>
        <v>67.64</v>
      </c>
      <c r="I17" s="2">
        <f t="shared" si="6"/>
        <v>728.07695999999999</v>
      </c>
    </row>
    <row r="20" spans="1:9" ht="15.75" x14ac:dyDescent="0.25">
      <c r="A20" s="14" t="s">
        <v>28</v>
      </c>
    </row>
    <row r="21" spans="1:9" x14ac:dyDescent="0.25">
      <c r="A21" s="13" t="s">
        <v>23</v>
      </c>
    </row>
    <row r="22" spans="1:9" x14ac:dyDescent="0.25">
      <c r="A22" t="s">
        <v>30</v>
      </c>
      <c r="B22">
        <v>1</v>
      </c>
      <c r="C22" t="s">
        <v>24</v>
      </c>
      <c r="D22">
        <v>158.4</v>
      </c>
      <c r="E22" s="2">
        <f t="shared" ref="E22:E23" si="8">D22*10.764</f>
        <v>1705.0175999999999</v>
      </c>
      <c r="F22">
        <v>5.88</v>
      </c>
      <c r="G22" s="2">
        <f t="shared" ref="G22:G24" si="9">F22*10.764</f>
        <v>63.292319999999997</v>
      </c>
      <c r="H22">
        <f t="shared" ref="H22:H24" si="10">D22+F22</f>
        <v>164.28</v>
      </c>
      <c r="I22" s="2">
        <f t="shared" ref="I22:I24" si="11">H22*10.764</f>
        <v>1768.3099199999999</v>
      </c>
    </row>
    <row r="23" spans="1:9" x14ac:dyDescent="0.25">
      <c r="B23">
        <v>2</v>
      </c>
      <c r="C23" t="s">
        <v>17</v>
      </c>
      <c r="D23">
        <v>100.92</v>
      </c>
      <c r="E23" s="2">
        <f t="shared" si="8"/>
        <v>1086.30288</v>
      </c>
      <c r="F23">
        <v>3.52</v>
      </c>
      <c r="G23" s="2">
        <f t="shared" si="9"/>
        <v>37.889279999999999</v>
      </c>
      <c r="H23">
        <f t="shared" si="10"/>
        <v>104.44</v>
      </c>
      <c r="I23" s="2">
        <f t="shared" si="11"/>
        <v>1124.1921599999998</v>
      </c>
    </row>
    <row r="24" spans="1:9" x14ac:dyDescent="0.25">
      <c r="B24">
        <v>3</v>
      </c>
      <c r="C24" t="s">
        <v>25</v>
      </c>
      <c r="D24">
        <v>0</v>
      </c>
      <c r="E24" s="2">
        <v>0</v>
      </c>
      <c r="F24">
        <v>0</v>
      </c>
      <c r="G24" s="2">
        <f t="shared" si="9"/>
        <v>0</v>
      </c>
      <c r="H24">
        <f t="shared" si="10"/>
        <v>0</v>
      </c>
      <c r="I24" s="2">
        <f t="shared" si="11"/>
        <v>0</v>
      </c>
    </row>
    <row r="26" spans="1:9" x14ac:dyDescent="0.25">
      <c r="A26" s="13" t="s">
        <v>26</v>
      </c>
    </row>
    <row r="27" spans="1:9" x14ac:dyDescent="0.25">
      <c r="A27" t="s">
        <v>31</v>
      </c>
      <c r="B27">
        <v>1</v>
      </c>
      <c r="C27" t="s">
        <v>24</v>
      </c>
      <c r="D27">
        <v>158.4</v>
      </c>
      <c r="E27" s="2">
        <f t="shared" ref="E27:E29" si="12">D27*10.764</f>
        <v>1705.0175999999999</v>
      </c>
      <c r="F27">
        <v>5.88</v>
      </c>
      <c r="G27" s="2">
        <f t="shared" ref="G27:G29" si="13">F27*10.764</f>
        <v>63.292319999999997</v>
      </c>
      <c r="H27">
        <f t="shared" ref="H27:H29" si="14">D27+F27</f>
        <v>164.28</v>
      </c>
      <c r="I27" s="2">
        <f t="shared" ref="I27:I29" si="15">H27*10.764</f>
        <v>1768.3099199999999</v>
      </c>
    </row>
    <row r="28" spans="1:9" x14ac:dyDescent="0.25">
      <c r="B28">
        <v>2</v>
      </c>
      <c r="C28" t="s">
        <v>17</v>
      </c>
      <c r="D28">
        <v>100.92</v>
      </c>
      <c r="E28" s="2">
        <f t="shared" si="12"/>
        <v>1086.30288</v>
      </c>
      <c r="F28">
        <v>3.52</v>
      </c>
      <c r="G28" s="2">
        <f t="shared" si="13"/>
        <v>37.889279999999999</v>
      </c>
      <c r="H28">
        <f t="shared" si="14"/>
        <v>104.44</v>
      </c>
      <c r="I28" s="2">
        <f t="shared" si="15"/>
        <v>1124.1921599999998</v>
      </c>
    </row>
    <row r="29" spans="1:9" x14ac:dyDescent="0.25">
      <c r="B29">
        <v>3</v>
      </c>
      <c r="C29" t="s">
        <v>17</v>
      </c>
      <c r="D29">
        <v>104.44</v>
      </c>
      <c r="E29" s="2">
        <f t="shared" si="12"/>
        <v>1124.1921599999998</v>
      </c>
      <c r="F29">
        <v>3.52</v>
      </c>
      <c r="G29" s="2">
        <f t="shared" si="13"/>
        <v>37.889279999999999</v>
      </c>
      <c r="H29">
        <f t="shared" si="14"/>
        <v>107.96</v>
      </c>
      <c r="I29" s="2">
        <f t="shared" si="15"/>
        <v>1162.0814399999999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9"/>
  <sheetViews>
    <sheetView zoomScale="130" zoomScaleNormal="130" workbookViewId="0">
      <selection activeCell="B2" sqref="B2"/>
    </sheetView>
  </sheetViews>
  <sheetFormatPr defaultRowHeight="15" x14ac:dyDescent="0.25"/>
  <cols>
    <col min="6" max="6" width="20.5703125" customWidth="1"/>
    <col min="7" max="7" width="18" customWidth="1"/>
    <col min="8" max="8" width="16.140625" customWidth="1"/>
    <col min="9" max="9" width="12.85546875" customWidth="1"/>
    <col min="10" max="10" width="15.42578125" customWidth="1"/>
    <col min="11" max="11" width="23" customWidth="1"/>
  </cols>
  <sheetData>
    <row r="1" spans="1:12" ht="16.5" x14ac:dyDescent="0.3">
      <c r="A1" s="15" t="s">
        <v>16</v>
      </c>
      <c r="B1" s="9" t="s">
        <v>13</v>
      </c>
      <c r="C1" s="8"/>
      <c r="D1" s="8" t="s">
        <v>14</v>
      </c>
      <c r="E1" s="9"/>
      <c r="F1" s="6" t="s">
        <v>12</v>
      </c>
      <c r="G1" s="7" t="s">
        <v>15</v>
      </c>
      <c r="H1" s="7"/>
      <c r="I1" s="7"/>
      <c r="J1" s="7"/>
      <c r="K1" s="7"/>
    </row>
    <row r="2" spans="1:12" ht="16.5" x14ac:dyDescent="0.3">
      <c r="A2" s="16" t="s">
        <v>33</v>
      </c>
      <c r="B2" s="17">
        <v>2505</v>
      </c>
      <c r="C2" s="18">
        <v>76.63</v>
      </c>
      <c r="D2" s="19">
        <f>C2*10.764</f>
        <v>824.8453199999999</v>
      </c>
      <c r="E2" s="19"/>
      <c r="F2" s="18">
        <v>22460625</v>
      </c>
      <c r="G2" s="18">
        <f t="shared" ref="G2:G14" si="0">F2/D2</f>
        <v>27230.105397215568</v>
      </c>
      <c r="H2" s="18">
        <v>1347700</v>
      </c>
      <c r="I2" s="18">
        <v>30000</v>
      </c>
      <c r="J2" s="18">
        <f>F2+H2+I2</f>
        <v>23838325</v>
      </c>
      <c r="K2" s="18">
        <f t="shared" ref="K2:K14" si="1">J2/D2</f>
        <v>28900.357948324181</v>
      </c>
      <c r="L2" s="11"/>
    </row>
    <row r="3" spans="1:12" ht="16.5" x14ac:dyDescent="0.3">
      <c r="A3" s="16" t="s">
        <v>32</v>
      </c>
      <c r="B3" s="17">
        <v>1502</v>
      </c>
      <c r="C3" s="18">
        <v>104.74</v>
      </c>
      <c r="D3" s="19">
        <f>C3*10.764</f>
        <v>1127.4213599999998</v>
      </c>
      <c r="E3" s="19"/>
      <c r="F3" s="18">
        <v>22540000</v>
      </c>
      <c r="G3" s="18">
        <f t="shared" si="0"/>
        <v>19992.525243623204</v>
      </c>
      <c r="H3" s="18">
        <v>1352400</v>
      </c>
      <c r="I3" s="18">
        <v>30000</v>
      </c>
      <c r="J3" s="18">
        <f t="shared" ref="J3:J8" si="2">F3+H3+I3</f>
        <v>23922400</v>
      </c>
      <c r="K3" s="18">
        <f t="shared" si="1"/>
        <v>21218.686152974788</v>
      </c>
      <c r="L3" s="11"/>
    </row>
    <row r="4" spans="1:12" ht="16.5" x14ac:dyDescent="0.3">
      <c r="A4" s="16" t="s">
        <v>33</v>
      </c>
      <c r="B4" s="17">
        <v>1301</v>
      </c>
      <c r="C4" s="18">
        <v>119.69</v>
      </c>
      <c r="D4" s="19">
        <f>C4*10.764</f>
        <v>1288.3431599999999</v>
      </c>
      <c r="E4" s="19"/>
      <c r="F4" s="18">
        <v>25180400</v>
      </c>
      <c r="G4" s="18">
        <f t="shared" si="0"/>
        <v>19544.792708799727</v>
      </c>
      <c r="H4" s="18">
        <v>1510900</v>
      </c>
      <c r="I4" s="18">
        <v>30000</v>
      </c>
      <c r="J4" s="18">
        <f t="shared" si="2"/>
        <v>26721300</v>
      </c>
      <c r="K4" s="18">
        <f t="shared" si="1"/>
        <v>20740.824983306469</v>
      </c>
      <c r="L4" s="11"/>
    </row>
    <row r="5" spans="1:12" ht="16.5" x14ac:dyDescent="0.3">
      <c r="A5" s="16"/>
      <c r="B5" s="17"/>
      <c r="C5" s="18"/>
      <c r="D5" s="19"/>
      <c r="E5" s="19"/>
      <c r="F5" s="18"/>
      <c r="G5" s="18" t="e">
        <f t="shared" si="0"/>
        <v>#DIV/0!</v>
      </c>
      <c r="H5" s="18"/>
      <c r="I5" s="18">
        <v>30000</v>
      </c>
      <c r="J5" s="18">
        <f t="shared" si="2"/>
        <v>30000</v>
      </c>
      <c r="K5" s="18" t="e">
        <f t="shared" si="1"/>
        <v>#DIV/0!</v>
      </c>
      <c r="L5" s="11"/>
    </row>
    <row r="6" spans="1:12" ht="16.5" x14ac:dyDescent="0.3">
      <c r="A6" s="16"/>
      <c r="B6" s="17"/>
      <c r="C6" s="18"/>
      <c r="D6" s="19"/>
      <c r="E6" s="19"/>
      <c r="F6" s="18"/>
      <c r="G6" s="18" t="e">
        <f t="shared" si="0"/>
        <v>#DIV/0!</v>
      </c>
      <c r="H6" s="18"/>
      <c r="I6" s="18">
        <v>30000</v>
      </c>
      <c r="J6" s="18">
        <f t="shared" si="2"/>
        <v>30000</v>
      </c>
      <c r="K6" s="18" t="e">
        <f t="shared" si="1"/>
        <v>#DIV/0!</v>
      </c>
      <c r="L6" s="11"/>
    </row>
    <row r="7" spans="1:12" ht="16.5" x14ac:dyDescent="0.3">
      <c r="A7" s="16"/>
      <c r="B7" s="17"/>
      <c r="C7" s="18"/>
      <c r="D7" s="19"/>
      <c r="E7" s="19"/>
      <c r="F7" s="18"/>
      <c r="G7" s="18" t="e">
        <f t="shared" si="0"/>
        <v>#DIV/0!</v>
      </c>
      <c r="H7" s="18"/>
      <c r="I7" s="18">
        <v>30000</v>
      </c>
      <c r="J7" s="18">
        <f t="shared" si="2"/>
        <v>30000</v>
      </c>
      <c r="K7" s="18" t="e">
        <f t="shared" si="1"/>
        <v>#DIV/0!</v>
      </c>
      <c r="L7" s="11"/>
    </row>
    <row r="8" spans="1:12" ht="16.5" x14ac:dyDescent="0.3">
      <c r="A8" s="16"/>
      <c r="B8" s="17"/>
      <c r="C8" s="18"/>
      <c r="D8" s="19"/>
      <c r="E8" s="19"/>
      <c r="F8" s="18"/>
      <c r="G8" s="18" t="e">
        <f t="shared" si="0"/>
        <v>#DIV/0!</v>
      </c>
      <c r="H8" s="18"/>
      <c r="I8" s="18">
        <v>30000</v>
      </c>
      <c r="J8" s="18">
        <f t="shared" si="2"/>
        <v>30000</v>
      </c>
      <c r="K8" s="18" t="e">
        <f t="shared" si="1"/>
        <v>#DIV/0!</v>
      </c>
      <c r="L8" s="11"/>
    </row>
    <row r="9" spans="1:12" ht="16.5" x14ac:dyDescent="0.3">
      <c r="A9" s="16" t="s">
        <v>34</v>
      </c>
      <c r="B9" s="17"/>
      <c r="C9" s="18"/>
      <c r="D9" s="19"/>
      <c r="E9" s="19"/>
      <c r="F9" s="18"/>
      <c r="G9" s="18" t="e">
        <f t="shared" si="0"/>
        <v>#DIV/0!</v>
      </c>
      <c r="H9" s="18"/>
      <c r="I9" s="18">
        <v>30000</v>
      </c>
      <c r="J9" s="18">
        <f t="shared" ref="J9:J14" si="3">F9+H9+I9</f>
        <v>30000</v>
      </c>
      <c r="K9" s="18" t="e">
        <f t="shared" si="1"/>
        <v>#DIV/0!</v>
      </c>
      <c r="L9" s="11"/>
    </row>
    <row r="10" spans="1:12" ht="16.5" x14ac:dyDescent="0.3">
      <c r="A10" s="16" t="s">
        <v>33</v>
      </c>
      <c r="B10" s="17">
        <v>402</v>
      </c>
      <c r="C10" s="18">
        <v>80.64</v>
      </c>
      <c r="D10" s="19">
        <f>C10*10.764</f>
        <v>868.00896</v>
      </c>
      <c r="E10" s="19"/>
      <c r="F10" s="18">
        <v>20000000</v>
      </c>
      <c r="G10" s="18">
        <f t="shared" si="0"/>
        <v>23041.236809352751</v>
      </c>
      <c r="H10" s="18">
        <v>1200000</v>
      </c>
      <c r="I10" s="18">
        <v>30000</v>
      </c>
      <c r="J10" s="18">
        <f t="shared" si="3"/>
        <v>21230000</v>
      </c>
      <c r="K10" s="18">
        <f t="shared" si="1"/>
        <v>24458.272873127946</v>
      </c>
      <c r="L10" s="11"/>
    </row>
    <row r="11" spans="1:12" ht="16.5" x14ac:dyDescent="0.3">
      <c r="A11" s="16"/>
      <c r="B11" s="17">
        <v>1806</v>
      </c>
      <c r="C11" s="18"/>
      <c r="D11" s="19">
        <f>E11/1.1</f>
        <v>672.26072727272719</v>
      </c>
      <c r="E11" s="19">
        <f>68.7*10.764</f>
        <v>739.48680000000002</v>
      </c>
      <c r="F11" s="18">
        <v>17000000</v>
      </c>
      <c r="G11" s="18">
        <f t="shared" si="0"/>
        <v>25287.807706641961</v>
      </c>
      <c r="H11" s="18"/>
      <c r="I11" s="18">
        <v>30000</v>
      </c>
      <c r="J11" s="18">
        <f t="shared" si="3"/>
        <v>17030000</v>
      </c>
      <c r="K11" s="18">
        <f t="shared" si="1"/>
        <v>25332.433249653681</v>
      </c>
      <c r="L11" s="11"/>
    </row>
    <row r="12" spans="1:12" ht="16.5" x14ac:dyDescent="0.3">
      <c r="A12" s="16" t="s">
        <v>33</v>
      </c>
      <c r="B12" s="17">
        <v>1703</v>
      </c>
      <c r="C12" s="18">
        <f>D12/10.764</f>
        <v>85.198810850984771</v>
      </c>
      <c r="D12" s="19">
        <v>917.08</v>
      </c>
      <c r="E12" s="19"/>
      <c r="F12" s="18">
        <v>25000000</v>
      </c>
      <c r="G12" s="18">
        <f t="shared" si="0"/>
        <v>27260.435294630784</v>
      </c>
      <c r="H12" s="18"/>
      <c r="I12" s="18">
        <v>30000</v>
      </c>
      <c r="J12" s="18">
        <f t="shared" si="3"/>
        <v>25030000</v>
      </c>
      <c r="K12" s="18">
        <f t="shared" si="1"/>
        <v>27293.147816984339</v>
      </c>
      <c r="L12" s="11"/>
    </row>
    <row r="13" spans="1:12" ht="16.5" x14ac:dyDescent="0.3">
      <c r="A13" s="16" t="s">
        <v>35</v>
      </c>
      <c r="B13" s="17">
        <v>1802</v>
      </c>
      <c r="C13" s="18"/>
      <c r="D13" s="19">
        <f>E13/1.1</f>
        <v>706.21625454545438</v>
      </c>
      <c r="E13" s="19">
        <f>72.17*10.764</f>
        <v>776.83787999999993</v>
      </c>
      <c r="F13" s="18">
        <v>22000000</v>
      </c>
      <c r="G13" s="18">
        <f t="shared" si="0"/>
        <v>31151.930953727446</v>
      </c>
      <c r="H13" s="18"/>
      <c r="I13" s="18">
        <v>30000</v>
      </c>
      <c r="J13" s="18">
        <f t="shared" si="3"/>
        <v>22030000</v>
      </c>
      <c r="K13" s="18">
        <f t="shared" si="1"/>
        <v>31194.410859573436</v>
      </c>
      <c r="L13" s="11"/>
    </row>
    <row r="14" spans="1:12" ht="16.5" x14ac:dyDescent="0.3">
      <c r="A14" s="16" t="s">
        <v>33</v>
      </c>
      <c r="B14" s="17">
        <v>403</v>
      </c>
      <c r="C14" s="18">
        <v>57.25</v>
      </c>
      <c r="D14" s="19">
        <f>C14*10.764</f>
        <v>616.23899999999992</v>
      </c>
      <c r="E14" s="19"/>
      <c r="F14" s="18">
        <v>21100000</v>
      </c>
      <c r="G14" s="18">
        <f t="shared" si="0"/>
        <v>34239.962092629648</v>
      </c>
      <c r="H14" s="18" t="e">
        <f>#REF!+#REF!+#REF!</f>
        <v>#REF!</v>
      </c>
      <c r="I14" s="18">
        <v>30000</v>
      </c>
      <c r="J14" s="18" t="e">
        <f t="shared" si="3"/>
        <v>#REF!</v>
      </c>
      <c r="K14" s="18" t="e">
        <f t="shared" si="1"/>
        <v>#REF!</v>
      </c>
      <c r="L14" s="11"/>
    </row>
    <row r="15" spans="1:12" ht="16.5" x14ac:dyDescent="0.3">
      <c r="A15" s="16"/>
      <c r="B15" s="17"/>
      <c r="C15" s="18"/>
      <c r="D15" s="18"/>
      <c r="E15" s="18"/>
      <c r="F15" s="18"/>
      <c r="G15" s="20" t="e">
        <f>AVERAGE(G2:G11)</f>
        <v>#DIV/0!</v>
      </c>
      <c r="H15" s="21"/>
      <c r="I15" s="21"/>
      <c r="J15" s="22"/>
      <c r="K15" s="20" t="e">
        <f>AVERAGE(K2:K11)</f>
        <v>#DIV/0!</v>
      </c>
      <c r="L15" s="11"/>
    </row>
    <row r="16" spans="1:12" x14ac:dyDescent="0.25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11"/>
    </row>
    <row r="17" spans="1:12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11"/>
    </row>
    <row r="18" spans="1:12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</row>
    <row r="19" spans="1:12" x14ac:dyDescent="0.25">
      <c r="A19" s="15"/>
      <c r="B19" s="15"/>
      <c r="C19" s="24"/>
      <c r="D19" s="15"/>
      <c r="E19" s="15"/>
      <c r="F19" s="15"/>
      <c r="G19" s="15"/>
      <c r="H19" s="15"/>
      <c r="I19" s="15"/>
      <c r="J19" s="15"/>
      <c r="K19" s="15"/>
    </row>
  </sheetData>
  <mergeCells count="1">
    <mergeCell ref="H15:I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9D60E-F93A-45A7-A7D4-652C79F91E64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87E84-CAF9-4432-B20B-3A61AE68B7C9}">
  <dimension ref="A1"/>
  <sheetViews>
    <sheetView topLeftCell="A259" workbookViewId="0">
      <selection activeCell="C284" sqref="C28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A-Wing</vt:lpstr>
      <vt:lpstr>B-Wing</vt:lpstr>
      <vt:lpstr>Total</vt:lpstr>
      <vt:lpstr>RERA</vt:lpstr>
      <vt:lpstr>Typical </vt:lpstr>
      <vt:lpstr>IGR</vt:lpstr>
      <vt:lpstr>RR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2025-03-04T07:12:07Z</dcterms:modified>
</cp:coreProperties>
</file>