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 depository\Projects\Shreeji Aikyam\APF\"/>
    </mc:Choice>
  </mc:AlternateContent>
  <xr:revisionPtr revIDLastSave="0" documentId="13_ncr:1_{3D9D9958-BBB0-4468-937E-F0E7CB0F29B0}" xr6:coauthVersionLast="47" xr6:coauthVersionMax="47" xr10:uidLastSave="{00000000-0000-0000-0000-000000000000}"/>
  <bookViews>
    <workbookView xWindow="-108" yWindow="-108" windowWidth="23256" windowHeight="12456" xr2:uid="{8BF31CAA-8A99-42E6-9BD9-53A732C7AF3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0" i="1" l="1"/>
  <c r="P60" i="1"/>
  <c r="O61" i="1" l="1"/>
  <c r="P39" i="1"/>
  <c r="Q39" i="1"/>
  <c r="R39" i="1"/>
  <c r="S39" i="1"/>
  <c r="T39" i="1"/>
  <c r="U39" i="1"/>
  <c r="V39" i="1"/>
  <c r="C62" i="1"/>
  <c r="D62" i="1"/>
  <c r="E62" i="1"/>
  <c r="F62" i="1"/>
  <c r="G62" i="1"/>
  <c r="H62" i="1"/>
  <c r="I62" i="1"/>
  <c r="J62" i="1"/>
  <c r="B6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22" i="1"/>
  <c r="R14" i="1"/>
  <c r="S14" i="1" s="1"/>
  <c r="R15" i="1"/>
  <c r="S15" i="1" s="1"/>
  <c r="R13" i="1"/>
  <c r="S13" i="1" s="1"/>
  <c r="S6" i="1"/>
  <c r="S7" i="1"/>
  <c r="S8" i="1"/>
  <c r="S9" i="1"/>
  <c r="S10" i="1"/>
  <c r="S5" i="1"/>
  <c r="O39" i="1" l="1"/>
  <c r="Q40" i="1" s="1"/>
  <c r="D63" i="1"/>
  <c r="D65" i="1" s="1"/>
  <c r="D66" i="1" s="1"/>
</calcChain>
</file>

<file path=xl/sharedStrings.xml><?xml version="1.0" encoding="utf-8"?>
<sst xmlns="http://schemas.openxmlformats.org/spreadsheetml/2006/main" count="175" uniqueCount="142">
  <si>
    <t>WING-A</t>
  </si>
  <si>
    <t xml:space="preserve">GROUND </t>
  </si>
  <si>
    <t>PODIUM 1-9</t>
  </si>
  <si>
    <t xml:space="preserve">AMENITY FLOOR </t>
  </si>
  <si>
    <t>1ST FLOOR</t>
  </si>
  <si>
    <t>2nd FLOOR</t>
  </si>
  <si>
    <t>3rd FLOOR</t>
  </si>
  <si>
    <t>4th FLOOR</t>
  </si>
  <si>
    <t>5th FLOOR</t>
  </si>
  <si>
    <t>6th FLOOR</t>
  </si>
  <si>
    <t>7th FLOOR</t>
  </si>
  <si>
    <t>8th FLOOR</t>
  </si>
  <si>
    <t>9th FLOOR</t>
  </si>
  <si>
    <t>10th FLOOR</t>
  </si>
  <si>
    <t>11th FLOOR</t>
  </si>
  <si>
    <t>12th FLOOR</t>
  </si>
  <si>
    <t>13th FLOOR</t>
  </si>
  <si>
    <t>14th FLOOR</t>
  </si>
  <si>
    <t>15th FLOOR</t>
  </si>
  <si>
    <t>16th FLOOR</t>
  </si>
  <si>
    <t>17th FLOOR</t>
  </si>
  <si>
    <t>18th FLOOR</t>
  </si>
  <si>
    <t>19th FLOOR</t>
  </si>
  <si>
    <t>20th FLOOR</t>
  </si>
  <si>
    <t>21st FLOOR</t>
  </si>
  <si>
    <t>22nd FLOOR</t>
  </si>
  <si>
    <t>23rd FLOOR</t>
  </si>
  <si>
    <t>24th FLOOR</t>
  </si>
  <si>
    <t>25th FLOOR</t>
  </si>
  <si>
    <t>26th FLOOR</t>
  </si>
  <si>
    <t>27th FLOOR</t>
  </si>
  <si>
    <t>28th FLOOR</t>
  </si>
  <si>
    <t>29th FLOOR</t>
  </si>
  <si>
    <t>30th FLOOR</t>
  </si>
  <si>
    <t>31st FLOOR</t>
  </si>
  <si>
    <t>32nd FLOOR</t>
  </si>
  <si>
    <t>33rd FLOOR</t>
  </si>
  <si>
    <t>FLAT NO-1</t>
  </si>
  <si>
    <t>FLAT NO-2</t>
  </si>
  <si>
    <t>FLAT NO-3</t>
  </si>
  <si>
    <t>FLAT NO-4</t>
  </si>
  <si>
    <t>FLAT NO-5</t>
  </si>
  <si>
    <t>FLAT NO-6</t>
  </si>
  <si>
    <t xml:space="preserve">BASEMENT </t>
  </si>
  <si>
    <t>WING-B</t>
  </si>
  <si>
    <t>SQ.M</t>
  </si>
  <si>
    <t>SQ.FT</t>
  </si>
  <si>
    <t>BALCONY SQ.M</t>
  </si>
  <si>
    <t>BALCONY</t>
  </si>
  <si>
    <t>FLAT-NO-1</t>
  </si>
  <si>
    <t>FLAT-NO-2</t>
  </si>
  <si>
    <t>FLAT-NO-3</t>
  </si>
  <si>
    <t xml:space="preserve">FLOOR NO </t>
  </si>
  <si>
    <t xml:space="preserve">SHRAVAN NAGAR SALE  RERA UNIT BREAKUP </t>
  </si>
  <si>
    <t>OFFICE NO-1</t>
  </si>
  <si>
    <t>OFFICE NO-2</t>
  </si>
  <si>
    <t>OFFICE NO-3</t>
  </si>
  <si>
    <t>OFFICE NO-4</t>
  </si>
  <si>
    <t>OFFICE NO-5</t>
  </si>
  <si>
    <t>OFFICE NO-6</t>
  </si>
  <si>
    <t>OFFICE NO-7</t>
  </si>
  <si>
    <t>OFFICE NO-8</t>
  </si>
  <si>
    <t>OFFICE NO-9</t>
  </si>
  <si>
    <t>OFFICE NO-10</t>
  </si>
  <si>
    <t>OFFICE NO-11</t>
  </si>
  <si>
    <t>OFFICE NO-12</t>
  </si>
  <si>
    <t>OFFICE NO-13</t>
  </si>
  <si>
    <t>OFFICE NO-14</t>
  </si>
  <si>
    <t>OFFICE NO-15</t>
  </si>
  <si>
    <t>FLOOR NO-1</t>
  </si>
  <si>
    <t>FLOOR NO-2</t>
  </si>
  <si>
    <t>FLOOR NO-3</t>
  </si>
  <si>
    <t>FLOOR NO-4</t>
  </si>
  <si>
    <t>FLOOR NO-5</t>
  </si>
  <si>
    <t>FLOOR NO-6</t>
  </si>
  <si>
    <t>FLOOR NO-7</t>
  </si>
  <si>
    <t>FLOOR NO-8</t>
  </si>
  <si>
    <t>AREAIN SQ.M</t>
  </si>
  <si>
    <t>TOTAL SQ.M</t>
  </si>
  <si>
    <t>TOTAL SQ.FT</t>
  </si>
  <si>
    <t>IOD RECEIVED-DATED 20-JUN-2024</t>
  </si>
  <si>
    <t>34th FLOOR</t>
  </si>
  <si>
    <t>35th FLOOR</t>
  </si>
  <si>
    <t>36th FLOOR</t>
  </si>
  <si>
    <t>37th FLOOR</t>
  </si>
  <si>
    <t>38th FLOOR</t>
  </si>
  <si>
    <t>39th FLOOR</t>
  </si>
  <si>
    <t>40th FLOOR</t>
  </si>
  <si>
    <t>41st FLOOR</t>
  </si>
  <si>
    <t>42nd FLOOR</t>
  </si>
  <si>
    <t>43rd FLOOR</t>
  </si>
  <si>
    <t>44th FLOOR</t>
  </si>
  <si>
    <t>45th FLOOR</t>
  </si>
  <si>
    <t>46th FLOOR</t>
  </si>
  <si>
    <t>47th FLOOR</t>
  </si>
  <si>
    <t xml:space="preserve">TOTAL AREA </t>
  </si>
  <si>
    <t>TOTAL AREA</t>
  </si>
  <si>
    <t>TOTAL COMMERCIAL AREA</t>
  </si>
  <si>
    <t>TOTAL RESIDENTIAL AREA</t>
  </si>
  <si>
    <t xml:space="preserve">TOTAL SALE AREA RESIDENTIAL &amp; COMMERCIAL </t>
  </si>
  <si>
    <t xml:space="preserve">RESIDENTIAL SALE FLAT DETAILS </t>
  </si>
  <si>
    <t xml:space="preserve">COMMERCIAL SALE WING-C </t>
  </si>
  <si>
    <t xml:space="preserve">SHRAVAN NAGAR PARKING DETIALS </t>
  </si>
  <si>
    <t>BASEMENT-1</t>
  </si>
  <si>
    <t xml:space="preserve">GROUND FLOOR </t>
  </si>
  <si>
    <t>PODIUM-1</t>
  </si>
  <si>
    <t>PODIUM-2</t>
  </si>
  <si>
    <t>PODIUM-3</t>
  </si>
  <si>
    <t>PODIUM-4</t>
  </si>
  <si>
    <t>PODIUM-5</t>
  </si>
  <si>
    <t>PODIUM-6</t>
  </si>
  <si>
    <t>PODIUM-7</t>
  </si>
  <si>
    <t>PODIUM-8</t>
  </si>
  <si>
    <t>PODIUM-9</t>
  </si>
  <si>
    <t xml:space="preserve">2 STACK-BIG </t>
  </si>
  <si>
    <t xml:space="preserve">2 STACK SMALL </t>
  </si>
  <si>
    <t>STILT BIG</t>
  </si>
  <si>
    <t xml:space="preserve">STILT SMALL </t>
  </si>
  <si>
    <t xml:space="preserve">TOTAL </t>
  </si>
  <si>
    <t>SMALL</t>
  </si>
  <si>
    <t>BIG</t>
  </si>
  <si>
    <t>70-DESIGN</t>
  </si>
  <si>
    <t>58-DESIGN</t>
  </si>
  <si>
    <t xml:space="preserve">TOTAL CAR PARK </t>
  </si>
  <si>
    <t xml:space="preserve">ACTUAL </t>
  </si>
  <si>
    <t xml:space="preserve">IN IOD </t>
  </si>
  <si>
    <t xml:space="preserve">4 BHK </t>
  </si>
  <si>
    <t>3 BHK</t>
  </si>
  <si>
    <t xml:space="preserve">3 BHK </t>
  </si>
  <si>
    <t xml:space="preserve"> 2 BHK </t>
  </si>
  <si>
    <t xml:space="preserve">2 BHK </t>
  </si>
  <si>
    <t>FLAT NO-1-(3 BHK)</t>
  </si>
  <si>
    <t>FLAT NO-2 (2 BHK)</t>
  </si>
  <si>
    <t>FLAT NO-3 (2 BHK)</t>
  </si>
  <si>
    <t>FLAT NO-4 (3 BHK)</t>
  </si>
  <si>
    <t>FLAT NO-5 (2 BHK)</t>
  </si>
  <si>
    <t>FLAT NO-6 (2 BHK)</t>
  </si>
  <si>
    <t>FLATNO-2 (3 BHK)</t>
  </si>
  <si>
    <t>FLATNO-3 (3 BHK)</t>
  </si>
  <si>
    <t>FLATNO-1 (4 BHK)</t>
  </si>
  <si>
    <t>Refuge area</t>
  </si>
  <si>
    <t>Amenity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</si>
</sst>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0" fillId="0" borderId="2" xfId="0" applyBorder="1"/>
    <xf numFmtId="0" fontId="1" fillId="0" borderId="1" xfId="0" applyFont="1" applyBorder="1"/>
    <xf numFmtId="1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/>
    <xf numFmtId="0" fontId="0" fillId="0" borderId="3" xfId="0" applyBorder="1"/>
    <xf numFmtId="0" fontId="0" fillId="0" borderId="7" xfId="0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/>
    <xf numFmtId="0" fontId="1" fillId="0" borderId="13" xfId="0" applyFont="1" applyBorder="1"/>
    <xf numFmtId="0" fontId="0" fillId="0" borderId="12" xfId="0" applyBorder="1"/>
    <xf numFmtId="0" fontId="0" fillId="0" borderId="13" xfId="0" applyBorder="1"/>
    <xf numFmtId="0" fontId="0" fillId="3" borderId="12" xfId="0" applyFill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1" fillId="0" borderId="18" xfId="0" applyFont="1" applyBorder="1"/>
    <xf numFmtId="0" fontId="0" fillId="0" borderId="19" xfId="0" applyBorder="1"/>
    <xf numFmtId="0" fontId="1" fillId="0" borderId="19" xfId="0" applyFont="1" applyBorder="1"/>
    <xf numFmtId="0" fontId="1" fillId="3" borderId="19" xfId="0" applyFont="1" applyFill="1" applyBorder="1"/>
    <xf numFmtId="0" fontId="1" fillId="0" borderId="20" xfId="0" applyFont="1" applyBorder="1"/>
    <xf numFmtId="1" fontId="0" fillId="0" borderId="13" xfId="0" applyNumberFormat="1" applyBorder="1"/>
    <xf numFmtId="1" fontId="0" fillId="0" borderId="16" xfId="0" applyNumberFormat="1" applyBorder="1"/>
    <xf numFmtId="0" fontId="0" fillId="0" borderId="24" xfId="0" applyBorder="1"/>
    <xf numFmtId="0" fontId="1" fillId="0" borderId="14" xfId="0" applyFont="1" applyBorder="1"/>
    <xf numFmtId="1" fontId="0" fillId="0" borderId="15" xfId="0" applyNumberFormat="1" applyBorder="1"/>
    <xf numFmtId="0" fontId="0" fillId="0" borderId="25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2" borderId="7" xfId="0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4" fillId="2" borderId="8" xfId="0" applyFont="1" applyFill="1" applyBorder="1" applyAlignment="1">
      <alignment horizontal="center" vertical="center" textRotation="90" wrapText="1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14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838B0-4B60-494F-B6A9-2DEDE9CC70AA}">
  <dimension ref="A2:X66"/>
  <sheetViews>
    <sheetView tabSelected="1" topLeftCell="E1" zoomScale="70" zoomScaleNormal="70" workbookViewId="0">
      <selection activeCell="O22" sqref="O22:V36"/>
    </sheetView>
  </sheetViews>
  <sheetFormatPr defaultRowHeight="14.4" x14ac:dyDescent="0.3"/>
  <cols>
    <col min="1" max="1" width="21.6640625" bestFit="1" customWidth="1"/>
    <col min="2" max="2" width="14" bestFit="1" customWidth="1"/>
    <col min="3" max="7" width="14.44140625" bestFit="1" customWidth="1"/>
    <col min="8" max="8" width="14.5546875" bestFit="1" customWidth="1"/>
    <col min="9" max="10" width="15" bestFit="1" customWidth="1"/>
    <col min="14" max="14" width="19.5546875" bestFit="1" customWidth="1"/>
    <col min="15" max="15" width="20.109375" bestFit="1" customWidth="1"/>
    <col min="16" max="16" width="18.88671875" bestFit="1" customWidth="1"/>
    <col min="17" max="17" width="22" bestFit="1" customWidth="1"/>
    <col min="18" max="18" width="16.88671875" bestFit="1" customWidth="1"/>
    <col min="19" max="19" width="17.44140625" bestFit="1" customWidth="1"/>
    <col min="20" max="22" width="16.88671875" bestFit="1" customWidth="1"/>
    <col min="24" max="24" width="17.33203125" bestFit="1" customWidth="1"/>
  </cols>
  <sheetData>
    <row r="2" spans="1:19" ht="15" thickBot="1" x14ac:dyDescent="0.35"/>
    <row r="3" spans="1:19" ht="18" x14ac:dyDescent="0.35">
      <c r="N3" s="37" t="s">
        <v>100</v>
      </c>
      <c r="O3" s="38"/>
      <c r="P3" s="38"/>
      <c r="Q3" s="38"/>
      <c r="R3" s="38"/>
      <c r="S3" s="39"/>
    </row>
    <row r="4" spans="1:19" ht="18" x14ac:dyDescent="0.35">
      <c r="A4" s="42" t="s">
        <v>53</v>
      </c>
      <c r="B4" s="42"/>
      <c r="C4" s="42"/>
      <c r="D4" s="42"/>
      <c r="E4" s="42"/>
      <c r="F4" s="42"/>
      <c r="G4" s="42"/>
      <c r="H4" s="42"/>
      <c r="I4" s="42"/>
      <c r="J4" s="42"/>
      <c r="N4" s="16"/>
      <c r="O4" s="4"/>
      <c r="P4" s="4" t="s">
        <v>45</v>
      </c>
      <c r="Q4" s="4" t="s">
        <v>47</v>
      </c>
      <c r="R4" s="4" t="s">
        <v>78</v>
      </c>
      <c r="S4" s="15" t="s">
        <v>79</v>
      </c>
    </row>
    <row r="5" spans="1:19" ht="15" thickBot="1" x14ac:dyDescent="0.35">
      <c r="A5" s="22"/>
      <c r="B5" s="9"/>
      <c r="C5" s="9"/>
      <c r="D5" s="9"/>
      <c r="E5" s="9"/>
      <c r="F5" s="9"/>
      <c r="G5" s="9"/>
      <c r="H5" s="9"/>
      <c r="I5" s="9"/>
      <c r="J5" s="10"/>
      <c r="N5" s="49" t="s">
        <v>0</v>
      </c>
      <c r="O5" s="1" t="s">
        <v>131</v>
      </c>
      <c r="P5" s="1">
        <v>113.91</v>
      </c>
      <c r="Q5" s="1">
        <v>5.78</v>
      </c>
      <c r="R5" s="1">
        <v>119.69</v>
      </c>
      <c r="S5" s="28">
        <f>R5*10.764</f>
        <v>1288.3431599999999</v>
      </c>
    </row>
    <row r="6" spans="1:19" ht="15" thickBot="1" x14ac:dyDescent="0.35">
      <c r="A6" s="23" t="s">
        <v>52</v>
      </c>
      <c r="B6" s="51" t="s">
        <v>0</v>
      </c>
      <c r="C6" s="52"/>
      <c r="D6" s="52"/>
      <c r="E6" s="52"/>
      <c r="F6" s="52"/>
      <c r="G6" s="53"/>
      <c r="H6" s="51" t="s">
        <v>44</v>
      </c>
      <c r="I6" s="52"/>
      <c r="J6" s="53"/>
      <c r="N6" s="49"/>
      <c r="O6" s="1" t="s">
        <v>132</v>
      </c>
      <c r="P6" s="1">
        <v>67.64</v>
      </c>
      <c r="Q6" s="1"/>
      <c r="R6" s="1">
        <v>67.64</v>
      </c>
      <c r="S6" s="28">
        <f t="shared" ref="S6:S10" si="0">R6*10.764</f>
        <v>728.07695999999999</v>
      </c>
    </row>
    <row r="7" spans="1:19" x14ac:dyDescent="0.3">
      <c r="A7" s="24"/>
      <c r="B7" s="11" t="s">
        <v>128</v>
      </c>
      <c r="C7" s="12" t="s">
        <v>130</v>
      </c>
      <c r="D7" s="12" t="s">
        <v>130</v>
      </c>
      <c r="E7" s="12" t="s">
        <v>128</v>
      </c>
      <c r="F7" s="12" t="s">
        <v>130</v>
      </c>
      <c r="G7" s="13" t="s">
        <v>129</v>
      </c>
      <c r="H7" s="11" t="s">
        <v>126</v>
      </c>
      <c r="I7" s="12" t="s">
        <v>128</v>
      </c>
      <c r="J7" s="13" t="s">
        <v>127</v>
      </c>
      <c r="N7" s="49"/>
      <c r="O7" s="1" t="s">
        <v>133</v>
      </c>
      <c r="P7" s="1">
        <v>76.63</v>
      </c>
      <c r="Q7" s="1"/>
      <c r="R7" s="1">
        <v>76.63</v>
      </c>
      <c r="S7" s="28">
        <f t="shared" si="0"/>
        <v>824.8453199999999</v>
      </c>
    </row>
    <row r="8" spans="1:19" x14ac:dyDescent="0.3">
      <c r="A8" s="24"/>
      <c r="B8" s="14" t="s">
        <v>37</v>
      </c>
      <c r="C8" s="4" t="s">
        <v>38</v>
      </c>
      <c r="D8" s="4" t="s">
        <v>39</v>
      </c>
      <c r="E8" s="4" t="s">
        <v>40</v>
      </c>
      <c r="F8" s="4" t="s">
        <v>41</v>
      </c>
      <c r="G8" s="15" t="s">
        <v>42</v>
      </c>
      <c r="H8" s="14" t="s">
        <v>49</v>
      </c>
      <c r="I8" s="4" t="s">
        <v>50</v>
      </c>
      <c r="J8" s="15" t="s">
        <v>51</v>
      </c>
      <c r="K8" s="43" t="s">
        <v>80</v>
      </c>
      <c r="N8" s="49"/>
      <c r="O8" s="1" t="s">
        <v>134</v>
      </c>
      <c r="P8" s="1">
        <v>90.86</v>
      </c>
      <c r="Q8" s="1"/>
      <c r="R8" s="1">
        <v>90.86</v>
      </c>
      <c r="S8" s="28">
        <f t="shared" si="0"/>
        <v>978.01703999999995</v>
      </c>
    </row>
    <row r="9" spans="1:19" x14ac:dyDescent="0.3">
      <c r="A9" s="25" t="s">
        <v>43</v>
      </c>
      <c r="B9" s="16"/>
      <c r="C9" s="1"/>
      <c r="D9" s="1"/>
      <c r="E9" s="1"/>
      <c r="F9" s="1"/>
      <c r="G9" s="17"/>
      <c r="H9" s="16"/>
      <c r="I9" s="1"/>
      <c r="J9" s="17"/>
      <c r="K9" s="44"/>
      <c r="N9" s="49"/>
      <c r="O9" s="1" t="s">
        <v>135</v>
      </c>
      <c r="P9" s="1">
        <v>76.63</v>
      </c>
      <c r="Q9" s="1"/>
      <c r="R9" s="1">
        <v>76.63</v>
      </c>
      <c r="S9" s="28">
        <f t="shared" si="0"/>
        <v>824.8453199999999</v>
      </c>
    </row>
    <row r="10" spans="1:19" x14ac:dyDescent="0.3">
      <c r="A10" s="25" t="s">
        <v>1</v>
      </c>
      <c r="B10" s="16"/>
      <c r="C10" s="1"/>
      <c r="D10" s="1"/>
      <c r="E10" s="1"/>
      <c r="F10" s="1"/>
      <c r="G10" s="17"/>
      <c r="H10" s="16"/>
      <c r="I10" s="1"/>
      <c r="J10" s="17"/>
      <c r="K10" s="44"/>
      <c r="N10" s="49"/>
      <c r="O10" s="1" t="s">
        <v>136</v>
      </c>
      <c r="P10" s="1">
        <v>67.650000000000006</v>
      </c>
      <c r="Q10" s="1"/>
      <c r="R10" s="1">
        <v>67.650000000000006</v>
      </c>
      <c r="S10" s="28">
        <f t="shared" si="0"/>
        <v>728.18460000000005</v>
      </c>
    </row>
    <row r="11" spans="1:19" x14ac:dyDescent="0.3">
      <c r="A11" s="25" t="s">
        <v>2</v>
      </c>
      <c r="B11" s="16"/>
      <c r="C11" s="1"/>
      <c r="D11" s="1"/>
      <c r="E11" s="1"/>
      <c r="F11" s="1"/>
      <c r="G11" s="17"/>
      <c r="H11" s="16"/>
      <c r="I11" s="1"/>
      <c r="J11" s="17"/>
      <c r="K11" s="44"/>
      <c r="N11" s="16"/>
      <c r="O11" s="1"/>
      <c r="P11" s="1"/>
      <c r="Q11" s="1"/>
      <c r="R11" s="1"/>
      <c r="S11" s="17"/>
    </row>
    <row r="12" spans="1:19" x14ac:dyDescent="0.3">
      <c r="A12" s="25" t="s">
        <v>3</v>
      </c>
      <c r="B12" s="16"/>
      <c r="C12" s="1"/>
      <c r="D12" s="1"/>
      <c r="E12" s="1"/>
      <c r="F12" s="1"/>
      <c r="G12" s="17"/>
      <c r="H12" s="16"/>
      <c r="I12" s="1"/>
      <c r="J12" s="17"/>
      <c r="K12" s="44"/>
      <c r="N12" s="16"/>
      <c r="O12" s="1"/>
      <c r="P12" s="4" t="s">
        <v>45</v>
      </c>
      <c r="Q12" s="4" t="s">
        <v>48</v>
      </c>
      <c r="R12" s="4" t="s">
        <v>78</v>
      </c>
      <c r="S12" s="15" t="s">
        <v>79</v>
      </c>
    </row>
    <row r="13" spans="1:19" x14ac:dyDescent="0.3">
      <c r="A13" s="26" t="s">
        <v>4</v>
      </c>
      <c r="B13" s="18">
        <v>1288</v>
      </c>
      <c r="C13" s="7" t="s">
        <v>141</v>
      </c>
      <c r="D13" s="7" t="s">
        <v>141</v>
      </c>
      <c r="E13" s="7">
        <v>978</v>
      </c>
      <c r="F13" s="7" t="s">
        <v>140</v>
      </c>
      <c r="G13" s="7" t="s">
        <v>140</v>
      </c>
      <c r="H13" s="18">
        <v>1768</v>
      </c>
      <c r="I13" s="7">
        <v>1124</v>
      </c>
      <c r="J13" s="7" t="s">
        <v>140</v>
      </c>
      <c r="K13" s="44"/>
      <c r="N13" s="49" t="s">
        <v>44</v>
      </c>
      <c r="O13" s="1" t="s">
        <v>139</v>
      </c>
      <c r="P13" s="1">
        <v>158.4</v>
      </c>
      <c r="Q13" s="1">
        <v>5.88</v>
      </c>
      <c r="R13" s="1">
        <f>Q13+P13</f>
        <v>164.28</v>
      </c>
      <c r="S13" s="28">
        <f>R13*10.764</f>
        <v>1768.3099199999999</v>
      </c>
    </row>
    <row r="14" spans="1:19" x14ac:dyDescent="0.3">
      <c r="A14" s="25" t="s">
        <v>5</v>
      </c>
      <c r="B14" s="16">
        <v>1288</v>
      </c>
      <c r="C14" s="1">
        <v>728</v>
      </c>
      <c r="D14" s="1">
        <v>825</v>
      </c>
      <c r="E14" s="1">
        <v>978</v>
      </c>
      <c r="F14" s="1">
        <v>825</v>
      </c>
      <c r="G14" s="17">
        <v>728</v>
      </c>
      <c r="H14" s="16">
        <v>1768</v>
      </c>
      <c r="I14" s="1">
        <v>1124</v>
      </c>
      <c r="J14" s="17">
        <v>1124</v>
      </c>
      <c r="K14" s="44"/>
      <c r="N14" s="49"/>
      <c r="O14" s="1" t="s">
        <v>137</v>
      </c>
      <c r="P14" s="1">
        <v>100.92</v>
      </c>
      <c r="Q14" s="1">
        <v>3.52</v>
      </c>
      <c r="R14" s="1">
        <f t="shared" ref="R14:R15" si="1">Q14+P14</f>
        <v>104.44</v>
      </c>
      <c r="S14" s="28">
        <f t="shared" ref="S14:S15" si="2">R14*10.764</f>
        <v>1124.1921599999998</v>
      </c>
    </row>
    <row r="15" spans="1:19" ht="15" thickBot="1" x14ac:dyDescent="0.35">
      <c r="A15" s="25" t="s">
        <v>6</v>
      </c>
      <c r="B15" s="16">
        <v>1288</v>
      </c>
      <c r="C15" s="1">
        <v>728</v>
      </c>
      <c r="D15" s="1">
        <v>825</v>
      </c>
      <c r="E15" s="1">
        <v>978</v>
      </c>
      <c r="F15" s="1">
        <v>825</v>
      </c>
      <c r="G15" s="17">
        <v>728</v>
      </c>
      <c r="H15" s="16">
        <v>1768</v>
      </c>
      <c r="I15" s="1">
        <v>1124</v>
      </c>
      <c r="J15" s="17">
        <v>1124</v>
      </c>
      <c r="K15" s="44"/>
      <c r="N15" s="50"/>
      <c r="O15" s="20" t="s">
        <v>138</v>
      </c>
      <c r="P15" s="20">
        <v>100.92</v>
      </c>
      <c r="Q15" s="20">
        <v>3.52</v>
      </c>
      <c r="R15" s="20">
        <f t="shared" si="1"/>
        <v>104.44</v>
      </c>
      <c r="S15" s="29">
        <f t="shared" si="2"/>
        <v>1124.1921599999998</v>
      </c>
    </row>
    <row r="16" spans="1:19" x14ac:dyDescent="0.3">
      <c r="A16" s="25" t="s">
        <v>7</v>
      </c>
      <c r="B16" s="16">
        <v>1288</v>
      </c>
      <c r="C16" s="1">
        <v>728</v>
      </c>
      <c r="D16" s="1">
        <v>825</v>
      </c>
      <c r="E16" s="1">
        <v>978</v>
      </c>
      <c r="F16" s="1">
        <v>825</v>
      </c>
      <c r="G16" s="17">
        <v>728</v>
      </c>
      <c r="H16" s="16">
        <v>1768</v>
      </c>
      <c r="I16" s="1">
        <v>1124</v>
      </c>
      <c r="J16" s="17">
        <v>1124</v>
      </c>
      <c r="K16" s="44"/>
    </row>
    <row r="17" spans="1:24" x14ac:dyDescent="0.3">
      <c r="A17" s="25" t="s">
        <v>8</v>
      </c>
      <c r="B17" s="16">
        <v>1288</v>
      </c>
      <c r="C17" s="1">
        <v>728</v>
      </c>
      <c r="D17" s="1">
        <v>825</v>
      </c>
      <c r="E17" s="1">
        <v>978</v>
      </c>
      <c r="F17" s="1">
        <v>825</v>
      </c>
      <c r="G17" s="17">
        <v>728</v>
      </c>
      <c r="H17" s="16">
        <v>1768</v>
      </c>
      <c r="I17" s="1">
        <v>1124</v>
      </c>
      <c r="J17" s="17">
        <v>1124</v>
      </c>
      <c r="K17" s="44"/>
    </row>
    <row r="18" spans="1:24" ht="15" customHeight="1" thickBot="1" x14ac:dyDescent="0.35">
      <c r="A18" s="25" t="s">
        <v>9</v>
      </c>
      <c r="B18" s="16">
        <v>1288</v>
      </c>
      <c r="C18" s="1">
        <v>728</v>
      </c>
      <c r="D18" s="1">
        <v>825</v>
      </c>
      <c r="E18" s="1">
        <v>978</v>
      </c>
      <c r="F18" s="1">
        <v>825</v>
      </c>
      <c r="G18" s="17">
        <v>728</v>
      </c>
      <c r="H18" s="16">
        <v>1768</v>
      </c>
      <c r="I18" s="1">
        <v>1124</v>
      </c>
      <c r="J18" s="17">
        <v>1124</v>
      </c>
      <c r="K18" s="44"/>
    </row>
    <row r="19" spans="1:24" ht="21" x14ac:dyDescent="0.4">
      <c r="A19" s="25" t="s">
        <v>10</v>
      </c>
      <c r="B19" s="16">
        <v>1288</v>
      </c>
      <c r="C19" s="1">
        <v>728</v>
      </c>
      <c r="D19" s="1">
        <v>825</v>
      </c>
      <c r="E19" s="1">
        <v>978</v>
      </c>
      <c r="F19" s="1">
        <v>825</v>
      </c>
      <c r="G19" s="17">
        <v>728</v>
      </c>
      <c r="H19" s="16">
        <v>1768</v>
      </c>
      <c r="I19" s="1">
        <v>1124</v>
      </c>
      <c r="J19" s="17">
        <v>1124</v>
      </c>
      <c r="K19" s="44"/>
      <c r="N19" s="46" t="s">
        <v>101</v>
      </c>
      <c r="O19" s="47"/>
      <c r="P19" s="47"/>
      <c r="Q19" s="47"/>
      <c r="R19" s="47"/>
      <c r="S19" s="47"/>
      <c r="T19" s="47"/>
      <c r="U19" s="47"/>
      <c r="V19" s="47"/>
      <c r="W19" s="47"/>
      <c r="X19" s="48"/>
    </row>
    <row r="20" spans="1:24" x14ac:dyDescent="0.3">
      <c r="A20" s="26" t="s">
        <v>11</v>
      </c>
      <c r="B20" s="18">
        <v>1288</v>
      </c>
      <c r="C20" s="7">
        <v>728</v>
      </c>
      <c r="D20" s="7">
        <v>825</v>
      </c>
      <c r="E20" s="7">
        <v>978</v>
      </c>
      <c r="F20" s="7" t="s">
        <v>140</v>
      </c>
      <c r="G20" s="7" t="s">
        <v>140</v>
      </c>
      <c r="H20" s="18">
        <v>1768</v>
      </c>
      <c r="I20" s="7">
        <v>1124</v>
      </c>
      <c r="J20" s="7" t="s">
        <v>140</v>
      </c>
      <c r="K20" s="44"/>
      <c r="N20" s="30"/>
      <c r="V20" s="3"/>
      <c r="X20" s="17"/>
    </row>
    <row r="21" spans="1:24" x14ac:dyDescent="0.3">
      <c r="A21" s="25" t="s">
        <v>12</v>
      </c>
      <c r="B21" s="16">
        <v>1288</v>
      </c>
      <c r="C21" s="1">
        <v>728</v>
      </c>
      <c r="D21" s="1">
        <v>825</v>
      </c>
      <c r="E21" s="1">
        <v>978</v>
      </c>
      <c r="F21" s="1">
        <v>825</v>
      </c>
      <c r="G21" s="17">
        <v>728</v>
      </c>
      <c r="H21" s="16">
        <v>1768</v>
      </c>
      <c r="I21" s="1">
        <v>1124</v>
      </c>
      <c r="J21" s="17">
        <v>1124</v>
      </c>
      <c r="K21" s="44"/>
      <c r="N21" s="14"/>
      <c r="O21" s="4" t="s">
        <v>69</v>
      </c>
      <c r="P21" s="4" t="s">
        <v>70</v>
      </c>
      <c r="Q21" s="4" t="s">
        <v>71</v>
      </c>
      <c r="R21" s="4" t="s">
        <v>72</v>
      </c>
      <c r="S21" s="4" t="s">
        <v>73</v>
      </c>
      <c r="T21" s="4" t="s">
        <v>74</v>
      </c>
      <c r="U21" s="4" t="s">
        <v>75</v>
      </c>
      <c r="V21" s="4" t="s">
        <v>76</v>
      </c>
      <c r="X21" s="15" t="s">
        <v>77</v>
      </c>
    </row>
    <row r="22" spans="1:24" x14ac:dyDescent="0.3">
      <c r="A22" s="25" t="s">
        <v>13</v>
      </c>
      <c r="B22" s="16">
        <v>1288</v>
      </c>
      <c r="C22" s="1">
        <v>728</v>
      </c>
      <c r="D22" s="1">
        <v>825</v>
      </c>
      <c r="E22" s="1">
        <v>978</v>
      </c>
      <c r="F22" s="1">
        <v>825</v>
      </c>
      <c r="G22" s="17">
        <v>728</v>
      </c>
      <c r="H22" s="16">
        <v>1768</v>
      </c>
      <c r="I22" s="1">
        <v>1124</v>
      </c>
      <c r="J22" s="17">
        <v>1124</v>
      </c>
      <c r="K22" s="44"/>
      <c r="N22" s="14" t="s">
        <v>54</v>
      </c>
      <c r="O22" s="2">
        <f>X22*10.764</f>
        <v>600.73883999999998</v>
      </c>
      <c r="P22" s="2">
        <v>600.73883999999998</v>
      </c>
      <c r="Q22" s="2">
        <v>600.73883999999998</v>
      </c>
      <c r="R22" s="2">
        <v>600.73883999999998</v>
      </c>
      <c r="S22" s="2">
        <v>600.73883999999998</v>
      </c>
      <c r="T22" s="2">
        <v>600.73883999999998</v>
      </c>
      <c r="U22" s="2">
        <v>600.73883999999998</v>
      </c>
      <c r="V22" s="2">
        <v>600.73883999999998</v>
      </c>
      <c r="X22" s="17">
        <v>55.81</v>
      </c>
    </row>
    <row r="23" spans="1:24" x14ac:dyDescent="0.3">
      <c r="A23" s="25" t="s">
        <v>14</v>
      </c>
      <c r="B23" s="16">
        <v>1288</v>
      </c>
      <c r="C23" s="1">
        <v>728</v>
      </c>
      <c r="D23" s="1">
        <v>825</v>
      </c>
      <c r="E23" s="1">
        <v>978</v>
      </c>
      <c r="F23" s="1">
        <v>825</v>
      </c>
      <c r="G23" s="17">
        <v>728</v>
      </c>
      <c r="H23" s="16">
        <v>1768</v>
      </c>
      <c r="I23" s="1">
        <v>1124</v>
      </c>
      <c r="J23" s="17">
        <v>1124</v>
      </c>
      <c r="K23" s="44"/>
      <c r="N23" s="14" t="s">
        <v>55</v>
      </c>
      <c r="O23" s="2">
        <f t="shared" ref="O23:O36" si="3">X23*10.764</f>
        <v>378.35459999999995</v>
      </c>
      <c r="P23" s="2">
        <v>378.35459999999995</v>
      </c>
      <c r="Q23" s="2">
        <v>378.35459999999995</v>
      </c>
      <c r="R23" s="2">
        <v>378.35459999999995</v>
      </c>
      <c r="S23" s="2">
        <v>378.35459999999995</v>
      </c>
      <c r="T23" s="2">
        <v>378.35459999999995</v>
      </c>
      <c r="U23" s="2">
        <v>378.35459999999995</v>
      </c>
      <c r="V23" s="2">
        <v>378.35459999999995</v>
      </c>
      <c r="X23" s="17">
        <v>35.15</v>
      </c>
    </row>
    <row r="24" spans="1:24" x14ac:dyDescent="0.3">
      <c r="A24" s="25" t="s">
        <v>15</v>
      </c>
      <c r="B24" s="16">
        <v>1288</v>
      </c>
      <c r="C24" s="1">
        <v>728</v>
      </c>
      <c r="D24" s="1">
        <v>825</v>
      </c>
      <c r="E24" s="1">
        <v>978</v>
      </c>
      <c r="F24" s="1">
        <v>825</v>
      </c>
      <c r="G24" s="17">
        <v>728</v>
      </c>
      <c r="H24" s="16">
        <v>1768</v>
      </c>
      <c r="I24" s="1">
        <v>1124</v>
      </c>
      <c r="J24" s="17">
        <v>1124</v>
      </c>
      <c r="K24" s="44"/>
      <c r="N24" s="14" t="s">
        <v>56</v>
      </c>
      <c r="O24" s="2">
        <f t="shared" si="3"/>
        <v>329.27076</v>
      </c>
      <c r="P24" s="2">
        <v>329.27076</v>
      </c>
      <c r="Q24" s="2">
        <v>329.27076</v>
      </c>
      <c r="R24" s="2">
        <v>329.27076</v>
      </c>
      <c r="S24" s="2">
        <v>329.27076</v>
      </c>
      <c r="T24" s="2">
        <v>329.27076</v>
      </c>
      <c r="U24" s="2">
        <v>329.27076</v>
      </c>
      <c r="V24" s="2">
        <v>329.27076</v>
      </c>
      <c r="X24" s="17">
        <v>30.59</v>
      </c>
    </row>
    <row r="25" spans="1:24" x14ac:dyDescent="0.3">
      <c r="A25" s="25" t="s">
        <v>16</v>
      </c>
      <c r="B25" s="16">
        <v>1288</v>
      </c>
      <c r="C25" s="1">
        <v>728</v>
      </c>
      <c r="D25" s="1">
        <v>825</v>
      </c>
      <c r="E25" s="1">
        <v>978</v>
      </c>
      <c r="F25" s="1">
        <v>825</v>
      </c>
      <c r="G25" s="17">
        <v>728</v>
      </c>
      <c r="H25" s="16">
        <v>1768</v>
      </c>
      <c r="I25" s="1">
        <v>1124</v>
      </c>
      <c r="J25" s="17">
        <v>1124</v>
      </c>
      <c r="K25" s="44"/>
      <c r="N25" s="14" t="s">
        <v>57</v>
      </c>
      <c r="O25" s="2">
        <f t="shared" si="3"/>
        <v>287.93699999999995</v>
      </c>
      <c r="P25" s="2">
        <v>287.93699999999995</v>
      </c>
      <c r="Q25" s="2">
        <v>287.93699999999995</v>
      </c>
      <c r="R25" s="2">
        <v>287.93699999999995</v>
      </c>
      <c r="S25" s="2">
        <v>287.93699999999995</v>
      </c>
      <c r="T25" s="2">
        <v>287.93699999999995</v>
      </c>
      <c r="U25" s="2">
        <v>287.93699999999995</v>
      </c>
      <c r="V25" s="2">
        <v>287.93699999999995</v>
      </c>
      <c r="X25" s="17">
        <v>26.75</v>
      </c>
    </row>
    <row r="26" spans="1:24" x14ac:dyDescent="0.3">
      <c r="A26" s="25" t="s">
        <v>17</v>
      </c>
      <c r="B26" s="16">
        <v>1288</v>
      </c>
      <c r="C26" s="1">
        <v>728</v>
      </c>
      <c r="D26" s="1">
        <v>825</v>
      </c>
      <c r="E26" s="1">
        <v>978</v>
      </c>
      <c r="F26" s="1">
        <v>825</v>
      </c>
      <c r="G26" s="17">
        <v>728</v>
      </c>
      <c r="H26" s="16">
        <v>1768</v>
      </c>
      <c r="I26" s="1">
        <v>1124</v>
      </c>
      <c r="J26" s="17">
        <v>1124</v>
      </c>
      <c r="K26" s="44"/>
      <c r="N26" s="14" t="s">
        <v>58</v>
      </c>
      <c r="O26" s="2">
        <f t="shared" si="3"/>
        <v>295.04123999999996</v>
      </c>
      <c r="P26" s="2">
        <v>295.04123999999996</v>
      </c>
      <c r="Q26" s="2">
        <v>295.04123999999996</v>
      </c>
      <c r="R26" s="2">
        <v>295.04123999999996</v>
      </c>
      <c r="S26" s="2">
        <v>295.04123999999996</v>
      </c>
      <c r="T26" s="2">
        <v>295.04123999999996</v>
      </c>
      <c r="U26" s="2">
        <v>295.04123999999996</v>
      </c>
      <c r="V26" s="2">
        <v>295.04123999999996</v>
      </c>
      <c r="X26" s="17">
        <v>27.41</v>
      </c>
    </row>
    <row r="27" spans="1:24" x14ac:dyDescent="0.3">
      <c r="A27" s="26" t="s">
        <v>18</v>
      </c>
      <c r="B27" s="18">
        <v>1288</v>
      </c>
      <c r="C27" s="7">
        <v>728</v>
      </c>
      <c r="D27" s="7">
        <v>825</v>
      </c>
      <c r="E27" s="7">
        <v>978</v>
      </c>
      <c r="F27" s="7" t="s">
        <v>140</v>
      </c>
      <c r="G27" s="7" t="s">
        <v>140</v>
      </c>
      <c r="H27" s="18">
        <v>1768</v>
      </c>
      <c r="I27" s="7">
        <v>1124</v>
      </c>
      <c r="J27" s="7" t="s">
        <v>140</v>
      </c>
      <c r="K27" s="44"/>
      <c r="N27" s="14" t="s">
        <v>59</v>
      </c>
      <c r="O27" s="2">
        <f t="shared" si="3"/>
        <v>294.82596000000001</v>
      </c>
      <c r="P27" s="2">
        <v>294.82596000000001</v>
      </c>
      <c r="Q27" s="2">
        <v>294.82596000000001</v>
      </c>
      <c r="R27" s="2">
        <v>294.82596000000001</v>
      </c>
      <c r="S27" s="2">
        <v>294.82596000000001</v>
      </c>
      <c r="T27" s="2">
        <v>294.82596000000001</v>
      </c>
      <c r="U27" s="2">
        <v>294.82596000000001</v>
      </c>
      <c r="V27" s="2">
        <v>294.82596000000001</v>
      </c>
      <c r="X27" s="17">
        <v>27.39</v>
      </c>
    </row>
    <row r="28" spans="1:24" x14ac:dyDescent="0.3">
      <c r="A28" s="25" t="s">
        <v>19</v>
      </c>
      <c r="B28" s="16">
        <v>1288</v>
      </c>
      <c r="C28" s="1">
        <v>728</v>
      </c>
      <c r="D28" s="1">
        <v>825</v>
      </c>
      <c r="E28" s="1">
        <v>978</v>
      </c>
      <c r="F28" s="1">
        <v>825</v>
      </c>
      <c r="G28" s="17">
        <v>728</v>
      </c>
      <c r="H28" s="16">
        <v>1768</v>
      </c>
      <c r="I28" s="1">
        <v>1124</v>
      </c>
      <c r="J28" s="17">
        <v>1124</v>
      </c>
      <c r="K28" s="44"/>
      <c r="N28" s="14" t="s">
        <v>60</v>
      </c>
      <c r="O28" s="2">
        <f t="shared" si="3"/>
        <v>472.86251999999996</v>
      </c>
      <c r="P28" s="2">
        <v>472.86251999999996</v>
      </c>
      <c r="Q28" s="2">
        <v>472.86251999999996</v>
      </c>
      <c r="R28" s="2">
        <v>472.86251999999996</v>
      </c>
      <c r="S28" s="2">
        <v>472.86251999999996</v>
      </c>
      <c r="T28" s="2">
        <v>472.86251999999996</v>
      </c>
      <c r="U28" s="2">
        <v>472.86251999999996</v>
      </c>
      <c r="V28" s="2">
        <v>472.86251999999996</v>
      </c>
      <c r="X28" s="17">
        <v>43.93</v>
      </c>
    </row>
    <row r="29" spans="1:24" x14ac:dyDescent="0.3">
      <c r="A29" s="25" t="s">
        <v>20</v>
      </c>
      <c r="B29" s="16">
        <v>1288</v>
      </c>
      <c r="C29" s="1">
        <v>728</v>
      </c>
      <c r="D29" s="1">
        <v>825</v>
      </c>
      <c r="E29" s="1">
        <v>978</v>
      </c>
      <c r="F29" s="1">
        <v>825</v>
      </c>
      <c r="G29" s="17">
        <v>728</v>
      </c>
      <c r="H29" s="16">
        <v>1768</v>
      </c>
      <c r="I29" s="1">
        <v>1124</v>
      </c>
      <c r="J29" s="17">
        <v>1124</v>
      </c>
      <c r="K29" s="44"/>
      <c r="N29" s="14" t="s">
        <v>61</v>
      </c>
      <c r="O29" s="2">
        <f t="shared" si="3"/>
        <v>549.82511999999997</v>
      </c>
      <c r="P29" s="2">
        <v>549.82511999999997</v>
      </c>
      <c r="Q29" s="2">
        <v>549.82511999999997</v>
      </c>
      <c r="R29" s="2">
        <v>549.82511999999997</v>
      </c>
      <c r="S29" s="2">
        <v>549.82511999999997</v>
      </c>
      <c r="T29" s="2">
        <v>549.82511999999997</v>
      </c>
      <c r="U29" s="2">
        <v>549.82511999999997</v>
      </c>
      <c r="V29" s="2">
        <v>549.82511999999997</v>
      </c>
      <c r="X29" s="17">
        <v>51.08</v>
      </c>
    </row>
    <row r="30" spans="1:24" x14ac:dyDescent="0.3">
      <c r="A30" s="25" t="s">
        <v>21</v>
      </c>
      <c r="B30" s="16">
        <v>1288</v>
      </c>
      <c r="C30" s="1">
        <v>728</v>
      </c>
      <c r="D30" s="1">
        <v>825</v>
      </c>
      <c r="E30" s="1">
        <v>978</v>
      </c>
      <c r="F30" s="1">
        <v>825</v>
      </c>
      <c r="G30" s="17">
        <v>728</v>
      </c>
      <c r="H30" s="16">
        <v>1768</v>
      </c>
      <c r="I30" s="1">
        <v>1124</v>
      </c>
      <c r="J30" s="17">
        <v>1124</v>
      </c>
      <c r="K30" s="44"/>
      <c r="N30" s="14" t="s">
        <v>62</v>
      </c>
      <c r="O30" s="2">
        <f t="shared" si="3"/>
        <v>351.22932000000003</v>
      </c>
      <c r="P30" s="2">
        <v>351.22932000000003</v>
      </c>
      <c r="Q30" s="2">
        <v>351.22932000000003</v>
      </c>
      <c r="R30" s="2">
        <v>351.22932000000003</v>
      </c>
      <c r="S30" s="2">
        <v>351.22932000000003</v>
      </c>
      <c r="T30" s="2">
        <v>351.22932000000003</v>
      </c>
      <c r="U30" s="2">
        <v>351.22932000000003</v>
      </c>
      <c r="V30" s="2">
        <v>351.22932000000003</v>
      </c>
      <c r="X30" s="17">
        <v>32.630000000000003</v>
      </c>
    </row>
    <row r="31" spans="1:24" x14ac:dyDescent="0.3">
      <c r="A31" s="25" t="s">
        <v>22</v>
      </c>
      <c r="B31" s="16">
        <v>1288</v>
      </c>
      <c r="C31" s="1">
        <v>728</v>
      </c>
      <c r="D31" s="1">
        <v>825</v>
      </c>
      <c r="E31" s="1">
        <v>978</v>
      </c>
      <c r="F31" s="1">
        <v>825</v>
      </c>
      <c r="G31" s="17">
        <v>728</v>
      </c>
      <c r="H31" s="16">
        <v>1768</v>
      </c>
      <c r="I31" s="1">
        <v>1124</v>
      </c>
      <c r="J31" s="17">
        <v>1124</v>
      </c>
      <c r="K31" s="44"/>
      <c r="N31" s="14" t="s">
        <v>63</v>
      </c>
      <c r="O31" s="2">
        <f t="shared" si="3"/>
        <v>350.69111999999996</v>
      </c>
      <c r="P31" s="2">
        <v>350.69111999999996</v>
      </c>
      <c r="Q31" s="2">
        <v>350.69111999999996</v>
      </c>
      <c r="R31" s="2">
        <v>350.69111999999996</v>
      </c>
      <c r="S31" s="2">
        <v>350.69111999999996</v>
      </c>
      <c r="T31" s="2">
        <v>350.69111999999996</v>
      </c>
      <c r="U31" s="2">
        <v>350.69111999999996</v>
      </c>
      <c r="V31" s="2">
        <v>350.69111999999996</v>
      </c>
      <c r="X31" s="17">
        <v>32.58</v>
      </c>
    </row>
    <row r="32" spans="1:24" x14ac:dyDescent="0.3">
      <c r="A32" s="25" t="s">
        <v>23</v>
      </c>
      <c r="B32" s="16">
        <v>1288</v>
      </c>
      <c r="C32" s="1">
        <v>728</v>
      </c>
      <c r="D32" s="1">
        <v>825</v>
      </c>
      <c r="E32" s="1">
        <v>978</v>
      </c>
      <c r="F32" s="1">
        <v>825</v>
      </c>
      <c r="G32" s="17">
        <v>728</v>
      </c>
      <c r="H32" s="16">
        <v>1768</v>
      </c>
      <c r="I32" s="1">
        <v>1124</v>
      </c>
      <c r="J32" s="17">
        <v>1124</v>
      </c>
      <c r="K32" s="44"/>
      <c r="N32" s="14" t="s">
        <v>64</v>
      </c>
      <c r="O32" s="2">
        <f t="shared" si="3"/>
        <v>317.53799999999995</v>
      </c>
      <c r="P32" s="2">
        <v>317.53799999999995</v>
      </c>
      <c r="Q32" s="2">
        <v>317.53799999999995</v>
      </c>
      <c r="R32" s="2">
        <v>317.53799999999995</v>
      </c>
      <c r="S32" s="2">
        <v>317.53799999999995</v>
      </c>
      <c r="T32" s="2">
        <v>317.53799999999995</v>
      </c>
      <c r="U32" s="2">
        <v>317.53799999999995</v>
      </c>
      <c r="V32" s="2">
        <v>317.53799999999995</v>
      </c>
      <c r="X32" s="17">
        <v>29.5</v>
      </c>
    </row>
    <row r="33" spans="1:24" x14ac:dyDescent="0.3">
      <c r="A33" s="25" t="s">
        <v>24</v>
      </c>
      <c r="B33" s="16">
        <v>1288</v>
      </c>
      <c r="C33" s="1">
        <v>728</v>
      </c>
      <c r="D33" s="1">
        <v>825</v>
      </c>
      <c r="E33" s="1">
        <v>978</v>
      </c>
      <c r="F33" s="1">
        <v>825</v>
      </c>
      <c r="G33" s="17">
        <v>728</v>
      </c>
      <c r="H33" s="16">
        <v>1768</v>
      </c>
      <c r="I33" s="1">
        <v>1124</v>
      </c>
      <c r="J33" s="17">
        <v>1124</v>
      </c>
      <c r="K33" s="44"/>
      <c r="N33" s="14" t="s">
        <v>65</v>
      </c>
      <c r="O33" s="2">
        <f t="shared" si="3"/>
        <v>317.53799999999995</v>
      </c>
      <c r="P33" s="2">
        <v>317.53799999999995</v>
      </c>
      <c r="Q33" s="2">
        <v>317.53799999999995</v>
      </c>
      <c r="R33" s="2">
        <v>317.53799999999995</v>
      </c>
      <c r="S33" s="2">
        <v>317.53799999999995</v>
      </c>
      <c r="T33" s="2">
        <v>317.53799999999995</v>
      </c>
      <c r="U33" s="2">
        <v>317.53799999999995</v>
      </c>
      <c r="V33" s="2">
        <v>317.53799999999995</v>
      </c>
      <c r="X33" s="17">
        <v>29.5</v>
      </c>
    </row>
    <row r="34" spans="1:24" x14ac:dyDescent="0.3">
      <c r="A34" s="26" t="s">
        <v>25</v>
      </c>
      <c r="B34" s="18">
        <v>1288</v>
      </c>
      <c r="C34" s="7">
        <v>728</v>
      </c>
      <c r="D34" s="7">
        <v>825</v>
      </c>
      <c r="E34" s="7">
        <v>978</v>
      </c>
      <c r="F34" s="7" t="s">
        <v>140</v>
      </c>
      <c r="G34" s="7" t="s">
        <v>140</v>
      </c>
      <c r="H34" s="18">
        <v>1768</v>
      </c>
      <c r="I34" s="7">
        <v>1124</v>
      </c>
      <c r="J34" s="7" t="s">
        <v>140</v>
      </c>
      <c r="K34" s="44"/>
      <c r="N34" s="14" t="s">
        <v>66</v>
      </c>
      <c r="O34" s="2">
        <f t="shared" si="3"/>
        <v>317.53799999999995</v>
      </c>
      <c r="P34" s="2">
        <v>317.53799999999995</v>
      </c>
      <c r="Q34" s="2">
        <v>317.53799999999995</v>
      </c>
      <c r="R34" s="2">
        <v>317.53799999999995</v>
      </c>
      <c r="S34" s="2">
        <v>317.53799999999995</v>
      </c>
      <c r="T34" s="2">
        <v>317.53799999999995</v>
      </c>
      <c r="U34" s="2">
        <v>317.53799999999995</v>
      </c>
      <c r="V34" s="2">
        <v>317.53799999999995</v>
      </c>
      <c r="X34" s="17">
        <v>29.5</v>
      </c>
    </row>
    <row r="35" spans="1:24" x14ac:dyDescent="0.3">
      <c r="A35" s="25" t="s">
        <v>26</v>
      </c>
      <c r="B35" s="16">
        <v>1288</v>
      </c>
      <c r="C35" s="1">
        <v>728</v>
      </c>
      <c r="D35" s="1">
        <v>825</v>
      </c>
      <c r="E35" s="1">
        <v>978</v>
      </c>
      <c r="F35" s="1">
        <v>825</v>
      </c>
      <c r="G35" s="17">
        <v>728</v>
      </c>
      <c r="H35" s="16">
        <v>1768</v>
      </c>
      <c r="I35" s="1">
        <v>1124</v>
      </c>
      <c r="J35" s="17">
        <v>1124</v>
      </c>
      <c r="K35" s="44"/>
      <c r="N35" s="14" t="s">
        <v>67</v>
      </c>
      <c r="O35" s="2">
        <f t="shared" si="3"/>
        <v>317.53799999999995</v>
      </c>
      <c r="P35" s="2">
        <v>317.53799999999995</v>
      </c>
      <c r="Q35" s="2">
        <v>317.53799999999995</v>
      </c>
      <c r="R35" s="2">
        <v>317.53799999999995</v>
      </c>
      <c r="S35" s="2">
        <v>317.53799999999995</v>
      </c>
      <c r="T35" s="2">
        <v>317.53799999999995</v>
      </c>
      <c r="U35" s="2">
        <v>317.53799999999995</v>
      </c>
      <c r="V35" s="2">
        <v>317.53799999999995</v>
      </c>
      <c r="X35" s="17">
        <v>29.5</v>
      </c>
    </row>
    <row r="36" spans="1:24" ht="15" thickBot="1" x14ac:dyDescent="0.35">
      <c r="A36" s="25" t="s">
        <v>27</v>
      </c>
      <c r="B36" s="16">
        <v>1288</v>
      </c>
      <c r="C36" s="1">
        <v>728</v>
      </c>
      <c r="D36" s="1">
        <v>825</v>
      </c>
      <c r="E36" s="1">
        <v>978</v>
      </c>
      <c r="F36" s="1">
        <v>825</v>
      </c>
      <c r="G36" s="17">
        <v>728</v>
      </c>
      <c r="H36" s="16">
        <v>1768</v>
      </c>
      <c r="I36" s="1">
        <v>1124</v>
      </c>
      <c r="J36" s="17">
        <v>1124</v>
      </c>
      <c r="K36" s="44"/>
      <c r="N36" s="31" t="s">
        <v>68</v>
      </c>
      <c r="O36" s="32">
        <f t="shared" si="3"/>
        <v>317.53799999999995</v>
      </c>
      <c r="P36" s="32">
        <v>317.53799999999995</v>
      </c>
      <c r="Q36" s="32">
        <v>317.53799999999995</v>
      </c>
      <c r="R36" s="32">
        <v>317.53799999999995</v>
      </c>
      <c r="S36" s="32">
        <v>317.53799999999995</v>
      </c>
      <c r="T36" s="32">
        <v>317.53799999999995</v>
      </c>
      <c r="U36" s="32">
        <v>317.53799999999995</v>
      </c>
      <c r="V36" s="32">
        <v>317.53799999999995</v>
      </c>
      <c r="W36" s="33"/>
      <c r="X36" s="21">
        <v>29.5</v>
      </c>
    </row>
    <row r="37" spans="1:24" x14ac:dyDescent="0.3">
      <c r="A37" s="25" t="s">
        <v>28</v>
      </c>
      <c r="B37" s="16">
        <v>1288</v>
      </c>
      <c r="C37" s="1">
        <v>728</v>
      </c>
      <c r="D37" s="1">
        <v>825</v>
      </c>
      <c r="E37" s="1">
        <v>978</v>
      </c>
      <c r="F37" s="1">
        <v>825</v>
      </c>
      <c r="G37" s="17">
        <v>728</v>
      </c>
      <c r="H37" s="16">
        <v>1768</v>
      </c>
      <c r="I37" s="1">
        <v>1124</v>
      </c>
      <c r="J37" s="17">
        <v>1124</v>
      </c>
      <c r="K37" s="44"/>
    </row>
    <row r="38" spans="1:24" x14ac:dyDescent="0.3">
      <c r="A38" s="25" t="s">
        <v>29</v>
      </c>
      <c r="B38" s="16">
        <v>1288</v>
      </c>
      <c r="C38" s="1">
        <v>728</v>
      </c>
      <c r="D38" s="1">
        <v>825</v>
      </c>
      <c r="E38" s="1">
        <v>978</v>
      </c>
      <c r="F38" s="1">
        <v>825</v>
      </c>
      <c r="G38" s="17">
        <v>728</v>
      </c>
      <c r="H38" s="16">
        <v>1768</v>
      </c>
      <c r="I38" s="1">
        <v>1124</v>
      </c>
      <c r="J38" s="17">
        <v>1124</v>
      </c>
      <c r="K38" s="44"/>
    </row>
    <row r="39" spans="1:24" x14ac:dyDescent="0.3">
      <c r="A39" s="25" t="s">
        <v>30</v>
      </c>
      <c r="B39" s="16">
        <v>1288</v>
      </c>
      <c r="C39" s="1">
        <v>728</v>
      </c>
      <c r="D39" s="1">
        <v>825</v>
      </c>
      <c r="E39" s="1">
        <v>978</v>
      </c>
      <c r="F39" s="1">
        <v>825</v>
      </c>
      <c r="G39" s="17">
        <v>728</v>
      </c>
      <c r="H39" s="16">
        <v>1768</v>
      </c>
      <c r="I39" s="1">
        <v>1124</v>
      </c>
      <c r="J39" s="17">
        <v>1124</v>
      </c>
      <c r="K39" s="44"/>
      <c r="N39" s="4" t="s">
        <v>96</v>
      </c>
      <c r="O39" s="2">
        <f>SUM(O22:O36)</f>
        <v>5498.4664799999982</v>
      </c>
      <c r="P39" s="2">
        <f t="shared" ref="P39:V39" si="4">SUM(P22:P36)</f>
        <v>5498.4664799999982</v>
      </c>
      <c r="Q39" s="2">
        <f t="shared" si="4"/>
        <v>5498.4664799999982</v>
      </c>
      <c r="R39" s="2">
        <f t="shared" si="4"/>
        <v>5498.4664799999982</v>
      </c>
      <c r="S39" s="2">
        <f t="shared" si="4"/>
        <v>5498.4664799999982</v>
      </c>
      <c r="T39" s="2">
        <f t="shared" si="4"/>
        <v>5498.4664799999982</v>
      </c>
      <c r="U39" s="2">
        <f t="shared" si="4"/>
        <v>5498.4664799999982</v>
      </c>
      <c r="V39" s="2">
        <f t="shared" si="4"/>
        <v>5498.4664799999982</v>
      </c>
    </row>
    <row r="40" spans="1:24" x14ac:dyDescent="0.3">
      <c r="A40" s="25" t="s">
        <v>31</v>
      </c>
      <c r="B40" s="16">
        <v>1288</v>
      </c>
      <c r="C40" s="1">
        <v>728</v>
      </c>
      <c r="D40" s="1">
        <v>825</v>
      </c>
      <c r="E40" s="1">
        <v>978</v>
      </c>
      <c r="F40" s="1">
        <v>825</v>
      </c>
      <c r="G40" s="17">
        <v>728</v>
      </c>
      <c r="H40" s="16">
        <v>1768</v>
      </c>
      <c r="I40" s="1">
        <v>1124</v>
      </c>
      <c r="J40" s="17">
        <v>1124</v>
      </c>
      <c r="K40" s="44"/>
      <c r="N40" s="40" t="s">
        <v>97</v>
      </c>
      <c r="O40" s="40"/>
      <c r="P40" s="40"/>
      <c r="Q40" s="2">
        <f>SUM(O39:V39)</f>
        <v>43987.731839999979</v>
      </c>
      <c r="R40" s="1" t="s">
        <v>46</v>
      </c>
      <c r="S40" s="1"/>
      <c r="T40" s="1"/>
      <c r="U40" s="1"/>
      <c r="V40" s="1"/>
    </row>
    <row r="41" spans="1:24" x14ac:dyDescent="0.3">
      <c r="A41" s="26" t="s">
        <v>32</v>
      </c>
      <c r="B41" s="18">
        <v>1288</v>
      </c>
      <c r="C41" s="7">
        <v>728</v>
      </c>
      <c r="D41" s="7">
        <v>825</v>
      </c>
      <c r="E41" s="7">
        <v>978</v>
      </c>
      <c r="F41" s="7" t="s">
        <v>140</v>
      </c>
      <c r="G41" s="7" t="s">
        <v>140</v>
      </c>
      <c r="H41" s="18">
        <v>1768</v>
      </c>
      <c r="I41" s="7">
        <v>1124</v>
      </c>
      <c r="J41" s="7" t="s">
        <v>140</v>
      </c>
      <c r="K41" s="44"/>
    </row>
    <row r="42" spans="1:24" x14ac:dyDescent="0.3">
      <c r="A42" s="25" t="s">
        <v>33</v>
      </c>
      <c r="B42" s="16">
        <v>1288</v>
      </c>
      <c r="C42" s="1">
        <v>728</v>
      </c>
      <c r="D42" s="1">
        <v>825</v>
      </c>
      <c r="E42" s="1">
        <v>978</v>
      </c>
      <c r="F42" s="1">
        <v>825</v>
      </c>
      <c r="G42" s="17">
        <v>728</v>
      </c>
      <c r="H42" s="16">
        <v>1768</v>
      </c>
      <c r="I42" s="1">
        <v>1124</v>
      </c>
      <c r="J42" s="17">
        <v>1124</v>
      </c>
      <c r="K42" s="44"/>
      <c r="O42">
        <v>46</v>
      </c>
      <c r="P42">
        <v>40</v>
      </c>
    </row>
    <row r="43" spans="1:24" ht="15" thickBot="1" x14ac:dyDescent="0.35">
      <c r="A43" s="25" t="s">
        <v>34</v>
      </c>
      <c r="B43" s="16">
        <v>1288</v>
      </c>
      <c r="C43" s="1">
        <v>728</v>
      </c>
      <c r="D43" s="1">
        <v>825</v>
      </c>
      <c r="E43" s="1">
        <v>978</v>
      </c>
      <c r="F43" s="1">
        <v>825</v>
      </c>
      <c r="G43" s="17">
        <v>728</v>
      </c>
      <c r="H43" s="16">
        <v>1768</v>
      </c>
      <c r="I43" s="1">
        <v>1124</v>
      </c>
      <c r="J43" s="17">
        <v>1124</v>
      </c>
      <c r="K43" s="44"/>
      <c r="O43">
        <v>70</v>
      </c>
      <c r="P43">
        <v>58</v>
      </c>
    </row>
    <row r="44" spans="1:24" x14ac:dyDescent="0.3">
      <c r="A44" s="25" t="s">
        <v>35</v>
      </c>
      <c r="B44" s="16">
        <v>1288</v>
      </c>
      <c r="C44" s="1">
        <v>728</v>
      </c>
      <c r="D44" s="1">
        <v>825</v>
      </c>
      <c r="E44" s="1">
        <v>978</v>
      </c>
      <c r="F44" s="1">
        <v>825</v>
      </c>
      <c r="G44" s="17">
        <v>728</v>
      </c>
      <c r="H44" s="16">
        <v>1768</v>
      </c>
      <c r="I44" s="1">
        <v>1124</v>
      </c>
      <c r="J44" s="17">
        <v>1124</v>
      </c>
      <c r="K44" s="44"/>
      <c r="N44" s="34" t="s">
        <v>102</v>
      </c>
      <c r="O44" s="35"/>
      <c r="P44" s="35"/>
      <c r="Q44" s="35"/>
      <c r="R44" s="36"/>
    </row>
    <row r="45" spans="1:24" x14ac:dyDescent="0.3">
      <c r="A45" s="25" t="s">
        <v>36</v>
      </c>
      <c r="B45" s="16">
        <v>1288</v>
      </c>
      <c r="C45" s="1">
        <v>728</v>
      </c>
      <c r="D45" s="1">
        <v>825</v>
      </c>
      <c r="E45" s="1">
        <v>978</v>
      </c>
      <c r="F45" s="1">
        <v>825</v>
      </c>
      <c r="G45" s="17">
        <v>728</v>
      </c>
      <c r="H45" s="16">
        <v>1768</v>
      </c>
      <c r="I45" s="1">
        <v>1124</v>
      </c>
      <c r="J45" s="17">
        <v>1124</v>
      </c>
      <c r="K45" s="45"/>
      <c r="N45" s="16"/>
      <c r="O45" s="1" t="s">
        <v>114</v>
      </c>
      <c r="P45" s="1" t="s">
        <v>115</v>
      </c>
      <c r="Q45" s="1" t="s">
        <v>116</v>
      </c>
      <c r="R45" s="17" t="s">
        <v>117</v>
      </c>
    </row>
    <row r="46" spans="1:24" x14ac:dyDescent="0.3">
      <c r="A46" s="25" t="s">
        <v>81</v>
      </c>
      <c r="B46" s="16">
        <v>1288</v>
      </c>
      <c r="C46" s="1">
        <v>728</v>
      </c>
      <c r="D46" s="1">
        <v>825</v>
      </c>
      <c r="E46" s="1">
        <v>978</v>
      </c>
      <c r="F46" s="1">
        <v>825</v>
      </c>
      <c r="G46" s="17">
        <v>728</v>
      </c>
      <c r="H46" s="16">
        <v>1768</v>
      </c>
      <c r="I46" s="1">
        <v>1124</v>
      </c>
      <c r="J46" s="17">
        <v>1124</v>
      </c>
      <c r="N46" s="16"/>
      <c r="O46" s="8" t="s">
        <v>121</v>
      </c>
      <c r="P46" s="8" t="s">
        <v>122</v>
      </c>
      <c r="Q46" s="1"/>
      <c r="R46" s="17"/>
    </row>
    <row r="47" spans="1:24" x14ac:dyDescent="0.3">
      <c r="A47" s="25" t="s">
        <v>82</v>
      </c>
      <c r="B47" s="16">
        <v>1288</v>
      </c>
      <c r="C47" s="1">
        <v>728</v>
      </c>
      <c r="D47" s="1">
        <v>825</v>
      </c>
      <c r="E47" s="1">
        <v>978</v>
      </c>
      <c r="F47" s="1">
        <v>825</v>
      </c>
      <c r="G47" s="17">
        <v>728</v>
      </c>
      <c r="H47" s="16">
        <v>1768</v>
      </c>
      <c r="I47" s="1">
        <v>1124</v>
      </c>
      <c r="J47" s="17">
        <v>1124</v>
      </c>
      <c r="N47" s="16" t="s">
        <v>103</v>
      </c>
      <c r="O47" s="1">
        <v>46</v>
      </c>
      <c r="P47" s="1">
        <v>40</v>
      </c>
      <c r="Q47" s="1">
        <v>0</v>
      </c>
      <c r="R47" s="17">
        <v>0</v>
      </c>
    </row>
    <row r="48" spans="1:24" x14ac:dyDescent="0.3">
      <c r="A48" s="26" t="s">
        <v>83</v>
      </c>
      <c r="B48" s="18">
        <v>1288</v>
      </c>
      <c r="C48" s="7">
        <v>728</v>
      </c>
      <c r="D48" s="7">
        <v>825</v>
      </c>
      <c r="E48" s="7">
        <v>978</v>
      </c>
      <c r="F48" s="7" t="s">
        <v>140</v>
      </c>
      <c r="G48" s="7" t="s">
        <v>140</v>
      </c>
      <c r="H48" s="18">
        <v>1768</v>
      </c>
      <c r="I48" s="7">
        <v>1124</v>
      </c>
      <c r="J48" s="7" t="s">
        <v>140</v>
      </c>
      <c r="N48" s="16" t="s">
        <v>104</v>
      </c>
      <c r="O48" s="1">
        <v>0</v>
      </c>
      <c r="P48" s="1">
        <v>0</v>
      </c>
      <c r="Q48" s="1">
        <v>18</v>
      </c>
      <c r="R48" s="17">
        <v>10</v>
      </c>
    </row>
    <row r="49" spans="1:18" ht="15" customHeight="1" x14ac:dyDescent="0.3">
      <c r="A49" s="25" t="s">
        <v>84</v>
      </c>
      <c r="B49" s="16">
        <v>1288</v>
      </c>
      <c r="C49" s="1">
        <v>728</v>
      </c>
      <c r="D49" s="1">
        <v>825</v>
      </c>
      <c r="E49" s="1">
        <v>978</v>
      </c>
      <c r="F49" s="1">
        <v>825</v>
      </c>
      <c r="G49" s="17">
        <v>728</v>
      </c>
      <c r="H49" s="16">
        <v>1768</v>
      </c>
      <c r="I49" s="1">
        <v>1124</v>
      </c>
      <c r="J49" s="17">
        <v>1124</v>
      </c>
      <c r="N49" s="16" t="s">
        <v>105</v>
      </c>
      <c r="O49" s="1">
        <v>0</v>
      </c>
      <c r="P49" s="1">
        <v>0</v>
      </c>
      <c r="Q49" s="1">
        <v>44</v>
      </c>
      <c r="R49" s="17">
        <v>32</v>
      </c>
    </row>
    <row r="50" spans="1:18" x14ac:dyDescent="0.3">
      <c r="A50" s="25" t="s">
        <v>85</v>
      </c>
      <c r="B50" s="16">
        <v>1288</v>
      </c>
      <c r="C50" s="1">
        <v>728</v>
      </c>
      <c r="D50" s="1">
        <v>825</v>
      </c>
      <c r="E50" s="1">
        <v>978</v>
      </c>
      <c r="F50" s="1">
        <v>825</v>
      </c>
      <c r="G50" s="17">
        <v>728</v>
      </c>
      <c r="H50" s="16">
        <v>1768</v>
      </c>
      <c r="I50" s="1">
        <v>1124</v>
      </c>
      <c r="J50" s="17">
        <v>1124</v>
      </c>
      <c r="N50" s="16" t="s">
        <v>106</v>
      </c>
      <c r="O50" s="1">
        <v>0</v>
      </c>
      <c r="P50" s="1">
        <v>0</v>
      </c>
      <c r="Q50" s="1">
        <v>44</v>
      </c>
      <c r="R50" s="17">
        <v>32</v>
      </c>
    </row>
    <row r="51" spans="1:18" x14ac:dyDescent="0.3">
      <c r="A51" s="25" t="s">
        <v>86</v>
      </c>
      <c r="B51" s="16">
        <v>1288</v>
      </c>
      <c r="C51" s="1">
        <v>728</v>
      </c>
      <c r="D51" s="1">
        <v>825</v>
      </c>
      <c r="E51" s="1">
        <v>978</v>
      </c>
      <c r="F51" s="1">
        <v>825</v>
      </c>
      <c r="G51" s="17">
        <v>728</v>
      </c>
      <c r="H51" s="16">
        <v>1768</v>
      </c>
      <c r="I51" s="1">
        <v>1124</v>
      </c>
      <c r="J51" s="17">
        <v>1124</v>
      </c>
      <c r="N51" s="16" t="s">
        <v>107</v>
      </c>
      <c r="O51" s="1">
        <v>0</v>
      </c>
      <c r="P51" s="1">
        <v>0</v>
      </c>
      <c r="Q51" s="1">
        <v>44</v>
      </c>
      <c r="R51" s="17">
        <v>32</v>
      </c>
    </row>
    <row r="52" spans="1:18" x14ac:dyDescent="0.3">
      <c r="A52" s="25" t="s">
        <v>87</v>
      </c>
      <c r="B52" s="16">
        <v>1288</v>
      </c>
      <c r="C52" s="1">
        <v>728</v>
      </c>
      <c r="D52" s="1">
        <v>825</v>
      </c>
      <c r="E52" s="1">
        <v>978</v>
      </c>
      <c r="F52" s="1">
        <v>825</v>
      </c>
      <c r="G52" s="17">
        <v>728</v>
      </c>
      <c r="H52" s="16">
        <v>1768</v>
      </c>
      <c r="I52" s="1">
        <v>1124</v>
      </c>
      <c r="J52" s="17">
        <v>1124</v>
      </c>
      <c r="N52" s="16" t="s">
        <v>108</v>
      </c>
      <c r="O52" s="1">
        <v>0</v>
      </c>
      <c r="P52" s="1">
        <v>0</v>
      </c>
      <c r="Q52" s="1">
        <v>44</v>
      </c>
      <c r="R52" s="17">
        <v>32</v>
      </c>
    </row>
    <row r="53" spans="1:18" x14ac:dyDescent="0.3">
      <c r="A53" s="25" t="s">
        <v>88</v>
      </c>
      <c r="B53" s="16">
        <v>1288</v>
      </c>
      <c r="C53" s="1">
        <v>728</v>
      </c>
      <c r="D53" s="1">
        <v>825</v>
      </c>
      <c r="E53" s="1">
        <v>978</v>
      </c>
      <c r="F53" s="1">
        <v>825</v>
      </c>
      <c r="G53" s="17">
        <v>728</v>
      </c>
      <c r="H53" s="16">
        <v>1768</v>
      </c>
      <c r="I53" s="1">
        <v>1124</v>
      </c>
      <c r="J53" s="17">
        <v>1124</v>
      </c>
      <c r="N53" s="16" t="s">
        <v>109</v>
      </c>
      <c r="O53" s="1">
        <v>0</v>
      </c>
      <c r="P53" s="1">
        <v>0</v>
      </c>
      <c r="Q53" s="1">
        <v>44</v>
      </c>
      <c r="R53" s="17">
        <v>32</v>
      </c>
    </row>
    <row r="54" spans="1:18" x14ac:dyDescent="0.3">
      <c r="A54" s="25" t="s">
        <v>89</v>
      </c>
      <c r="B54" s="16">
        <v>1288</v>
      </c>
      <c r="C54" s="1">
        <v>728</v>
      </c>
      <c r="D54" s="1">
        <v>825</v>
      </c>
      <c r="E54" s="1">
        <v>978</v>
      </c>
      <c r="F54" s="1">
        <v>825</v>
      </c>
      <c r="G54" s="17">
        <v>728</v>
      </c>
      <c r="H54" s="16">
        <v>1768</v>
      </c>
      <c r="I54" s="1">
        <v>1124</v>
      </c>
      <c r="J54" s="17">
        <v>1124</v>
      </c>
      <c r="N54" s="16" t="s">
        <v>110</v>
      </c>
      <c r="O54" s="1">
        <v>0</v>
      </c>
      <c r="P54" s="1">
        <v>0</v>
      </c>
      <c r="Q54" s="1">
        <v>44</v>
      </c>
      <c r="R54" s="17">
        <v>32</v>
      </c>
    </row>
    <row r="55" spans="1:18" x14ac:dyDescent="0.3">
      <c r="A55" s="26" t="s">
        <v>90</v>
      </c>
      <c r="B55" s="18">
        <v>1288</v>
      </c>
      <c r="C55" s="7">
        <v>728</v>
      </c>
      <c r="D55" s="7">
        <v>825</v>
      </c>
      <c r="E55" s="7">
        <v>978</v>
      </c>
      <c r="F55" s="7" t="s">
        <v>140</v>
      </c>
      <c r="G55" s="7" t="s">
        <v>140</v>
      </c>
      <c r="H55" s="18">
        <v>1768</v>
      </c>
      <c r="I55" s="7">
        <v>1124</v>
      </c>
      <c r="J55" s="7" t="s">
        <v>140</v>
      </c>
      <c r="N55" s="16" t="s">
        <v>111</v>
      </c>
      <c r="O55" s="1">
        <v>0</v>
      </c>
      <c r="P55" s="1">
        <v>0</v>
      </c>
      <c r="Q55" s="1">
        <v>44</v>
      </c>
      <c r="R55" s="17">
        <v>32</v>
      </c>
    </row>
    <row r="56" spans="1:18" x14ac:dyDescent="0.3">
      <c r="A56" s="25" t="s">
        <v>91</v>
      </c>
      <c r="B56" s="16">
        <v>1288</v>
      </c>
      <c r="C56" s="1">
        <v>728</v>
      </c>
      <c r="D56" s="1">
        <v>825</v>
      </c>
      <c r="E56" s="1">
        <v>978</v>
      </c>
      <c r="F56" s="1">
        <v>825</v>
      </c>
      <c r="G56" s="17">
        <v>728</v>
      </c>
      <c r="H56" s="16">
        <v>1768</v>
      </c>
      <c r="I56" s="1">
        <v>1124</v>
      </c>
      <c r="J56" s="17">
        <v>1124</v>
      </c>
      <c r="N56" s="16" t="s">
        <v>112</v>
      </c>
      <c r="O56" s="1">
        <v>0</v>
      </c>
      <c r="P56" s="1">
        <v>0</v>
      </c>
      <c r="Q56" s="1">
        <v>44</v>
      </c>
      <c r="R56" s="17">
        <v>32</v>
      </c>
    </row>
    <row r="57" spans="1:18" ht="15" thickBot="1" x14ac:dyDescent="0.35">
      <c r="A57" s="25" t="s">
        <v>92</v>
      </c>
      <c r="B57" s="16">
        <v>1288</v>
      </c>
      <c r="C57" s="1">
        <v>728</v>
      </c>
      <c r="D57" s="1">
        <v>825</v>
      </c>
      <c r="E57" s="1">
        <v>978</v>
      </c>
      <c r="F57" s="1">
        <v>825</v>
      </c>
      <c r="G57" s="17">
        <v>728</v>
      </c>
      <c r="H57" s="16">
        <v>1768</v>
      </c>
      <c r="I57" s="1">
        <v>1124</v>
      </c>
      <c r="J57" s="17">
        <v>1124</v>
      </c>
      <c r="N57" s="19" t="s">
        <v>113</v>
      </c>
      <c r="O57" s="20">
        <v>0</v>
      </c>
      <c r="P57" s="20">
        <v>0</v>
      </c>
      <c r="Q57" s="20">
        <v>44</v>
      </c>
      <c r="R57" s="21">
        <v>32</v>
      </c>
    </row>
    <row r="58" spans="1:18" x14ac:dyDescent="0.3">
      <c r="A58" s="25" t="s">
        <v>93</v>
      </c>
      <c r="B58" s="16">
        <v>1288</v>
      </c>
      <c r="C58" s="1">
        <v>728</v>
      </c>
      <c r="D58" s="1">
        <v>825</v>
      </c>
      <c r="E58" s="1">
        <v>978</v>
      </c>
      <c r="F58" s="1">
        <v>825</v>
      </c>
      <c r="G58" s="17">
        <v>728</v>
      </c>
      <c r="H58" s="16">
        <v>1768</v>
      </c>
      <c r="I58" s="1">
        <v>1124</v>
      </c>
      <c r="J58" s="17">
        <v>1124</v>
      </c>
    </row>
    <row r="59" spans="1:18" ht="15" thickBot="1" x14ac:dyDescent="0.35">
      <c r="A59" s="27" t="s">
        <v>94</v>
      </c>
      <c r="B59" s="19">
        <v>1288</v>
      </c>
      <c r="C59" s="20">
        <v>728</v>
      </c>
      <c r="D59" s="20">
        <v>825</v>
      </c>
      <c r="E59" s="20">
        <v>978</v>
      </c>
      <c r="F59" s="20">
        <v>825</v>
      </c>
      <c r="G59" s="21">
        <v>728</v>
      </c>
      <c r="H59" s="19">
        <v>1768</v>
      </c>
      <c r="I59" s="20">
        <v>1124</v>
      </c>
      <c r="J59" s="21">
        <v>1124</v>
      </c>
      <c r="N59" t="s">
        <v>118</v>
      </c>
      <c r="O59" t="s">
        <v>120</v>
      </c>
      <c r="P59" t="s">
        <v>119</v>
      </c>
    </row>
    <row r="60" spans="1:18" x14ac:dyDescent="0.3">
      <c r="O60">
        <f>O47+SUM(Q48:Q57)</f>
        <v>460</v>
      </c>
      <c r="P60">
        <f>P47+SUM(R48:R57)</f>
        <v>338</v>
      </c>
    </row>
    <row r="61" spans="1:18" x14ac:dyDescent="0.3">
      <c r="N61" t="s">
        <v>123</v>
      </c>
      <c r="O61">
        <f>O60+P60</f>
        <v>798</v>
      </c>
      <c r="P61" t="s">
        <v>125</v>
      </c>
    </row>
    <row r="62" spans="1:18" x14ac:dyDescent="0.3">
      <c r="A62" s="4" t="s">
        <v>95</v>
      </c>
      <c r="B62" s="5">
        <f>SUM(B13:B59)</f>
        <v>60536</v>
      </c>
      <c r="C62" s="5">
        <f t="shared" ref="C62:J62" si="5">SUM(C13:C59)</f>
        <v>33488</v>
      </c>
      <c r="D62" s="5">
        <f t="shared" si="5"/>
        <v>37950</v>
      </c>
      <c r="E62" s="5">
        <f t="shared" si="5"/>
        <v>45966</v>
      </c>
      <c r="F62" s="5">
        <f t="shared" si="5"/>
        <v>33000</v>
      </c>
      <c r="G62" s="5">
        <f t="shared" si="5"/>
        <v>29120</v>
      </c>
      <c r="H62" s="5">
        <f t="shared" si="5"/>
        <v>83096</v>
      </c>
      <c r="I62" s="5">
        <f t="shared" si="5"/>
        <v>52828</v>
      </c>
      <c r="J62" s="5">
        <f t="shared" si="5"/>
        <v>44960</v>
      </c>
    </row>
    <row r="63" spans="1:18" x14ac:dyDescent="0.3">
      <c r="A63" s="41" t="s">
        <v>98</v>
      </c>
      <c r="B63" s="41"/>
      <c r="C63" s="41"/>
      <c r="D63" s="5">
        <f>SUM(B62:J62)</f>
        <v>420944</v>
      </c>
      <c r="E63" s="5" t="s">
        <v>46</v>
      </c>
      <c r="F63" s="1"/>
      <c r="G63" s="1"/>
      <c r="H63" s="1"/>
      <c r="I63" s="1"/>
      <c r="J63" s="1"/>
      <c r="O63">
        <v>840</v>
      </c>
      <c r="P63" t="s">
        <v>124</v>
      </c>
    </row>
    <row r="65" spans="1:5" x14ac:dyDescent="0.3">
      <c r="A65" s="41" t="s">
        <v>99</v>
      </c>
      <c r="B65" s="41"/>
      <c r="C65" s="41"/>
      <c r="D65" s="5">
        <f>D63+Q40</f>
        <v>464931.73183999996</v>
      </c>
      <c r="E65" s="5" t="s">
        <v>46</v>
      </c>
    </row>
    <row r="66" spans="1:5" x14ac:dyDescent="0.3">
      <c r="D66" s="6">
        <f>D65/10.764</f>
        <v>43193.211802303973</v>
      </c>
      <c r="E66" s="5" t="s">
        <v>45</v>
      </c>
    </row>
  </sheetData>
  <mergeCells count="11">
    <mergeCell ref="N3:S3"/>
    <mergeCell ref="N40:P40"/>
    <mergeCell ref="A63:C63"/>
    <mergeCell ref="A65:C65"/>
    <mergeCell ref="A4:J4"/>
    <mergeCell ref="K8:K45"/>
    <mergeCell ref="N19:X19"/>
    <mergeCell ref="N5:N10"/>
    <mergeCell ref="N13:N15"/>
    <mergeCell ref="H6:J6"/>
    <mergeCell ref="B6:G6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Shreeji Liason</cp:lastModifiedBy>
  <dcterms:created xsi:type="dcterms:W3CDTF">2024-07-05T09:14:38Z</dcterms:created>
  <dcterms:modified xsi:type="dcterms:W3CDTF">2025-01-08T07:36:48Z</dcterms:modified>
</cp:coreProperties>
</file>