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MIDC-Andhri\Pawan Kumar kaushik\"/>
    </mc:Choice>
  </mc:AlternateContent>
  <xr:revisionPtr revIDLastSave="0" documentId="13_ncr:1_{DB5575E8-37F6-42CD-88B5-BF51725CC90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V4" i="4" l="1"/>
  <c r="V5" i="4"/>
  <c r="V7" i="4"/>
  <c r="V8" i="4"/>
  <c r="V9" i="4"/>
  <c r="V10" i="4"/>
  <c r="V11" i="4"/>
  <c r="V12" i="4"/>
  <c r="V13" i="4"/>
  <c r="V14" i="4"/>
  <c r="V15" i="4"/>
  <c r="V16" i="4"/>
  <c r="U4" i="4"/>
  <c r="P4" i="4"/>
  <c r="V3" i="4"/>
  <c r="U3" i="4"/>
  <c r="H20" i="4"/>
  <c r="N19" i="4"/>
  <c r="H28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Q6" i="4"/>
  <c r="V6" i="4" s="1"/>
  <c r="P5" i="4"/>
  <c r="Q4" i="4"/>
  <c r="P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<sst xmlns="http://schemas.openxmlformats.org/spreadsheetml/2006/main" count="29" uniqueCount="26">
  <si>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</si>
  <si>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</si>
  <si>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</si>
  <si>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</si>
  <si>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</si>
  <si>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</si>
  <si>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</si>
  <si>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</si>
  <si>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</si>
  <si>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</si>
  <si>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</si>
  <si>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</si>
  <si>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</si>
  <si>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 xml:space="preserve">Commercial Office No. 601 to 607, 6th Floor, Mangal Aarambh, Plot No. 759, CTS No. 817, S V Road, Kora Kendra, Borivali West, </t>
  </si>
  <si>
    <t>agreemtn - 2006</t>
  </si>
  <si>
    <t>av</t>
  </si>
  <si>
    <t>sd</t>
  </si>
  <si>
    <t>rd</t>
  </si>
  <si>
    <t>ca</t>
  </si>
  <si>
    <t>rate</t>
  </si>
  <si>
    <t>fmv</t>
  </si>
  <si>
    <t>oc - 2006</t>
  </si>
  <si>
    <t>Main . Bill</t>
  </si>
  <si>
    <t>shop</t>
  </si>
  <si>
    <t>ground</t>
  </si>
  <si>
    <t>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</si>
</sst>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582297</xdr:colOff>
      <xdr:row>47</xdr:row>
      <xdr:rowOff>172660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0D638C-471E-4DB7-9F69-95AC41C84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116697" cy="8668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12</xdr:col>
      <xdr:colOff>95250</xdr:colOff>
      <xdr:row>52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0A7C9D-8092-4788-8DC2-340B8E042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6800850" cy="8810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95250</xdr:colOff>
      <xdr:row>48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2B578E-6A83-49A2-A4E9-11FAED41E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6800850" cy="9096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315560</xdr:colOff>
      <xdr:row>48</xdr:row>
      <xdr:rowOff>39308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458357-48DA-4678-913C-58491123C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849960" cy="86594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286981</xdr:colOff>
      <xdr:row>52</xdr:row>
      <xdr:rowOff>86933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2CD52B-15B7-45E3-BFFA-914EB0862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821381" cy="865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topLeftCell="E1" zoomScaleNormal="100" workbookViewId="0">
      <selection activeCell="O26" sqref="O2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4.570312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  <col min="21" max="21" width="11.7109375" bestFit="1" customWidth="1"/>
  </cols>
  <sheetData>
    <row r="1" spans="1:22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2" x14ac:dyDescent="0.25">
      <c r="A2" s="4">
        <f t="shared" ref="A2:A15" si="0">N2</f>
        <v>0</v>
      </c>
      <c r="B2" s="4">
        <f t="shared" ref="B2:B15" si="1">Q2</f>
        <v>319</v>
      </c>
      <c r="C2" s="4">
        <f>B2*1.2</f>
        <v>382.8</v>
      </c>
      <c r="D2" s="4">
        <f t="shared" ref="D2:D13" si="2">C2*1.2</f>
        <v>459.36</v>
      </c>
      <c r="E2" s="5">
        <f t="shared" ref="E2:E13" si="3">R2</f>
        <v>14500000</v>
      </c>
      <c r="F2" s="10">
        <f t="shared" ref="F2:F13" si="4">ROUND((E2/B2),0)</f>
        <v>45455</v>
      </c>
      <c r="G2" s="10">
        <f t="shared" ref="G2:G13" si="5">ROUND((E2/C2),0)</f>
        <v>37879</v>
      </c>
      <c r="H2" s="10">
        <f t="shared" ref="H2:H13" si="6">ROUND((E2/D2),0)</f>
        <v>31566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319</v>
      </c>
      <c r="R2" s="2">
        <v>14500000</v>
      </c>
      <c r="S2" s="8"/>
      <c r="T2" s="8"/>
    </row>
    <row r="3" spans="1:22" x14ac:dyDescent="0.25">
      <c r="A3" s="4">
        <f t="shared" si="0"/>
        <v>0</v>
      </c>
      <c r="B3" s="4">
        <f t="shared" si="1"/>
        <v>100</v>
      </c>
      <c r="C3" s="4">
        <f t="shared" ref="C3:C15" si="9">B3*1.2</f>
        <v>120</v>
      </c>
      <c r="D3" s="4">
        <f t="shared" si="2"/>
        <v>144</v>
      </c>
      <c r="E3" s="5">
        <f t="shared" si="3"/>
        <v>9000000</v>
      </c>
      <c r="F3" s="10">
        <f t="shared" si="4"/>
        <v>90000</v>
      </c>
      <c r="G3" s="10">
        <f t="shared" si="5"/>
        <v>75000</v>
      </c>
      <c r="H3" s="10">
        <f t="shared" si="6"/>
        <v>62500</v>
      </c>
      <c r="I3" s="4" t="e">
        <f>#REF!</f>
        <v>#REF!</v>
      </c>
      <c r="J3" s="4" t="str">
        <f t="shared" si="7"/>
        <v>shop</v>
      </c>
      <c r="O3">
        <v>0</v>
      </c>
      <c r="P3">
        <f t="shared" si="8"/>
        <v>0</v>
      </c>
      <c r="Q3">
        <v>100</v>
      </c>
      <c r="R3" s="2">
        <v>9000000</v>
      </c>
      <c r="S3" s="8" t="s">
        <v>23</v>
      </c>
      <c r="T3" s="8" t="s">
        <v>24</v>
      </c>
      <c r="U3" s="2">
        <f>R3+540000+30000</f>
        <v>9570000</v>
      </c>
      <c r="V3">
        <f>U3/Q3</f>
        <v>95700</v>
      </c>
    </row>
    <row r="4" spans="1:22" x14ac:dyDescent="0.25">
      <c r="A4" s="4">
        <f t="shared" si="0"/>
        <v>0</v>
      </c>
      <c r="B4" s="4">
        <f t="shared" si="1"/>
        <v>108.53699999999999</v>
      </c>
      <c r="C4" s="4">
        <f t="shared" si="9"/>
        <v>130.24439999999998</v>
      </c>
      <c r="D4" s="4">
        <f t="shared" si="2"/>
        <v>156.29327999999998</v>
      </c>
      <c r="E4" s="5">
        <f t="shared" si="3"/>
        <v>3200000</v>
      </c>
      <c r="F4" s="10">
        <f t="shared" si="4"/>
        <v>29483</v>
      </c>
      <c r="G4" s="10">
        <f t="shared" si="5"/>
        <v>24569</v>
      </c>
      <c r="H4" s="10">
        <f t="shared" si="6"/>
        <v>20474</v>
      </c>
      <c r="I4" s="4" t="e">
        <f>#REF!</f>
        <v>#REF!</v>
      </c>
      <c r="J4" s="4" t="str">
        <f t="shared" si="7"/>
        <v>office</v>
      </c>
      <c r="O4">
        <v>0</v>
      </c>
      <c r="P4">
        <f>12.1*10.764</f>
        <v>130.24439999999998</v>
      </c>
      <c r="Q4">
        <f t="shared" ref="Q2:Q12" si="10">P4/1.2</f>
        <v>108.53699999999999</v>
      </c>
      <c r="R4" s="2">
        <v>3200000</v>
      </c>
      <c r="S4" s="8" t="s">
        <v>25</v>
      </c>
      <c r="T4" s="8">
        <v>4</v>
      </c>
      <c r="U4" s="2">
        <f>R4+192000+30000</f>
        <v>3422000</v>
      </c>
      <c r="V4">
        <f t="shared" ref="V4:V16" si="11">U4/Q4</f>
        <v>31528.41888019754</v>
      </c>
    </row>
    <row r="5" spans="1:22" x14ac:dyDescent="0.25">
      <c r="A5" s="4">
        <f t="shared" si="0"/>
        <v>0</v>
      </c>
      <c r="B5" s="4">
        <f t="shared" si="1"/>
        <v>2500</v>
      </c>
      <c r="C5" s="4">
        <f t="shared" si="9"/>
        <v>3000</v>
      </c>
      <c r="D5" s="4">
        <f t="shared" si="2"/>
        <v>3600</v>
      </c>
      <c r="E5" s="5">
        <f t="shared" si="3"/>
        <v>75000000</v>
      </c>
      <c r="F5" s="15">
        <f t="shared" si="4"/>
        <v>30000</v>
      </c>
      <c r="G5" s="15">
        <f t="shared" si="5"/>
        <v>25000</v>
      </c>
      <c r="H5" s="10">
        <f t="shared" si="6"/>
        <v>20833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2500</v>
      </c>
      <c r="R5" s="2">
        <v>75000000</v>
      </c>
      <c r="S5" s="8"/>
      <c r="T5" s="8"/>
      <c r="V5">
        <f t="shared" si="11"/>
        <v>0</v>
      </c>
    </row>
    <row r="6" spans="1:22" x14ac:dyDescent="0.25">
      <c r="A6" s="4">
        <f t="shared" si="0"/>
        <v>0</v>
      </c>
      <c r="B6" s="4">
        <f t="shared" si="1"/>
        <v>3333.3333333333335</v>
      </c>
      <c r="C6" s="4">
        <f t="shared" si="9"/>
        <v>4000</v>
      </c>
      <c r="D6" s="4">
        <f t="shared" si="2"/>
        <v>4800</v>
      </c>
      <c r="E6" s="5">
        <f t="shared" si="3"/>
        <v>77500000</v>
      </c>
      <c r="F6" s="15">
        <f t="shared" si="4"/>
        <v>23250</v>
      </c>
      <c r="G6" s="15">
        <f t="shared" si="5"/>
        <v>19375</v>
      </c>
      <c r="H6" s="10">
        <f t="shared" si="6"/>
        <v>16146</v>
      </c>
      <c r="I6" s="4" t="e">
        <f>#REF!</f>
        <v>#REF!</v>
      </c>
      <c r="J6" s="4">
        <f t="shared" si="7"/>
        <v>0</v>
      </c>
      <c r="O6">
        <v>0</v>
      </c>
      <c r="P6">
        <v>4000</v>
      </c>
      <c r="Q6">
        <f t="shared" si="10"/>
        <v>3333.3333333333335</v>
      </c>
      <c r="R6" s="2">
        <v>77500000</v>
      </c>
      <c r="S6" s="8"/>
      <c r="T6" s="8"/>
      <c r="V6">
        <f t="shared" si="11"/>
        <v>0</v>
      </c>
    </row>
    <row r="7" spans="1:22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  <c r="V7" t="e">
        <f t="shared" si="11"/>
        <v>#DIV/0!</v>
      </c>
    </row>
    <row r="8" spans="1:22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5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  <c r="V8" t="e">
        <f t="shared" si="11"/>
        <v>#DIV/0!</v>
      </c>
    </row>
    <row r="9" spans="1:22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  <c r="V9" t="e">
        <f t="shared" si="11"/>
        <v>#DIV/0!</v>
      </c>
    </row>
    <row r="10" spans="1:22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  <c r="V10" t="e">
        <f t="shared" si="11"/>
        <v>#DIV/0!</v>
      </c>
    </row>
    <row r="11" spans="1:22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  <c r="V11" t="e">
        <f t="shared" si="11"/>
        <v>#DIV/0!</v>
      </c>
    </row>
    <row r="12" spans="1:22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  <c r="V12" t="e">
        <f t="shared" si="11"/>
        <v>#DIV/0!</v>
      </c>
    </row>
    <row r="13" spans="1:22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2">O13/1.2</f>
        <v>0</v>
      </c>
      <c r="Q13">
        <f t="shared" ref="Q13" si="13">P13/1.2</f>
        <v>0</v>
      </c>
      <c r="R13" s="2">
        <v>0</v>
      </c>
      <c r="S13" s="8"/>
      <c r="T13" s="8"/>
      <c r="V13" t="e">
        <f t="shared" si="11"/>
        <v>#DIV/0!</v>
      </c>
    </row>
    <row r="14" spans="1:22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4">C14*1.2</f>
        <v>0</v>
      </c>
      <c r="E14" s="5">
        <f t="shared" ref="E14:E15" si="15">R14</f>
        <v>0</v>
      </c>
      <c r="F14" s="10" t="e">
        <f t="shared" ref="F14:F15" si="16">ROUND((E14/B14),0)</f>
        <v>#DIV/0!</v>
      </c>
      <c r="G14" s="10" t="e">
        <f t="shared" ref="G14:G15" si="17">ROUND((E14/C14),0)</f>
        <v>#DIV/0!</v>
      </c>
      <c r="H14" s="4" t="e">
        <f t="shared" ref="H14:H15" si="18">ROUND((E14/D14),0)</f>
        <v>#DIV/0!</v>
      </c>
      <c r="I14" s="4" t="e">
        <f>#REF!</f>
        <v>#REF!</v>
      </c>
      <c r="J14" s="4">
        <f t="shared" ref="J14:J15" si="19">S14</f>
        <v>0</v>
      </c>
      <c r="O14">
        <v>0</v>
      </c>
      <c r="P14">
        <f t="shared" ref="P14:P15" si="20">O14/1.2</f>
        <v>0</v>
      </c>
      <c r="Q14">
        <f t="shared" ref="Q14:Q15" si="21">P14/1.2</f>
        <v>0</v>
      </c>
      <c r="R14" s="2">
        <v>0</v>
      </c>
      <c r="S14" s="8"/>
      <c r="T14" s="8"/>
      <c r="V14" t="e">
        <f t="shared" si="11"/>
        <v>#DIV/0!</v>
      </c>
    </row>
    <row r="15" spans="1:22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4"/>
        <v>0</v>
      </c>
      <c r="E15" s="5">
        <f t="shared" si="15"/>
        <v>0</v>
      </c>
      <c r="F15" s="10" t="e">
        <f t="shared" si="16"/>
        <v>#DIV/0!</v>
      </c>
      <c r="G15" s="4" t="e">
        <f t="shared" si="17"/>
        <v>#DIV/0!</v>
      </c>
      <c r="H15" s="4" t="e">
        <f t="shared" si="18"/>
        <v>#DIV/0!</v>
      </c>
      <c r="I15" s="4" t="e">
        <f>#REF!</f>
        <v>#REF!</v>
      </c>
      <c r="J15" s="4">
        <f t="shared" si="19"/>
        <v>0</v>
      </c>
      <c r="O15">
        <v>0</v>
      </c>
      <c r="P15">
        <f t="shared" si="20"/>
        <v>0</v>
      </c>
      <c r="Q15">
        <f t="shared" si="21"/>
        <v>0</v>
      </c>
      <c r="R15" s="2">
        <v>0</v>
      </c>
      <c r="S15" s="8"/>
      <c r="T15" s="8"/>
      <c r="V15" t="e">
        <f t="shared" si="11"/>
        <v>#DIV/0!</v>
      </c>
    </row>
    <row r="16" spans="1:22" x14ac:dyDescent="0.25">
      <c r="V16" t="e">
        <f t="shared" si="11"/>
        <v>#DIV/0!</v>
      </c>
    </row>
    <row r="17" spans="7:24" x14ac:dyDescent="0.25">
      <c r="G17" t="s">
        <v>13</v>
      </c>
    </row>
    <row r="18" spans="7:24" x14ac:dyDescent="0.25">
      <c r="G18" t="s">
        <v>18</v>
      </c>
      <c r="H18" s="16">
        <v>1859</v>
      </c>
    </row>
    <row r="19" spans="7:24" x14ac:dyDescent="0.25">
      <c r="G19" t="s">
        <v>19</v>
      </c>
      <c r="H19" s="16">
        <v>43000</v>
      </c>
      <c r="J19" t="s">
        <v>22</v>
      </c>
      <c r="N19">
        <f>172.83*10.764</f>
        <v>1860.34212</v>
      </c>
    </row>
    <row r="20" spans="7:24" x14ac:dyDescent="0.25">
      <c r="G20" t="s">
        <v>20</v>
      </c>
      <c r="H20" s="16">
        <f>H19*H18</f>
        <v>79937000</v>
      </c>
    </row>
    <row r="22" spans="7:24" x14ac:dyDescent="0.25">
      <c r="G22" s="6"/>
      <c r="H22" s="6"/>
    </row>
    <row r="23" spans="7:24" x14ac:dyDescent="0.25">
      <c r="I23" t="s">
        <v>21</v>
      </c>
    </row>
    <row r="24" spans="7:24" x14ac:dyDescent="0.25">
      <c r="G24" t="s">
        <v>14</v>
      </c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G25" t="s">
        <v>15</v>
      </c>
      <c r="H25">
        <v>6210000</v>
      </c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G26" t="s">
        <v>16</v>
      </c>
      <c r="H26">
        <v>326700</v>
      </c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G27" t="s">
        <v>17</v>
      </c>
      <c r="H27">
        <v>30000</v>
      </c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H28">
        <f>SUM(H25:H27)</f>
        <v>6566700</v>
      </c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2025-03-01T12:18:56Z</dcterms:modified>
</cp:coreProperties>
</file>