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ushi\Downloads\"/>
    </mc:Choice>
  </mc:AlternateContent>
  <bookViews>
    <workbookView xWindow="0" yWindow="0" windowWidth="20490" windowHeight="7755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 l="1"/>
  <c r="Q7" i="4" s="1"/>
  <c r="B7" i="4" s="1"/>
  <c r="F7" i="4" s="1"/>
  <c r="J7" i="4"/>
  <c r="I7" i="4"/>
  <c r="E7" i="4"/>
  <c r="A7" i="4"/>
  <c r="Q6" i="4"/>
  <c r="B6" i="4" s="1"/>
  <c r="F6" i="4" s="1"/>
  <c r="P6" i="4"/>
  <c r="J6" i="4"/>
  <c r="I6" i="4"/>
  <c r="E6" i="4"/>
  <c r="A6" i="4"/>
  <c r="P5" i="4"/>
  <c r="Q5" i="4" s="1"/>
  <c r="B5" i="4" s="1"/>
  <c r="F5" i="4" s="1"/>
  <c r="J5" i="4"/>
  <c r="I5" i="4"/>
  <c r="E5" i="4"/>
  <c r="A5" i="4"/>
  <c r="Q4" i="4"/>
  <c r="B4" i="4" s="1"/>
  <c r="F4" i="4" s="1"/>
  <c r="P4" i="4"/>
  <c r="J4" i="4"/>
  <c r="I4" i="4"/>
  <c r="E4" i="4"/>
  <c r="A4" i="4"/>
  <c r="P3" i="4"/>
  <c r="J3" i="4"/>
  <c r="I3" i="4"/>
  <c r="E3" i="4"/>
  <c r="B3" i="4"/>
  <c r="A3" i="4"/>
  <c r="P2" i="4"/>
  <c r="J2" i="4"/>
  <c r="I2" i="4"/>
  <c r="E2" i="4"/>
  <c r="B2" i="4"/>
  <c r="A2" i="4"/>
  <c r="P8" i="4"/>
  <c r="Q8" i="4" s="1"/>
  <c r="B8" i="4" s="1"/>
  <c r="J8" i="4"/>
  <c r="I8" i="4"/>
  <c r="E8" i="4"/>
  <c r="A8" i="4"/>
  <c r="F2" i="4" l="1"/>
  <c r="F3" i="4"/>
  <c r="G6" i="4"/>
  <c r="C2" i="4"/>
  <c r="D2" i="4" s="1"/>
  <c r="H2" i="4" s="1"/>
  <c r="C3" i="4"/>
  <c r="D3" i="4" s="1"/>
  <c r="H3" i="4" s="1"/>
  <c r="C4" i="4"/>
  <c r="D4" i="4" s="1"/>
  <c r="H4" i="4" s="1"/>
  <c r="C5" i="4"/>
  <c r="D5" i="4" s="1"/>
  <c r="H5" i="4" s="1"/>
  <c r="C6" i="4"/>
  <c r="D6" i="4" s="1"/>
  <c r="H6" i="4" s="1"/>
  <c r="C7" i="4"/>
  <c r="D7" i="4" s="1"/>
  <c r="H7" i="4" s="1"/>
  <c r="F8" i="4"/>
  <c r="C8" i="4"/>
  <c r="J25" i="38"/>
  <c r="J24" i="38"/>
  <c r="J26" i="38" s="1"/>
  <c r="J16" i="38"/>
  <c r="J17" i="38"/>
  <c r="J18" i="38"/>
  <c r="J19" i="38"/>
  <c r="J20" i="38"/>
  <c r="J21" i="38"/>
  <c r="J22" i="38"/>
  <c r="J15" i="38"/>
  <c r="B17" i="25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9" i="4"/>
  <c r="Q9" i="4" s="1"/>
  <c r="B9" i="4" s="1"/>
  <c r="C9" i="4" s="1"/>
  <c r="J9" i="4"/>
  <c r="I9" i="4"/>
  <c r="E9" i="4"/>
  <c r="A9" i="4"/>
  <c r="G3" i="4" l="1"/>
  <c r="F9" i="4"/>
  <c r="F10" i="4"/>
  <c r="F11" i="4"/>
  <c r="F12" i="4"/>
  <c r="F13" i="4"/>
  <c r="F14" i="4"/>
  <c r="F15" i="4"/>
  <c r="F16" i="4"/>
  <c r="F17" i="4"/>
  <c r="G7" i="4"/>
  <c r="G2" i="4"/>
  <c r="G4" i="4"/>
  <c r="G5" i="4"/>
  <c r="G8" i="4"/>
  <c r="D8" i="4"/>
  <c r="H8" i="4" s="1"/>
  <c r="J23" i="38"/>
  <c r="J28" i="38" s="1"/>
  <c r="D9" i="4"/>
  <c r="H9" i="4" s="1"/>
  <c r="G9" i="4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C23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17" i="25" s="1"/>
  <c r="E5" i="25"/>
  <c r="P19" i="4" l="1"/>
  <c r="Q19" i="4" s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0" i="23" l="1"/>
  <c r="C8" i="23"/>
  <c r="C6" i="23"/>
  <c r="C14" i="23"/>
  <c r="C10" i="23" l="1"/>
  <c r="C11" i="23" s="1"/>
  <c r="C12" i="23" s="1"/>
  <c r="C13" i="23" s="1"/>
  <c r="C16" i="23" s="1"/>
  <c r="C19" i="23" s="1"/>
  <c r="C20" i="23" l="1"/>
  <c r="E20" i="23" s="1"/>
  <c r="C21" i="23"/>
  <c r="C25" i="23"/>
  <c r="J19" i="4"/>
  <c r="I19" i="4"/>
  <c r="E19" i="4"/>
  <c r="A19" i="4"/>
  <c r="B19" i="4" l="1"/>
  <c r="C19" i="4" l="1"/>
  <c r="G19" i="4" s="1"/>
  <c r="F19" i="4"/>
  <c r="D19" i="4"/>
  <c r="H19" i="4" s="1"/>
</calcChain>
</file>

<file path=xl/sharedStrings.xml><?xml version="1.0" encoding="utf-8"?>
<sst xmlns="http://schemas.openxmlformats.org/spreadsheetml/2006/main" count="138" uniqueCount="105">
  <si>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</si>
  <si>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</si>
  <si>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</si>
  <si>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</si>
  <si>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</si>
  <si>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</si>
  <si>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</si>
  <si>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</si>
  <si>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</si>
  <si>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</si>
  <si>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</si>
  <si>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</si>
  <si>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</si>
  <si>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</si>
  <si>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</si>
  <si>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</si>
  <si>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</si>
  <si>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</si>
  <si>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</si>
  <si>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</si>
  <si>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</si>
  <si>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</si>
  <si>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</si>
  <si>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</si>
  <si>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</si>
  <si>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</si>
  <si>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</si>
  <si>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</si>
  <si>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</si>
  <si>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</si>
  <si>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</si>
  <si>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</si>
  <si>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</si>
  <si>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</si>
  <si>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</si>
  <si>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</si>
  <si>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</si>
  <si>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</si>
  <si>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</si>
  <si>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</si>
  <si>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</si>
  <si>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</si>
  <si>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</si>
  <si>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</si>
  <si>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</si>
  <si>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</si>
  <si>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</si>
  <si>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</si>
  <si>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</si>
  <si>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</si>
  <si>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</si>
  <si>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</si>
  <si>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</si>
  <si>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</si>
  <si>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</si>
  <si>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</si>
  <si>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</si>
  <si>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</si>
  <si>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</si>
  <si>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</si>
  <si>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</si>
  <si>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</si>
  <si>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</si>
  <si>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</si>
  <si>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</si>
  <si>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</si>
  <si>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</si>
  <si>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</si>
  <si>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</si>
  <si>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</si>
  <si>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</si>
  <si>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</si>
  <si>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</si>
  <si>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</si>
  <si>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</si>
  <si>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</si>
  <si>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</si>
  <si>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</si>
  <si>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</si>
  <si>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</si>
  <si>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</si>
  <si>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</si>
  <si>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</si>
  <si>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</si>
  <si>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</si>
  <si>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</si>
  <si>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</si>
  <si>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</si>
  <si>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</si>
  <si>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</si>
  <si>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</si>
  <si>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</si>
  <si>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</si>
  <si>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</si>
  <si>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</si>
  <si>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</si>
  <si>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</si>
  <si>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</si>
  <si>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</si>
  <si>
    <t>Hall</t>
  </si>
  <si>
    <t>Kitchen</t>
  </si>
  <si>
    <t>Bed</t>
  </si>
  <si>
    <t>Toilet</t>
  </si>
  <si>
    <t>Toiet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</si>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</sst>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" fillId="0" borderId="0" xfId="0" applyFont="1" applyFill="1"/>
    <xf numFmtId="0" fontId="1" fillId="0" borderId="0" xfId="0" applyFont="1" applyFill="1" applyBorder="1"/>
    <xf numFmtId="0" fontId="17" fillId="0" borderId="0" xfId="0" applyFont="1" applyFill="1" applyBorder="1" applyAlignment="1"/>
    <xf numFmtId="0" fontId="17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381000</xdr:colOff>
      <xdr:row>30</xdr:row>
      <xdr:rowOff>121584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5118" y="0"/>
          <a:ext cx="5221941" cy="58365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161925</xdr:rowOff>
    </xdr:from>
    <xdr:to>
      <xdr:col>9</xdr:col>
      <xdr:colOff>47625</xdr:colOff>
      <xdr:row>31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61925"/>
          <a:ext cx="527685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30</xdr:row>
      <xdr:rowOff>161925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C13" sqref="C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40335</v>
      </c>
      <c r="F2" s="71"/>
      <c r="G2" s="126" t="s">
        <v>76</v>
      </c>
      <c r="H2" s="12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38300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38300</v>
      </c>
      <c r="D5" s="56" t="s">
        <v>61</v>
      </c>
      <c r="E5" s="57">
        <f>ROUND(C5/10.764,0)</f>
        <v>3558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25800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25800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38300</v>
      </c>
      <c r="D10" s="56" t="s">
        <v>61</v>
      </c>
      <c r="E10" s="57">
        <f>ROUND(C10/10.764,0)</f>
        <v>3558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1384000</v>
      </c>
      <c r="C17" s="71">
        <v>692</v>
      </c>
      <c r="D17" s="71"/>
      <c r="E17" s="71">
        <f>E10*C17</f>
        <v>2462136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8"/>
  <sheetViews>
    <sheetView topLeftCell="C7" zoomScale="85" zoomScaleNormal="85" workbookViewId="0">
      <selection activeCell="E34" sqref="E34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28"/>
      <c r="O1" s="128"/>
    </row>
    <row r="2" spans="3:19">
      <c r="G2" s="128"/>
      <c r="O2" s="128"/>
    </row>
    <row r="3" spans="3:19">
      <c r="C3" s="129"/>
      <c r="D3" s="129"/>
      <c r="E3" s="129"/>
      <c r="F3" s="129"/>
      <c r="G3" s="121"/>
      <c r="H3" s="129"/>
      <c r="I3" s="129"/>
      <c r="J3" s="129"/>
      <c r="K3" s="129"/>
    </row>
    <row r="4" spans="3:19">
      <c r="C4" s="121"/>
      <c r="D4" s="121"/>
      <c r="E4" s="121"/>
      <c r="F4" s="121"/>
      <c r="G4" s="121"/>
      <c r="H4" s="121"/>
      <c r="I4" s="121"/>
      <c r="J4" s="121"/>
      <c r="K4" s="121"/>
      <c r="O4" s="71"/>
    </row>
    <row r="5" spans="3:19">
      <c r="C5" s="121"/>
      <c r="D5" s="121"/>
      <c r="E5" s="121"/>
      <c r="F5" s="121"/>
      <c r="G5" s="121"/>
      <c r="H5" s="121"/>
      <c r="I5" s="121"/>
      <c r="J5" s="121"/>
      <c r="K5" s="121"/>
      <c r="O5" s="71"/>
      <c r="R5" s="71"/>
      <c r="S5" s="71"/>
    </row>
    <row r="6" spans="3:19">
      <c r="C6" s="121"/>
      <c r="D6" s="121"/>
      <c r="E6" s="121"/>
      <c r="F6" s="121"/>
      <c r="G6" s="125"/>
      <c r="H6" s="125"/>
      <c r="I6" s="121"/>
      <c r="J6" s="121"/>
      <c r="K6" s="121"/>
      <c r="O6" s="71"/>
      <c r="R6" s="71"/>
      <c r="S6" s="71"/>
    </row>
    <row r="7" spans="3:19">
      <c r="C7" s="121"/>
      <c r="D7" s="121"/>
      <c r="E7" s="121"/>
      <c r="F7" s="121"/>
      <c r="G7" s="125"/>
      <c r="H7" s="125"/>
      <c r="I7" s="121"/>
      <c r="J7" s="121"/>
      <c r="K7" s="121"/>
      <c r="O7" s="71"/>
      <c r="R7" s="71"/>
      <c r="S7" s="71"/>
    </row>
    <row r="8" spans="3:19">
      <c r="C8" s="121"/>
      <c r="D8" s="121"/>
      <c r="E8" s="121"/>
      <c r="F8" s="121"/>
      <c r="G8" s="121"/>
      <c r="H8" s="129"/>
      <c r="I8" s="129"/>
      <c r="J8" s="129"/>
      <c r="K8" s="124"/>
      <c r="O8" s="71"/>
      <c r="R8" s="71"/>
      <c r="S8" s="71"/>
    </row>
    <row r="9" spans="3:19">
      <c r="C9" s="121"/>
      <c r="D9" s="121"/>
      <c r="E9" s="121"/>
      <c r="F9" s="121"/>
      <c r="G9" s="121"/>
      <c r="H9" s="121"/>
      <c r="I9" s="121"/>
      <c r="J9" s="121"/>
      <c r="K9" s="121"/>
      <c r="O9" s="71"/>
      <c r="R9" s="118"/>
      <c r="S9" s="71"/>
    </row>
    <row r="10" spans="3:19">
      <c r="C10" s="121"/>
      <c r="D10" s="121"/>
      <c r="E10" s="121"/>
      <c r="F10" s="121"/>
      <c r="G10" s="121"/>
      <c r="H10" s="121"/>
      <c r="I10" s="121"/>
      <c r="J10" s="122"/>
      <c r="K10" s="122"/>
      <c r="L10" s="115"/>
      <c r="M10" s="115"/>
      <c r="N10" s="115"/>
      <c r="O10" s="71"/>
      <c r="R10" s="118"/>
      <c r="S10" s="71"/>
    </row>
    <row r="11" spans="3:19">
      <c r="C11" s="121"/>
      <c r="D11" s="121"/>
      <c r="E11" s="121"/>
      <c r="F11" s="121"/>
      <c r="G11" s="121"/>
      <c r="H11" s="121"/>
      <c r="I11" s="121"/>
      <c r="J11" s="123"/>
      <c r="K11" s="123"/>
      <c r="L11" s="117"/>
      <c r="M11" s="116"/>
      <c r="N11" s="115"/>
      <c r="R11" s="118"/>
    </row>
    <row r="12" spans="3:19">
      <c r="C12" s="129"/>
      <c r="D12" s="129"/>
      <c r="E12" s="129"/>
      <c r="F12" s="124"/>
      <c r="G12" s="121"/>
      <c r="H12" s="121"/>
      <c r="I12" s="121"/>
      <c r="J12" s="122"/>
      <c r="K12" s="122"/>
      <c r="L12" s="115"/>
      <c r="M12" s="115"/>
      <c r="N12" s="115"/>
    </row>
    <row r="13" spans="3:19">
      <c r="C13" s="121"/>
      <c r="D13" s="121"/>
      <c r="E13" s="121"/>
      <c r="F13" s="121"/>
      <c r="G13" s="121"/>
      <c r="H13" s="121"/>
      <c r="I13" s="121"/>
      <c r="J13" s="122"/>
      <c r="K13" s="122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99</v>
      </c>
      <c r="H15">
        <v>10.5</v>
      </c>
      <c r="I15">
        <v>17.8</v>
      </c>
      <c r="J15">
        <f>H15*I15</f>
        <v>186.9</v>
      </c>
    </row>
    <row r="16" spans="3:19">
      <c r="G16" s="71" t="s">
        <v>100</v>
      </c>
      <c r="H16">
        <v>10.1</v>
      </c>
      <c r="I16">
        <v>8.1</v>
      </c>
      <c r="J16" s="71">
        <f t="shared" ref="J16:J22" si="0">H16*I16</f>
        <v>81.809999999999988</v>
      </c>
    </row>
    <row r="17" spans="7:19">
      <c r="G17" s="71" t="s">
        <v>102</v>
      </c>
      <c r="H17">
        <v>7.8</v>
      </c>
      <c r="I17">
        <v>3.2</v>
      </c>
      <c r="J17" s="71">
        <f t="shared" si="0"/>
        <v>24.96</v>
      </c>
    </row>
    <row r="18" spans="7:19">
      <c r="G18" s="71" t="s">
        <v>103</v>
      </c>
      <c r="H18">
        <v>3.4</v>
      </c>
      <c r="I18">
        <v>5.6</v>
      </c>
      <c r="J18" s="71">
        <f t="shared" si="0"/>
        <v>19.04</v>
      </c>
      <c r="S18" s="114"/>
    </row>
    <row r="19" spans="7:19">
      <c r="G19" s="71" t="s">
        <v>101</v>
      </c>
      <c r="H19">
        <v>10.1</v>
      </c>
      <c r="I19">
        <v>10.1</v>
      </c>
      <c r="J19" s="71">
        <f t="shared" si="0"/>
        <v>102.00999999999999</v>
      </c>
    </row>
    <row r="20" spans="7:19">
      <c r="G20" s="71" t="s">
        <v>101</v>
      </c>
      <c r="H20">
        <v>13.7</v>
      </c>
      <c r="I20">
        <v>10.9</v>
      </c>
      <c r="J20" s="71">
        <f t="shared" si="0"/>
        <v>149.32999999999998</v>
      </c>
    </row>
    <row r="21" spans="7:19">
      <c r="G21" s="71" t="s">
        <v>104</v>
      </c>
      <c r="H21">
        <v>9.1</v>
      </c>
      <c r="I21">
        <v>10.1</v>
      </c>
      <c r="J21" s="71">
        <f t="shared" si="0"/>
        <v>91.91</v>
      </c>
    </row>
    <row r="22" spans="7:19">
      <c r="G22" s="71" t="s">
        <v>104</v>
      </c>
      <c r="H22">
        <v>9.8000000000000007</v>
      </c>
      <c r="I22">
        <v>3.2</v>
      </c>
      <c r="J22" s="71">
        <f t="shared" si="0"/>
        <v>31.360000000000003</v>
      </c>
    </row>
    <row r="23" spans="7:19">
      <c r="J23">
        <f>SUM(J15:J22)</f>
        <v>687.31999999999994</v>
      </c>
    </row>
    <row r="24" spans="7:19">
      <c r="H24">
        <v>10.4</v>
      </c>
      <c r="I24">
        <v>6</v>
      </c>
      <c r="J24">
        <f>I24*H24</f>
        <v>62.400000000000006</v>
      </c>
    </row>
    <row r="25" spans="7:19">
      <c r="H25">
        <v>10.1</v>
      </c>
      <c r="I25">
        <v>6</v>
      </c>
      <c r="J25">
        <f>H25*I25</f>
        <v>60.599999999999994</v>
      </c>
    </row>
    <row r="26" spans="7:19">
      <c r="J26">
        <f>SUM(J24:J25)</f>
        <v>123</v>
      </c>
    </row>
    <row r="28" spans="7:19">
      <c r="J28">
        <f>J23+J26</f>
        <v>810.31999999999994</v>
      </c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0"/>
      <c r="L1" s="130"/>
      <c r="M1" s="130"/>
      <c r="N1" s="130"/>
      <c r="O1" s="130"/>
      <c r="P1" s="130"/>
      <c r="Q1" s="130"/>
      <c r="R1" s="13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G10" sqref="G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4300</v>
      </c>
      <c r="D5" s="22"/>
      <c r="F5" s="74"/>
      <c r="G5" s="74"/>
      <c r="H5" s="120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5</v>
      </c>
      <c r="D7" s="24"/>
      <c r="F7" s="74"/>
      <c r="G7" s="74"/>
    </row>
    <row r="8" spans="1:13">
      <c r="A8" s="15" t="s">
        <v>18</v>
      </c>
      <c r="B8" s="23"/>
      <c r="C8" s="24">
        <f>C9-C7</f>
        <v>55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7.5</v>
      </c>
      <c r="D10" s="24"/>
      <c r="F10" s="74"/>
      <c r="G10" s="74"/>
    </row>
    <row r="11" spans="1:13">
      <c r="A11" s="15"/>
      <c r="B11" s="25"/>
      <c r="C11" s="26">
        <f>C10%</f>
        <v>7.4999999999999997E-2</v>
      </c>
      <c r="D11" s="26"/>
      <c r="F11" s="74"/>
      <c r="G11" s="74"/>
    </row>
    <row r="12" spans="1:13">
      <c r="A12" s="15" t="s">
        <v>21</v>
      </c>
      <c r="B12" s="18"/>
      <c r="C12" s="19">
        <f>C6*C11</f>
        <v>150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1850</v>
      </c>
      <c r="D13" s="22"/>
      <c r="F13" s="74"/>
      <c r="G13" s="74"/>
    </row>
    <row r="14" spans="1:13">
      <c r="A14" s="15" t="s">
        <v>15</v>
      </c>
      <c r="B14" s="18"/>
      <c r="C14" s="19">
        <f>C5</f>
        <v>4300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6150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577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3548550</v>
      </c>
      <c r="D19" s="74" t="s">
        <v>68</v>
      </c>
      <c r="E19" s="29"/>
      <c r="F19" s="74"/>
      <c r="G19" s="74"/>
      <c r="N19" s="10"/>
    </row>
    <row r="20" spans="1:14">
      <c r="A20" s="15"/>
      <c r="B20" s="53"/>
      <c r="C20" s="30">
        <f>C19*95%</f>
        <v>3371122.5</v>
      </c>
      <c r="D20" s="74" t="s">
        <v>24</v>
      </c>
      <c r="E20" s="30">
        <f>C20*90%</f>
        <v>3034010.25</v>
      </c>
      <c r="F20" s="74"/>
      <c r="G20" s="74"/>
    </row>
    <row r="21" spans="1:14">
      <c r="A21" s="15"/>
      <c r="C21" s="30">
        <f>C19*80%</f>
        <v>2838840</v>
      </c>
      <c r="D21" s="74" t="s">
        <v>25</v>
      </c>
      <c r="E21" s="30"/>
      <c r="F21" s="74"/>
      <c r="G21" s="74"/>
    </row>
    <row r="22" spans="1:14">
      <c r="A22" s="15"/>
      <c r="F22" s="74"/>
      <c r="G22" s="74"/>
    </row>
    <row r="23" spans="1:14">
      <c r="A23" s="31" t="s">
        <v>26</v>
      </c>
      <c r="B23" s="32"/>
      <c r="C23" s="33">
        <f>C4*469</f>
        <v>938000</v>
      </c>
      <c r="D23" s="33"/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7392.8125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71"/>
      <c r="L46" s="10"/>
    </row>
    <row r="47" spans="1:12">
      <c r="K47" s="71"/>
      <c r="L47" s="10"/>
    </row>
    <row r="48" spans="1:12">
      <c r="K48" s="71"/>
      <c r="L48" s="10"/>
    </row>
    <row r="49" spans="1:13">
      <c r="K49" s="71"/>
      <c r="L49" s="60"/>
      <c r="M49" s="60"/>
    </row>
    <row r="50" spans="1:13">
      <c r="K50" s="71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Q2" sqref="Q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700</v>
      </c>
      <c r="C2" s="4">
        <f t="shared" ref="C2:C7" si="2">B2*1.2</f>
        <v>840</v>
      </c>
      <c r="D2" s="4">
        <f t="shared" ref="D2:D7" si="3">C2*1.2</f>
        <v>1008</v>
      </c>
      <c r="E2" s="5">
        <f t="shared" ref="E2:E7" si="4">R2</f>
        <v>4100000</v>
      </c>
      <c r="F2" s="4">
        <f t="shared" ref="F2:F7" si="5">ROUND((E2/B2),0)</f>
        <v>5857</v>
      </c>
      <c r="G2" s="4">
        <f t="shared" ref="G2:G7" si="6">ROUND((E2/C2),0)</f>
        <v>4881</v>
      </c>
      <c r="H2" s="4">
        <f t="shared" ref="H2:H7" si="7">ROUND((E2/D2),0)</f>
        <v>4067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v>700</v>
      </c>
      <c r="R2" s="2">
        <v>4100000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1138</v>
      </c>
      <c r="C3" s="4">
        <f t="shared" si="2"/>
        <v>1365.6</v>
      </c>
      <c r="D3" s="4">
        <f t="shared" si="3"/>
        <v>1638.7199999999998</v>
      </c>
      <c r="E3" s="5">
        <f t="shared" si="4"/>
        <v>7500000</v>
      </c>
      <c r="F3" s="4">
        <f t="shared" si="5"/>
        <v>6591</v>
      </c>
      <c r="G3" s="4">
        <f t="shared" si="6"/>
        <v>5492</v>
      </c>
      <c r="H3" s="4">
        <f t="shared" si="7"/>
        <v>4577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1138</v>
      </c>
      <c r="R3" s="2">
        <v>7500000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4:Q7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8" si="13">N8</f>
        <v>0</v>
      </c>
      <c r="B8" s="4">
        <f t="shared" ref="B8" si="14">Q8</f>
        <v>0</v>
      </c>
      <c r="C8" s="4">
        <f t="shared" ref="C8" si="15">B8*1.2</f>
        <v>0</v>
      </c>
      <c r="D8" s="4">
        <f t="shared" ref="D8" si="16">C8*1.2</f>
        <v>0</v>
      </c>
      <c r="E8" s="5">
        <f t="shared" ref="E8" si="17">R8</f>
        <v>0</v>
      </c>
      <c r="F8" s="4" t="e">
        <f t="shared" ref="F8" si="18">ROUND((E8/B8),0)</f>
        <v>#DIV/0!</v>
      </c>
      <c r="G8" s="4" t="e">
        <f t="shared" ref="G8" si="19">ROUND((E8/C8),0)</f>
        <v>#DIV/0!</v>
      </c>
      <c r="H8" s="4" t="e">
        <f t="shared" ref="H8" si="20">ROUND((E8/D8),0)</f>
        <v>#DIV/0!</v>
      </c>
      <c r="I8" s="4">
        <f t="shared" ref="I8" si="21">T8</f>
        <v>0</v>
      </c>
      <c r="J8" s="4">
        <f t="shared" ref="J8" si="2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3">P8/1.2</f>
        <v>0</v>
      </c>
      <c r="R8" s="2">
        <v>0</v>
      </c>
      <c r="S8" s="2"/>
      <c r="T8" s="2"/>
    </row>
    <row r="9" spans="1:35">
      <c r="A9" s="4">
        <f t="shared" ref="A9:A17" si="24">N9</f>
        <v>0</v>
      </c>
      <c r="B9" s="4">
        <f t="shared" ref="B9:B17" si="25">Q9</f>
        <v>0</v>
      </c>
      <c r="C9" s="4">
        <f t="shared" ref="C9:C17" si="26">B9*1.2</f>
        <v>0</v>
      </c>
      <c r="D9" s="4">
        <f t="shared" ref="D9:D17" si="27">C9*1.2</f>
        <v>0</v>
      </c>
      <c r="E9" s="5">
        <f t="shared" ref="E9:E17" si="28">R9</f>
        <v>0</v>
      </c>
      <c r="F9" s="4" t="e">
        <f t="shared" ref="F9:F17" si="29">ROUND((E9/B9),0)</f>
        <v>#DIV/0!</v>
      </c>
      <c r="G9" s="4" t="e">
        <f t="shared" ref="G9:G17" si="30">ROUND((E9/C9),0)</f>
        <v>#DIV/0!</v>
      </c>
      <c r="H9" s="4" t="e">
        <f t="shared" ref="H9:H17" si="31">ROUND((E9/D9),0)</f>
        <v>#DIV/0!</v>
      </c>
      <c r="I9" s="4">
        <f t="shared" ref="I9:I17" si="32">T9</f>
        <v>0</v>
      </c>
      <c r="J9" s="4">
        <f t="shared" ref="J9:J17" si="33">U9</f>
        <v>0</v>
      </c>
      <c r="K9" s="71"/>
      <c r="L9" s="71"/>
      <c r="M9" s="71"/>
      <c r="N9" s="71"/>
      <c r="O9" s="71">
        <v>0</v>
      </c>
      <c r="P9" s="71">
        <f t="shared" ref="P9" si="34">O9/1.2</f>
        <v>0</v>
      </c>
      <c r="Q9" s="71">
        <f t="shared" ref="Q9:Q17" si="35">P9/1.2</f>
        <v>0</v>
      </c>
      <c r="R9" s="2">
        <v>0</v>
      </c>
      <c r="S9" s="2"/>
      <c r="T9" s="2"/>
    </row>
    <row r="10" spans="1:35">
      <c r="A10" s="4">
        <f t="shared" si="24"/>
        <v>0</v>
      </c>
      <c r="B10" s="4">
        <f t="shared" si="25"/>
        <v>0</v>
      </c>
      <c r="C10" s="4">
        <f t="shared" si="26"/>
        <v>0</v>
      </c>
      <c r="D10" s="4">
        <f t="shared" si="27"/>
        <v>0</v>
      </c>
      <c r="E10" s="5">
        <f t="shared" si="28"/>
        <v>0</v>
      </c>
      <c r="F10" s="4" t="e">
        <f t="shared" si="29"/>
        <v>#DIV/0!</v>
      </c>
      <c r="G10" s="4" t="e">
        <f t="shared" si="30"/>
        <v>#DIV/0!</v>
      </c>
      <c r="H10" s="4" t="e">
        <f t="shared" si="31"/>
        <v>#DIV/0!</v>
      </c>
      <c r="I10" s="4">
        <f t="shared" si="32"/>
        <v>0</v>
      </c>
      <c r="J10" s="4">
        <f t="shared" si="3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5"/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ref="P12:P13" si="36"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6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 t="shared" ref="P15" si="37">O15/1.2</f>
        <v>0</v>
      </c>
      <c r="Q15" s="71">
        <f t="shared" si="35"/>
        <v>0</v>
      </c>
      <c r="R15" s="2">
        <v>0</v>
      </c>
      <c r="S15" s="2"/>
    </row>
    <row r="16" spans="1:35">
      <c r="A16" s="4">
        <f t="shared" si="24"/>
        <v>0</v>
      </c>
      <c r="B16" s="4">
        <f t="shared" si="25"/>
        <v>0</v>
      </c>
      <c r="C16" s="4">
        <f t="shared" si="26"/>
        <v>0</v>
      </c>
      <c r="D16" s="4">
        <f t="shared" si="27"/>
        <v>0</v>
      </c>
      <c r="E16" s="5">
        <f t="shared" si="28"/>
        <v>0</v>
      </c>
      <c r="F16" s="4" t="e">
        <f t="shared" si="29"/>
        <v>#DIV/0!</v>
      </c>
      <c r="G16" s="4" t="e">
        <f t="shared" si="30"/>
        <v>#DIV/0!</v>
      </c>
      <c r="H16" s="4" t="e">
        <f t="shared" si="31"/>
        <v>#DIV/0!</v>
      </c>
      <c r="I16" s="4">
        <f t="shared" si="32"/>
        <v>0</v>
      </c>
      <c r="J16" s="4">
        <f t="shared" si="3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8">N19</f>
        <v>0</v>
      </c>
      <c r="B19" s="4">
        <f t="shared" ref="B19" si="39">Q19</f>
        <v>0</v>
      </c>
      <c r="C19" s="4">
        <f t="shared" ref="C19" si="40">B19*1.2</f>
        <v>0</v>
      </c>
      <c r="D19" s="4">
        <f t="shared" ref="D19" si="41">C19*1.2</f>
        <v>0</v>
      </c>
      <c r="E19" s="5">
        <f t="shared" ref="E19" si="42">R19</f>
        <v>0</v>
      </c>
      <c r="F19" s="4" t="e">
        <f t="shared" ref="F19" si="43">ROUND((E19/B19),0)</f>
        <v>#DIV/0!</v>
      </c>
      <c r="G19" s="4" t="e">
        <f t="shared" ref="G19" si="44">ROUND((E19/C19),0)</f>
        <v>#DIV/0!</v>
      </c>
      <c r="H19" s="4" t="e">
        <f t="shared" ref="H19" si="45">ROUND((E19/D19),0)</f>
        <v>#DIV/0!</v>
      </c>
      <c r="I19" s="4">
        <f t="shared" ref="I19:J19" si="46">T19</f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2025-02-28T07:05:28Z</dcterms:modified>
</cp:coreProperties>
</file>