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60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4" i="1" l="1"/>
  <c r="K103" i="1"/>
  <c r="K98" i="1"/>
  <c r="K96" i="1"/>
  <c r="K95" i="1"/>
  <c r="K94" i="1"/>
  <c r="K93" i="1"/>
  <c r="K92" i="1"/>
  <c r="K88" i="1"/>
  <c r="K87" i="1"/>
  <c r="K72" i="1"/>
  <c r="K71" i="1"/>
  <c r="K56" i="1"/>
  <c r="K55" i="1"/>
  <c r="K50" i="1"/>
  <c r="K48" i="1"/>
  <c r="K47" i="1"/>
  <c r="K46" i="1"/>
  <c r="K45" i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I4" i="1"/>
  <c r="I112" i="1"/>
  <c r="K112" i="1" s="1"/>
  <c r="I111" i="1"/>
  <c r="K111" i="1" s="1"/>
  <c r="I110" i="1"/>
  <c r="K110" i="1" s="1"/>
  <c r="I109" i="1"/>
  <c r="K109" i="1" s="1"/>
  <c r="I108" i="1"/>
  <c r="K108" i="1" s="1"/>
  <c r="I107" i="1"/>
  <c r="K107" i="1" s="1"/>
  <c r="I106" i="1"/>
  <c r="K106" i="1" s="1"/>
  <c r="I105" i="1"/>
  <c r="J105" i="1" s="1"/>
  <c r="T105" i="1" s="1"/>
  <c r="I104" i="1"/>
  <c r="I103" i="1"/>
  <c r="I102" i="1"/>
  <c r="J102" i="1" s="1"/>
  <c r="T102" i="1" s="1"/>
  <c r="I101" i="1"/>
  <c r="J101" i="1" s="1"/>
  <c r="T101" i="1" s="1"/>
  <c r="I100" i="1"/>
  <c r="K100" i="1" s="1"/>
  <c r="I99" i="1"/>
  <c r="K99" i="1" s="1"/>
  <c r="I98" i="1"/>
  <c r="J98" i="1" s="1"/>
  <c r="T98" i="1" s="1"/>
  <c r="I97" i="1"/>
  <c r="K97" i="1" s="1"/>
  <c r="I96" i="1"/>
  <c r="I95" i="1"/>
  <c r="I94" i="1"/>
  <c r="J94" i="1" s="1"/>
  <c r="T94" i="1" s="1"/>
  <c r="I93" i="1"/>
  <c r="I92" i="1"/>
  <c r="I91" i="1"/>
  <c r="J91" i="1" s="1"/>
  <c r="T91" i="1" s="1"/>
  <c r="I90" i="1"/>
  <c r="K90" i="1" s="1"/>
  <c r="I89" i="1"/>
  <c r="K89" i="1" s="1"/>
  <c r="I88" i="1"/>
  <c r="J88" i="1" s="1"/>
  <c r="T88" i="1" s="1"/>
  <c r="I87" i="1"/>
  <c r="I86" i="1"/>
  <c r="K86" i="1" s="1"/>
  <c r="I85" i="1"/>
  <c r="J85" i="1" s="1"/>
  <c r="T85" i="1" s="1"/>
  <c r="I84" i="1"/>
  <c r="K84" i="1" s="1"/>
  <c r="I83" i="1"/>
  <c r="J83" i="1" s="1"/>
  <c r="T83" i="1" s="1"/>
  <c r="I82" i="1"/>
  <c r="J82" i="1" s="1"/>
  <c r="T82" i="1" s="1"/>
  <c r="I81" i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J75" i="1" s="1"/>
  <c r="T75" i="1" s="1"/>
  <c r="I74" i="1"/>
  <c r="J74" i="1" s="1"/>
  <c r="T74" i="1" s="1"/>
  <c r="I73" i="1"/>
  <c r="K73" i="1" s="1"/>
  <c r="I72" i="1"/>
  <c r="I71" i="1"/>
  <c r="I70" i="1"/>
  <c r="K70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2" i="1"/>
  <c r="K62" i="1" s="1"/>
  <c r="I61" i="1"/>
  <c r="K61" i="1" s="1"/>
  <c r="I60" i="1"/>
  <c r="K60" i="1" s="1"/>
  <c r="I59" i="1"/>
  <c r="J59" i="1" s="1"/>
  <c r="T59" i="1" s="1"/>
  <c r="I58" i="1"/>
  <c r="J58" i="1" s="1"/>
  <c r="T58" i="1" s="1"/>
  <c r="I57" i="1"/>
  <c r="K57" i="1" s="1"/>
  <c r="I56" i="1"/>
  <c r="I55" i="1"/>
  <c r="J55" i="1" s="1"/>
  <c r="T55" i="1" s="1"/>
  <c r="I54" i="1"/>
  <c r="K54" i="1" s="1"/>
  <c r="I53" i="1"/>
  <c r="K53" i="1" s="1"/>
  <c r="I52" i="1"/>
  <c r="K52" i="1" s="1"/>
  <c r="I51" i="1"/>
  <c r="J51" i="1" s="1"/>
  <c r="T51" i="1" s="1"/>
  <c r="I50" i="1"/>
  <c r="I49" i="1"/>
  <c r="K49" i="1" s="1"/>
  <c r="I48" i="1"/>
  <c r="I47" i="1"/>
  <c r="I46" i="1"/>
  <c r="J46" i="1" s="1"/>
  <c r="T46" i="1" s="1"/>
  <c r="I45" i="1"/>
  <c r="I44" i="1"/>
  <c r="J44" i="1" s="1"/>
  <c r="T44" i="1" s="1"/>
  <c r="I43" i="1"/>
  <c r="J43" i="1" s="1"/>
  <c r="T43" i="1" s="1"/>
  <c r="I42" i="1"/>
  <c r="J42" i="1" s="1"/>
  <c r="T42" i="1" s="1"/>
  <c r="I41" i="1"/>
  <c r="K41" i="1" s="1"/>
  <c r="K5" i="1"/>
  <c r="K4" i="1"/>
  <c r="K74" i="1" l="1"/>
  <c r="K59" i="1"/>
  <c r="K82" i="1"/>
  <c r="K75" i="1"/>
  <c r="K105" i="1"/>
  <c r="K43" i="1"/>
  <c r="K58" i="1"/>
  <c r="K42" i="1"/>
  <c r="K44" i="1"/>
  <c r="L44" i="1" s="1"/>
  <c r="K91" i="1"/>
  <c r="L77" i="1"/>
  <c r="L93" i="1"/>
  <c r="N93" i="1" s="1"/>
  <c r="P93" i="1" s="1"/>
  <c r="L109" i="1"/>
  <c r="N109" i="1" s="1"/>
  <c r="P109" i="1" s="1"/>
  <c r="L45" i="1"/>
  <c r="Q45" i="1" s="1"/>
  <c r="R45" i="1" s="1"/>
  <c r="L78" i="1"/>
  <c r="Q78" i="1" s="1"/>
  <c r="R78" i="1" s="1"/>
  <c r="L110" i="1"/>
  <c r="N110" i="1" s="1"/>
  <c r="P110" i="1" s="1"/>
  <c r="L79" i="1"/>
  <c r="N79" i="1" s="1"/>
  <c r="L48" i="1"/>
  <c r="Q48" i="1" s="1"/>
  <c r="R48" i="1" s="1"/>
  <c r="L80" i="1"/>
  <c r="N80" i="1" s="1"/>
  <c r="O80" i="1" s="1"/>
  <c r="L96" i="1"/>
  <c r="N96" i="1" s="1"/>
  <c r="L112" i="1"/>
  <c r="Q112" i="1" s="1"/>
  <c r="R112" i="1" s="1"/>
  <c r="L41" i="1"/>
  <c r="L61" i="1"/>
  <c r="L62" i="1"/>
  <c r="N62" i="1" s="1"/>
  <c r="P62" i="1" s="1"/>
  <c r="L47" i="1"/>
  <c r="Q47" i="1" s="1"/>
  <c r="R47" i="1" s="1"/>
  <c r="L63" i="1"/>
  <c r="N63" i="1" s="1"/>
  <c r="L111" i="1"/>
  <c r="Q111" i="1" s="1"/>
  <c r="R111" i="1" s="1"/>
  <c r="K51" i="1"/>
  <c r="K83" i="1"/>
  <c r="L83" i="1" s="1"/>
  <c r="L64" i="1"/>
  <c r="Q64" i="1" s="1"/>
  <c r="R64" i="1" s="1"/>
  <c r="K85" i="1"/>
  <c r="L85" i="1" s="1"/>
  <c r="K101" i="1"/>
  <c r="L101" i="1" s="1"/>
  <c r="K102" i="1"/>
  <c r="L102" i="1" s="1"/>
  <c r="L65" i="1"/>
  <c r="N65" i="1" s="1"/>
  <c r="P65" i="1" s="1"/>
  <c r="L66" i="1"/>
  <c r="Q66" i="1" s="1"/>
  <c r="R66" i="1" s="1"/>
  <c r="L99" i="1"/>
  <c r="L100" i="1"/>
  <c r="Q100" i="1" s="1"/>
  <c r="R100" i="1" s="1"/>
  <c r="L54" i="1"/>
  <c r="N54" i="1" s="1"/>
  <c r="L71" i="1"/>
  <c r="Q71" i="1" s="1"/>
  <c r="R71" i="1" s="1"/>
  <c r="L56" i="1"/>
  <c r="Q56" i="1" s="1"/>
  <c r="R56" i="1" s="1"/>
  <c r="L104" i="1"/>
  <c r="Q104" i="1" s="1"/>
  <c r="R104" i="1" s="1"/>
  <c r="L57" i="1"/>
  <c r="Q57" i="1" s="1"/>
  <c r="R57" i="1" s="1"/>
  <c r="L73" i="1"/>
  <c r="Q73" i="1" s="1"/>
  <c r="R73" i="1" s="1"/>
  <c r="L89" i="1"/>
  <c r="Q89" i="1" s="1"/>
  <c r="R89" i="1" s="1"/>
  <c r="L49" i="1"/>
  <c r="Q49" i="1" s="1"/>
  <c r="R49" i="1" s="1"/>
  <c r="L97" i="1"/>
  <c r="N97" i="1" s="1"/>
  <c r="P97" i="1" s="1"/>
  <c r="L67" i="1"/>
  <c r="Q67" i="1" s="1"/>
  <c r="R67" i="1" s="1"/>
  <c r="L52" i="1"/>
  <c r="Q52" i="1" s="1"/>
  <c r="R52" i="1" s="1"/>
  <c r="L69" i="1"/>
  <c r="N69" i="1" s="1"/>
  <c r="P69" i="1" s="1"/>
  <c r="L103" i="1"/>
  <c r="N103" i="1" s="1"/>
  <c r="O103" i="1" s="1"/>
  <c r="L90" i="1"/>
  <c r="Q90" i="1" s="1"/>
  <c r="R90" i="1" s="1"/>
  <c r="L81" i="1"/>
  <c r="Q81" i="1" s="1"/>
  <c r="R81" i="1" s="1"/>
  <c r="L50" i="1"/>
  <c r="N50" i="1" s="1"/>
  <c r="P50" i="1" s="1"/>
  <c r="L68" i="1"/>
  <c r="Q68" i="1" s="1"/>
  <c r="R68" i="1" s="1"/>
  <c r="L84" i="1"/>
  <c r="Q84" i="1" s="1"/>
  <c r="R84" i="1" s="1"/>
  <c r="L53" i="1"/>
  <c r="N53" i="1" s="1"/>
  <c r="P53" i="1" s="1"/>
  <c r="L86" i="1"/>
  <c r="N86" i="1" s="1"/>
  <c r="P86" i="1" s="1"/>
  <c r="L87" i="1"/>
  <c r="Q87" i="1" s="1"/>
  <c r="R87" i="1" s="1"/>
  <c r="L72" i="1"/>
  <c r="Q72" i="1" s="1"/>
  <c r="R72" i="1" s="1"/>
  <c r="L106" i="1"/>
  <c r="N106" i="1" s="1"/>
  <c r="L60" i="1"/>
  <c r="N60" i="1" s="1"/>
  <c r="O60" i="1" s="1"/>
  <c r="L76" i="1"/>
  <c r="N76" i="1" s="1"/>
  <c r="O76" i="1" s="1"/>
  <c r="L92" i="1"/>
  <c r="Q92" i="1" s="1"/>
  <c r="R92" i="1" s="1"/>
  <c r="L108" i="1"/>
  <c r="Q108" i="1" s="1"/>
  <c r="R108" i="1" s="1"/>
  <c r="J79" i="1"/>
  <c r="T79" i="1" s="1"/>
  <c r="L75" i="1"/>
  <c r="J54" i="1"/>
  <c r="T54" i="1" s="1"/>
  <c r="Q99" i="1"/>
  <c r="R99" i="1" s="1"/>
  <c r="N99" i="1"/>
  <c r="P99" i="1" s="1"/>
  <c r="N89" i="1"/>
  <c r="P89" i="1" s="1"/>
  <c r="Q106" i="1"/>
  <c r="R106" i="1" s="1"/>
  <c r="Q77" i="1"/>
  <c r="R77" i="1" s="1"/>
  <c r="N77" i="1"/>
  <c r="P77" i="1" s="1"/>
  <c r="Q76" i="1"/>
  <c r="R76" i="1" s="1"/>
  <c r="J107" i="1"/>
  <c r="T107" i="1" s="1"/>
  <c r="L107" i="1"/>
  <c r="L70" i="1"/>
  <c r="J70" i="1"/>
  <c r="T70" i="1" s="1"/>
  <c r="L43" i="1"/>
  <c r="Q109" i="1"/>
  <c r="R109" i="1" s="1"/>
  <c r="N61" i="1"/>
  <c r="P61" i="1" s="1"/>
  <c r="Q61" i="1"/>
  <c r="R61" i="1" s="1"/>
  <c r="L95" i="1"/>
  <c r="J95" i="1"/>
  <c r="T95" i="1" s="1"/>
  <c r="L59" i="1"/>
  <c r="N66" i="1"/>
  <c r="J47" i="1"/>
  <c r="T47" i="1" s="1"/>
  <c r="J86" i="1"/>
  <c r="T86" i="1" s="1"/>
  <c r="J111" i="1"/>
  <c r="T111" i="1" s="1"/>
  <c r="J63" i="1"/>
  <c r="T63" i="1" s="1"/>
  <c r="L91" i="1"/>
  <c r="O97" i="1"/>
  <c r="P79" i="1"/>
  <c r="O79" i="1"/>
  <c r="J49" i="1"/>
  <c r="T49" i="1" s="1"/>
  <c r="J108" i="1"/>
  <c r="T108" i="1" s="1"/>
  <c r="J71" i="1"/>
  <c r="T71" i="1" s="1"/>
  <c r="J87" i="1"/>
  <c r="T87" i="1" s="1"/>
  <c r="L55" i="1"/>
  <c r="J66" i="1"/>
  <c r="T66" i="1" s="1"/>
  <c r="J45" i="1"/>
  <c r="T45" i="1" s="1"/>
  <c r="J61" i="1"/>
  <c r="T61" i="1" s="1"/>
  <c r="L82" i="1"/>
  <c r="J93" i="1"/>
  <c r="T93" i="1" s="1"/>
  <c r="J109" i="1"/>
  <c r="T109" i="1" s="1"/>
  <c r="J67" i="1"/>
  <c r="T67" i="1" s="1"/>
  <c r="L88" i="1"/>
  <c r="L51" i="1"/>
  <c r="J62" i="1"/>
  <c r="T62" i="1" s="1"/>
  <c r="J78" i="1"/>
  <c r="T78" i="1" s="1"/>
  <c r="J110" i="1"/>
  <c r="T110" i="1" s="1"/>
  <c r="L46" i="1"/>
  <c r="J57" i="1"/>
  <c r="T57" i="1" s="1"/>
  <c r="J73" i="1"/>
  <c r="T73" i="1" s="1"/>
  <c r="J89" i="1"/>
  <c r="T89" i="1" s="1"/>
  <c r="L94" i="1"/>
  <c r="J52" i="1"/>
  <c r="T52" i="1" s="1"/>
  <c r="J68" i="1"/>
  <c r="T68" i="1" s="1"/>
  <c r="J84" i="1"/>
  <c r="T84" i="1" s="1"/>
  <c r="J100" i="1"/>
  <c r="T100" i="1" s="1"/>
  <c r="L105" i="1"/>
  <c r="J81" i="1"/>
  <c r="T81" i="1" s="1"/>
  <c r="J60" i="1"/>
  <c r="T60" i="1" s="1"/>
  <c r="J76" i="1"/>
  <c r="T76" i="1" s="1"/>
  <c r="J92" i="1"/>
  <c r="T92" i="1" s="1"/>
  <c r="J65" i="1"/>
  <c r="T65" i="1" s="1"/>
  <c r="J97" i="1"/>
  <c r="T97" i="1" s="1"/>
  <c r="J103" i="1"/>
  <c r="T103" i="1" s="1"/>
  <c r="J50" i="1"/>
  <c r="T50" i="1" s="1"/>
  <c r="J77" i="1"/>
  <c r="T77" i="1" s="1"/>
  <c r="L98" i="1"/>
  <c r="J72" i="1"/>
  <c r="T72" i="1" s="1"/>
  <c r="J104" i="1"/>
  <c r="T104" i="1" s="1"/>
  <c r="J99" i="1"/>
  <c r="T99" i="1" s="1"/>
  <c r="L42" i="1"/>
  <c r="J53" i="1"/>
  <c r="T53" i="1" s="1"/>
  <c r="L58" i="1"/>
  <c r="J69" i="1"/>
  <c r="T69" i="1" s="1"/>
  <c r="L74" i="1"/>
  <c r="J48" i="1"/>
  <c r="T48" i="1" s="1"/>
  <c r="J64" i="1"/>
  <c r="T64" i="1" s="1"/>
  <c r="J80" i="1"/>
  <c r="T80" i="1" s="1"/>
  <c r="J96" i="1"/>
  <c r="T96" i="1" s="1"/>
  <c r="J112" i="1"/>
  <c r="T112" i="1" s="1"/>
  <c r="J56" i="1"/>
  <c r="T56" i="1" s="1"/>
  <c r="J90" i="1"/>
  <c r="T90" i="1" s="1"/>
  <c r="J106" i="1"/>
  <c r="T106" i="1" s="1"/>
  <c r="J41" i="1"/>
  <c r="T41" i="1" s="1"/>
  <c r="T113" i="1" s="1"/>
  <c r="J13" i="1"/>
  <c r="T13" i="1" s="1"/>
  <c r="N41" i="1" l="1"/>
  <c r="N113" i="1" s="1"/>
  <c r="L113" i="1"/>
  <c r="Q93" i="1"/>
  <c r="R93" i="1" s="1"/>
  <c r="N73" i="1"/>
  <c r="P73" i="1" s="1"/>
  <c r="N78" i="1"/>
  <c r="O78" i="1" s="1"/>
  <c r="Q110" i="1"/>
  <c r="R110" i="1" s="1"/>
  <c r="Q54" i="1"/>
  <c r="R54" i="1" s="1"/>
  <c r="N45" i="1"/>
  <c r="P45" i="1" s="1"/>
  <c r="N64" i="1"/>
  <c r="O64" i="1" s="1"/>
  <c r="N81" i="1"/>
  <c r="P81" i="1" s="1"/>
  <c r="N111" i="1"/>
  <c r="P111" i="1" s="1"/>
  <c r="N49" i="1"/>
  <c r="P49" i="1" s="1"/>
  <c r="P63" i="1"/>
  <c r="O63" i="1"/>
  <c r="N104" i="1"/>
  <c r="O104" i="1" s="1"/>
  <c r="Q41" i="1"/>
  <c r="N56" i="1"/>
  <c r="P56" i="1" s="1"/>
  <c r="P64" i="1"/>
  <c r="N48" i="1"/>
  <c r="P48" i="1" s="1"/>
  <c r="Q79" i="1"/>
  <c r="R79" i="1" s="1"/>
  <c r="Q65" i="1"/>
  <c r="R65" i="1" s="1"/>
  <c r="Q80" i="1"/>
  <c r="R80" i="1" s="1"/>
  <c r="P80" i="1"/>
  <c r="N71" i="1"/>
  <c r="O71" i="1" s="1"/>
  <c r="Q63" i="1"/>
  <c r="R63" i="1" s="1"/>
  <c r="N90" i="1"/>
  <c r="P90" i="1" s="1"/>
  <c r="O110" i="1"/>
  <c r="N47" i="1"/>
  <c r="P47" i="1" s="1"/>
  <c r="N100" i="1"/>
  <c r="P100" i="1" s="1"/>
  <c r="Q62" i="1"/>
  <c r="R62" i="1" s="1"/>
  <c r="Q96" i="1"/>
  <c r="R96" i="1" s="1"/>
  <c r="Q69" i="1"/>
  <c r="R69" i="1" s="1"/>
  <c r="Q86" i="1"/>
  <c r="R86" i="1" s="1"/>
  <c r="Q50" i="1"/>
  <c r="R50" i="1" s="1"/>
  <c r="N87" i="1"/>
  <c r="O87" i="1" s="1"/>
  <c r="O62" i="1"/>
  <c r="N84" i="1"/>
  <c r="O84" i="1" s="1"/>
  <c r="N112" i="1"/>
  <c r="O112" i="1" s="1"/>
  <c r="N68" i="1"/>
  <c r="P68" i="1" s="1"/>
  <c r="N92" i="1"/>
  <c r="O92" i="1" s="1"/>
  <c r="O48" i="1"/>
  <c r="Q60" i="1"/>
  <c r="R60" i="1" s="1"/>
  <c r="N72" i="1"/>
  <c r="P72" i="1" s="1"/>
  <c r="N67" i="1"/>
  <c r="P67" i="1" s="1"/>
  <c r="Q53" i="1"/>
  <c r="R53" i="1" s="1"/>
  <c r="Q97" i="1"/>
  <c r="R97" i="1" s="1"/>
  <c r="N57" i="1"/>
  <c r="P57" i="1" s="1"/>
  <c r="Q103" i="1"/>
  <c r="R103" i="1" s="1"/>
  <c r="O49" i="1"/>
  <c r="N108" i="1"/>
  <c r="P108" i="1" s="1"/>
  <c r="N52" i="1"/>
  <c r="P52" i="1" s="1"/>
  <c r="O86" i="1"/>
  <c r="O53" i="1"/>
  <c r="P103" i="1"/>
  <c r="P41" i="1"/>
  <c r="P113" i="1" s="1"/>
  <c r="P92" i="1"/>
  <c r="O111" i="1"/>
  <c r="P78" i="1"/>
  <c r="O41" i="1"/>
  <c r="O113" i="1" s="1"/>
  <c r="O65" i="1"/>
  <c r="O81" i="1"/>
  <c r="P76" i="1"/>
  <c r="O89" i="1"/>
  <c r="Q75" i="1"/>
  <c r="R75" i="1" s="1"/>
  <c r="N75" i="1"/>
  <c r="O69" i="1"/>
  <c r="O93" i="1"/>
  <c r="Q101" i="1"/>
  <c r="R101" i="1" s="1"/>
  <c r="N101" i="1"/>
  <c r="O73" i="1"/>
  <c r="P112" i="1"/>
  <c r="N107" i="1"/>
  <c r="Q107" i="1"/>
  <c r="R107" i="1" s="1"/>
  <c r="Q44" i="1"/>
  <c r="R44" i="1" s="1"/>
  <c r="N44" i="1"/>
  <c r="P60" i="1"/>
  <c r="O50" i="1"/>
  <c r="Q98" i="1"/>
  <c r="R98" i="1" s="1"/>
  <c r="N98" i="1"/>
  <c r="Q70" i="1"/>
  <c r="R70" i="1" s="1"/>
  <c r="N70" i="1"/>
  <c r="N85" i="1"/>
  <c r="Q85" i="1"/>
  <c r="R85" i="1" s="1"/>
  <c r="Q83" i="1"/>
  <c r="R83" i="1" s="1"/>
  <c r="N83" i="1"/>
  <c r="Q51" i="1"/>
  <c r="R51" i="1" s="1"/>
  <c r="N51" i="1"/>
  <c r="Q58" i="1"/>
  <c r="R58" i="1" s="1"/>
  <c r="N58" i="1"/>
  <c r="N88" i="1"/>
  <c r="Q88" i="1"/>
  <c r="R88" i="1" s="1"/>
  <c r="O109" i="1"/>
  <c r="N43" i="1"/>
  <c r="Q43" i="1"/>
  <c r="R43" i="1" s="1"/>
  <c r="Q105" i="1"/>
  <c r="R105" i="1" s="1"/>
  <c r="N105" i="1"/>
  <c r="N42" i="1"/>
  <c r="Q42" i="1"/>
  <c r="R42" i="1" s="1"/>
  <c r="N94" i="1"/>
  <c r="Q94" i="1"/>
  <c r="R94" i="1" s="1"/>
  <c r="N91" i="1"/>
  <c r="Q91" i="1"/>
  <c r="R91" i="1" s="1"/>
  <c r="Q55" i="1"/>
  <c r="R55" i="1" s="1"/>
  <c r="N55" i="1"/>
  <c r="N46" i="1"/>
  <c r="Q46" i="1"/>
  <c r="R46" i="1" s="1"/>
  <c r="P96" i="1"/>
  <c r="O96" i="1"/>
  <c r="Q74" i="1"/>
  <c r="R74" i="1" s="1"/>
  <c r="N74" i="1"/>
  <c r="P54" i="1"/>
  <c r="O54" i="1"/>
  <c r="Q95" i="1"/>
  <c r="R95" i="1" s="1"/>
  <c r="N95" i="1"/>
  <c r="N102" i="1"/>
  <c r="Q102" i="1"/>
  <c r="R102" i="1" s="1"/>
  <c r="O99" i="1"/>
  <c r="P106" i="1"/>
  <c r="O106" i="1"/>
  <c r="O77" i="1"/>
  <c r="Q82" i="1"/>
  <c r="R82" i="1" s="1"/>
  <c r="N82" i="1"/>
  <c r="O61" i="1"/>
  <c r="P66" i="1"/>
  <c r="O66" i="1"/>
  <c r="Q59" i="1"/>
  <c r="R59" i="1" s="1"/>
  <c r="N59" i="1"/>
  <c r="L13" i="1"/>
  <c r="J4" i="1"/>
  <c r="T4" i="1" s="1"/>
  <c r="R41" i="1" l="1"/>
  <c r="R113" i="1" s="1"/>
  <c r="Q113" i="1"/>
  <c r="P104" i="1"/>
  <c r="O100" i="1"/>
  <c r="O45" i="1"/>
  <c r="O47" i="1"/>
  <c r="O72" i="1"/>
  <c r="O68" i="1"/>
  <c r="P71" i="1"/>
  <c r="P84" i="1"/>
  <c r="O56" i="1"/>
  <c r="O90" i="1"/>
  <c r="P87" i="1"/>
  <c r="O52" i="1"/>
  <c r="O108" i="1"/>
  <c r="O57" i="1"/>
  <c r="O67" i="1"/>
  <c r="O75" i="1"/>
  <c r="P75" i="1"/>
  <c r="P98" i="1"/>
  <c r="O98" i="1"/>
  <c r="P91" i="1"/>
  <c r="O91" i="1"/>
  <c r="P51" i="1"/>
  <c r="O51" i="1"/>
  <c r="O55" i="1"/>
  <c r="P55" i="1"/>
  <c r="P102" i="1"/>
  <c r="O102" i="1"/>
  <c r="O94" i="1"/>
  <c r="P94" i="1"/>
  <c r="N13" i="1"/>
  <c r="Q13" i="1"/>
  <c r="R13" i="1" s="1"/>
  <c r="P88" i="1"/>
  <c r="O88" i="1"/>
  <c r="P59" i="1"/>
  <c r="O59" i="1"/>
  <c r="P58" i="1"/>
  <c r="O58" i="1"/>
  <c r="P95" i="1"/>
  <c r="O95" i="1"/>
  <c r="O44" i="1"/>
  <c r="P44" i="1"/>
  <c r="P74" i="1"/>
  <c r="O74" i="1"/>
  <c r="P42" i="1"/>
  <c r="O42" i="1"/>
  <c r="P105" i="1"/>
  <c r="O105" i="1"/>
  <c r="P107" i="1"/>
  <c r="O107" i="1"/>
  <c r="P82" i="1"/>
  <c r="O82" i="1"/>
  <c r="P83" i="1"/>
  <c r="O83" i="1"/>
  <c r="P43" i="1"/>
  <c r="O43" i="1"/>
  <c r="O85" i="1"/>
  <c r="P85" i="1"/>
  <c r="O101" i="1"/>
  <c r="P101" i="1"/>
  <c r="P46" i="1"/>
  <c r="O46" i="1"/>
  <c r="P70" i="1"/>
  <c r="O70" i="1"/>
  <c r="L4" i="1"/>
  <c r="Q4" i="1" l="1"/>
  <c r="P13" i="1"/>
  <c r="O13" i="1"/>
  <c r="N4" i="1"/>
  <c r="L39" i="1"/>
  <c r="J38" i="1"/>
  <c r="T38" i="1" s="1"/>
  <c r="L37" i="1"/>
  <c r="J36" i="1"/>
  <c r="T36" i="1" s="1"/>
  <c r="L35" i="1"/>
  <c r="J34" i="1"/>
  <c r="T34" i="1" s="1"/>
  <c r="L33" i="1"/>
  <c r="J32" i="1"/>
  <c r="T32" i="1" s="1"/>
  <c r="L31" i="1"/>
  <c r="J30" i="1"/>
  <c r="T30" i="1" s="1"/>
  <c r="J29" i="1"/>
  <c r="T29" i="1" s="1"/>
  <c r="J28" i="1"/>
  <c r="T28" i="1" s="1"/>
  <c r="N31" i="1" l="1"/>
  <c r="Q31" i="1"/>
  <c r="R31" i="1" s="1"/>
  <c r="Q33" i="1"/>
  <c r="R33" i="1" s="1"/>
  <c r="N33" i="1"/>
  <c r="Q35" i="1"/>
  <c r="R35" i="1" s="1"/>
  <c r="N35" i="1"/>
  <c r="Q37" i="1"/>
  <c r="R37" i="1" s="1"/>
  <c r="N37" i="1"/>
  <c r="Q39" i="1"/>
  <c r="R39" i="1" s="1"/>
  <c r="N39" i="1"/>
  <c r="R4" i="1"/>
  <c r="O4" i="1"/>
  <c r="P4" i="1"/>
  <c r="J33" i="1"/>
  <c r="T33" i="1" s="1"/>
  <c r="L29" i="1"/>
  <c r="L34" i="1"/>
  <c r="L38" i="1"/>
  <c r="J39" i="1"/>
  <c r="T39" i="1" s="1"/>
  <c r="L36" i="1"/>
  <c r="J31" i="1"/>
  <c r="T31" i="1" s="1"/>
  <c r="L32" i="1"/>
  <c r="J37" i="1"/>
  <c r="T37" i="1" s="1"/>
  <c r="L30" i="1"/>
  <c r="J35" i="1"/>
  <c r="T35" i="1" s="1"/>
  <c r="L28" i="1"/>
  <c r="Q34" i="1" l="1"/>
  <c r="R34" i="1" s="1"/>
  <c r="N34" i="1"/>
  <c r="Q29" i="1"/>
  <c r="R29" i="1" s="1"/>
  <c r="N29" i="1"/>
  <c r="O39" i="1"/>
  <c r="P39" i="1"/>
  <c r="Q28" i="1"/>
  <c r="R28" i="1" s="1"/>
  <c r="N28" i="1"/>
  <c r="P37" i="1"/>
  <c r="O37" i="1"/>
  <c r="Q30" i="1"/>
  <c r="R30" i="1" s="1"/>
  <c r="N30" i="1"/>
  <c r="P35" i="1"/>
  <c r="O35" i="1"/>
  <c r="N32" i="1"/>
  <c r="Q32" i="1"/>
  <c r="R32" i="1" s="1"/>
  <c r="O33" i="1"/>
  <c r="P33" i="1"/>
  <c r="Q36" i="1"/>
  <c r="R36" i="1" s="1"/>
  <c r="N36" i="1"/>
  <c r="Q38" i="1"/>
  <c r="R38" i="1" s="1"/>
  <c r="N38" i="1"/>
  <c r="P31" i="1"/>
  <c r="O31" i="1"/>
  <c r="J23" i="1"/>
  <c r="T23" i="1" s="1"/>
  <c r="L23" i="1"/>
  <c r="L12" i="1"/>
  <c r="J12" i="1"/>
  <c r="T12" i="1" s="1"/>
  <c r="P32" i="1" l="1"/>
  <c r="O32" i="1"/>
  <c r="P30" i="1"/>
  <c r="O30" i="1"/>
  <c r="Q12" i="1"/>
  <c r="R12" i="1" s="1"/>
  <c r="N12" i="1"/>
  <c r="Q23" i="1"/>
  <c r="R23" i="1" s="1"/>
  <c r="N23" i="1"/>
  <c r="O28" i="1"/>
  <c r="P28" i="1"/>
  <c r="P38" i="1"/>
  <c r="O38" i="1"/>
  <c r="P36" i="1"/>
  <c r="O36" i="1"/>
  <c r="P29" i="1"/>
  <c r="O29" i="1"/>
  <c r="P34" i="1"/>
  <c r="O34" i="1"/>
  <c r="L20" i="1"/>
  <c r="L15" i="1"/>
  <c r="L18" i="1"/>
  <c r="L22" i="1"/>
  <c r="L27" i="1"/>
  <c r="L16" i="1"/>
  <c r="L25" i="1"/>
  <c r="J17" i="1"/>
  <c r="T17" i="1" s="1"/>
  <c r="L17" i="1"/>
  <c r="J21" i="1"/>
  <c r="T21" i="1" s="1"/>
  <c r="L21" i="1"/>
  <c r="J26" i="1"/>
  <c r="T26" i="1" s="1"/>
  <c r="L26" i="1"/>
  <c r="J14" i="1"/>
  <c r="T14" i="1" s="1"/>
  <c r="L14" i="1"/>
  <c r="J19" i="1"/>
  <c r="T19" i="1" s="1"/>
  <c r="L19" i="1"/>
  <c r="J24" i="1"/>
  <c r="T24" i="1" s="1"/>
  <c r="L24" i="1"/>
  <c r="J16" i="1"/>
  <c r="T16" i="1" s="1"/>
  <c r="J18" i="1"/>
  <c r="T18" i="1" s="1"/>
  <c r="J20" i="1"/>
  <c r="T20" i="1" s="1"/>
  <c r="J22" i="1"/>
  <c r="T22" i="1" s="1"/>
  <c r="J25" i="1"/>
  <c r="T25" i="1" s="1"/>
  <c r="J27" i="1"/>
  <c r="T27" i="1" s="1"/>
  <c r="J15" i="1"/>
  <c r="T15" i="1" s="1"/>
  <c r="Q26" i="1" l="1"/>
  <c r="R26" i="1" s="1"/>
  <c r="N26" i="1"/>
  <c r="O23" i="1"/>
  <c r="P23" i="1"/>
  <c r="O12" i="1"/>
  <c r="P12" i="1"/>
  <c r="Q18" i="1"/>
  <c r="R18" i="1" s="1"/>
  <c r="N18" i="1"/>
  <c r="Q21" i="1"/>
  <c r="R21" i="1" s="1"/>
  <c r="N21" i="1"/>
  <c r="N17" i="1"/>
  <c r="Q17" i="1"/>
  <c r="R17" i="1" s="1"/>
  <c r="N25" i="1"/>
  <c r="Q25" i="1"/>
  <c r="R25" i="1" s="1"/>
  <c r="Q16" i="1"/>
  <c r="R16" i="1" s="1"/>
  <c r="N16" i="1"/>
  <c r="N27" i="1"/>
  <c r="Q27" i="1"/>
  <c r="R27" i="1" s="1"/>
  <c r="N22" i="1"/>
  <c r="Q22" i="1"/>
  <c r="R22" i="1" s="1"/>
  <c r="Q24" i="1"/>
  <c r="R24" i="1" s="1"/>
  <c r="N24" i="1"/>
  <c r="N15" i="1"/>
  <c r="Q15" i="1"/>
  <c r="R15" i="1" s="1"/>
  <c r="Q19" i="1"/>
  <c r="R19" i="1" s="1"/>
  <c r="N19" i="1"/>
  <c r="N20" i="1"/>
  <c r="Q20" i="1"/>
  <c r="R20" i="1" s="1"/>
  <c r="N14" i="1"/>
  <c r="Q14" i="1"/>
  <c r="R14" i="1" s="1"/>
  <c r="L5" i="1"/>
  <c r="L6" i="1"/>
  <c r="L10" i="1"/>
  <c r="L8" i="1"/>
  <c r="L9" i="1"/>
  <c r="L7" i="1"/>
  <c r="J11" i="1"/>
  <c r="T11" i="1" s="1"/>
  <c r="L11" i="1"/>
  <c r="J8" i="1"/>
  <c r="T8" i="1" s="1"/>
  <c r="J9" i="1"/>
  <c r="T9" i="1" s="1"/>
  <c r="J10" i="1"/>
  <c r="T10" i="1" s="1"/>
  <c r="J6" i="1"/>
  <c r="T6" i="1" s="1"/>
  <c r="J7" i="1"/>
  <c r="T7" i="1" s="1"/>
  <c r="J5" i="1"/>
  <c r="T5" i="1" s="1"/>
  <c r="P16" i="1" l="1"/>
  <c r="O16" i="1"/>
  <c r="P25" i="1"/>
  <c r="O25" i="1"/>
  <c r="N6" i="1"/>
  <c r="Q6" i="1"/>
  <c r="R6" i="1" s="1"/>
  <c r="Q5" i="1"/>
  <c r="R5" i="1" s="1"/>
  <c r="N5" i="1"/>
  <c r="P14" i="1"/>
  <c r="O14" i="1"/>
  <c r="P20" i="1"/>
  <c r="O20" i="1"/>
  <c r="O17" i="1"/>
  <c r="P17" i="1"/>
  <c r="P19" i="1"/>
  <c r="O19" i="1"/>
  <c r="O21" i="1"/>
  <c r="P21" i="1"/>
  <c r="O18" i="1"/>
  <c r="P18" i="1"/>
  <c r="P15" i="1"/>
  <c r="O15" i="1"/>
  <c r="N11" i="1"/>
  <c r="Q11" i="1"/>
  <c r="R11" i="1" s="1"/>
  <c r="O24" i="1"/>
  <c r="P24" i="1"/>
  <c r="N7" i="1"/>
  <c r="Q7" i="1"/>
  <c r="R7" i="1" s="1"/>
  <c r="Q9" i="1"/>
  <c r="R9" i="1" s="1"/>
  <c r="N9" i="1"/>
  <c r="P22" i="1"/>
  <c r="O22" i="1"/>
  <c r="Q8" i="1"/>
  <c r="R8" i="1" s="1"/>
  <c r="N8" i="1"/>
  <c r="P26" i="1"/>
  <c r="O26" i="1"/>
  <c r="Q10" i="1"/>
  <c r="R10" i="1" s="1"/>
  <c r="N10" i="1"/>
  <c r="P27" i="1"/>
  <c r="O27" i="1"/>
  <c r="P9" i="1" l="1"/>
  <c r="O9" i="1"/>
  <c r="O7" i="1"/>
  <c r="P7" i="1"/>
  <c r="P5" i="1"/>
  <c r="O5" i="1"/>
  <c r="O11" i="1"/>
  <c r="P11" i="1"/>
  <c r="P10" i="1"/>
  <c r="O10" i="1"/>
  <c r="P6" i="1"/>
  <c r="O6" i="1"/>
  <c r="O8" i="1"/>
  <c r="P8" i="1"/>
</calcChain>
</file>

<file path=xl/sharedStrings.xml><?xml version="1.0" encoding="utf-8"?>
<sst xmlns="http://schemas.openxmlformats.org/spreadsheetml/2006/main" count="250" uniqueCount="54">
  <si>
    <t xml:space="preserve">Sr. No. </t>
  </si>
  <si>
    <t>FL</t>
  </si>
  <si>
    <t xml:space="preserve">Car. area as in Sqmt </t>
  </si>
  <si>
    <t>Total Car. area in Sqmt = (2)+(3)</t>
  </si>
  <si>
    <t>B/up as per Govt. guideline=1.1*(4)</t>
  </si>
  <si>
    <t xml:space="preserve">Fair Market Value Rs </t>
  </si>
  <si>
    <t xml:space="preserve">Reliazable Value (95% of 9) Rs. </t>
  </si>
  <si>
    <t>Govt. Rate (14.6)</t>
  </si>
  <si>
    <t>Government guideline Value=(14)*(4)</t>
  </si>
  <si>
    <t>. (4)</t>
  </si>
  <si>
    <t>. (5)</t>
  </si>
  <si>
    <t>. (6)</t>
  </si>
  <si>
    <t>. (7)</t>
  </si>
  <si>
    <t>. (8)</t>
  </si>
  <si>
    <t>. (9)</t>
  </si>
  <si>
    <t>. (10)</t>
  </si>
  <si>
    <t>.(11)</t>
  </si>
  <si>
    <t>. (12)</t>
  </si>
  <si>
    <t>. (13)</t>
  </si>
  <si>
    <t>.(14)</t>
  </si>
  <si>
    <t>.(15)</t>
  </si>
  <si>
    <t>Distress Value (75% of 9) Rs.  (10)</t>
  </si>
  <si>
    <t xml:space="preserve">Insurable Valu Rs. (90% of 12) </t>
  </si>
  <si>
    <t xml:space="preserve">Rate       Rs       /Sqft </t>
  </si>
  <si>
    <t>Flat  No.</t>
  </si>
  <si>
    <t>Flat Type</t>
  </si>
  <si>
    <t>3rd</t>
  </si>
  <si>
    <t>4th</t>
  </si>
  <si>
    <t>5th</t>
  </si>
  <si>
    <t>6th</t>
  </si>
  <si>
    <t>7th</t>
  </si>
  <si>
    <t xml:space="preserve">Enclosed Bal. Area in Sqmt </t>
  </si>
  <si>
    <t>SaleableArea in Sqmt (4X 1.4)</t>
  </si>
  <si>
    <t>Saleable Area in Sqft (4X1.4X 10.7639)</t>
  </si>
  <si>
    <t>3BHK</t>
  </si>
  <si>
    <r>
      <rPr>
        <b/>
        <sz val="11"/>
        <rFont val="Times New Roman"/>
        <family val="1"/>
      </rPr>
      <t>B - Wing</t>
    </r>
    <r>
      <rPr>
        <sz val="11"/>
        <rFont val="Times New Roman"/>
        <family val="1"/>
      </rPr>
      <t xml:space="preserve"> </t>
    </r>
  </si>
  <si>
    <t>4BHK</t>
  </si>
  <si>
    <t>8th</t>
  </si>
  <si>
    <t>9th</t>
  </si>
  <si>
    <t>10th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</si>
  <si>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</si>
  <si>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</si>
  <si>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</si>
  <si>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</si>
  <si>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</si>
  <si>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</si>
  <si>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</si>
  <si>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</si>
  <si>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</si>
  <si>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21th</t>
  </si>
  <si>
    <t xml:space="preserve">open to sky terrace Area in Sqmt </t>
  </si>
  <si>
    <t xml:space="preserve">Cost of Construction-7*2500/- Rs. </t>
  </si>
  <si>
    <t xml:space="preserve">Balcony Area in Sqmt </t>
  </si>
  <si>
    <r>
      <rPr>
        <b/>
        <sz val="11"/>
        <rFont val="Times New Roman"/>
        <family val="1"/>
      </rPr>
      <t>A - Wing</t>
    </r>
    <r>
      <rPr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</si>
</sst>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1" xfId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top" wrapText="1"/>
    </xf>
    <xf numFmtId="1" fontId="2" fillId="0" borderId="1" xfId="2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0" fillId="0" borderId="0" xfId="0" applyNumberFormat="1"/>
    <xf numFmtId="0" fontId="2" fillId="0" borderId="0" xfId="1" applyFont="1" applyAlignment="1">
      <alignment horizontal="center" vertical="top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3" xfId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43" fontId="2" fillId="0" borderId="7" xfId="3" applyFont="1" applyBorder="1" applyAlignment="1">
      <alignment horizontal="center"/>
    </xf>
    <xf numFmtId="0" fontId="2" fillId="0" borderId="1" xfId="1" applyFont="1" applyBorder="1" applyAlignment="1">
      <alignment horizontal="center" vertical="top" wrapText="1"/>
    </xf>
  </cellXfs>
  <cellStyles count="4">
    <cellStyle name="Comma" xfId="3" builtinId="3"/>
    <cellStyle name="Normal" xfId="0" builtinId="0"/>
    <cellStyle name="Normal 13" xfId="2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topLeftCell="A103" zoomScale="115" zoomScaleNormal="115" workbookViewId="0">
      <selection activeCell="N116" sqref="N116"/>
    </sheetView>
  </sheetViews>
  <sheetFormatPr defaultRowHeight="15" x14ac:dyDescent="0.25"/>
  <cols>
    <col min="1" max="1" width="3.42578125" customWidth="1"/>
    <col min="2" max="2" width="3.7109375" bestFit="1" customWidth="1"/>
    <col min="3" max="3" width="4.42578125" customWidth="1"/>
    <col min="4" max="4" width="5" customWidth="1"/>
    <col min="5" max="5" width="4.85546875" bestFit="1" customWidth="1"/>
    <col min="6" max="7" width="5.5703125" customWidth="1"/>
    <col min="8" max="8" width="8.42578125" customWidth="1"/>
    <col min="9" max="9" width="8" customWidth="1"/>
    <col min="10" max="10" width="6.7109375" bestFit="1" customWidth="1"/>
    <col min="11" max="11" width="7.5703125" bestFit="1" customWidth="1"/>
    <col min="12" max="12" width="6.42578125" bestFit="1" customWidth="1"/>
    <col min="13" max="13" width="7" bestFit="1" customWidth="1"/>
    <col min="14" max="15" width="14.42578125" bestFit="1" customWidth="1"/>
    <col min="16" max="16" width="12.140625" customWidth="1"/>
    <col min="17" max="17" width="11.140625" customWidth="1"/>
    <col min="18" max="18" width="13.140625" bestFit="1" customWidth="1"/>
    <col min="19" max="19" width="7.7109375" style="4" bestFit="1" customWidth="1"/>
    <col min="20" max="20" width="13.140625" style="4" bestFit="1" customWidth="1"/>
    <col min="22" max="22" width="12.28515625" bestFit="1" customWidth="1"/>
  </cols>
  <sheetData>
    <row r="1" spans="1:22" ht="51.6" customHeight="1" x14ac:dyDescent="0.25">
      <c r="A1" s="23" t="s">
        <v>0</v>
      </c>
      <c r="B1" s="23" t="s">
        <v>1</v>
      </c>
      <c r="C1" s="23" t="s">
        <v>24</v>
      </c>
      <c r="D1" s="5" t="s">
        <v>25</v>
      </c>
      <c r="E1" s="5" t="s">
        <v>2</v>
      </c>
      <c r="F1" s="5" t="s">
        <v>31</v>
      </c>
      <c r="G1" s="5" t="s">
        <v>52</v>
      </c>
      <c r="H1" s="5" t="s">
        <v>50</v>
      </c>
      <c r="I1" s="5" t="s">
        <v>3</v>
      </c>
      <c r="J1" s="5" t="s">
        <v>4</v>
      </c>
      <c r="K1" s="5" t="s">
        <v>32</v>
      </c>
      <c r="L1" s="5" t="s">
        <v>33</v>
      </c>
      <c r="M1" s="6" t="s">
        <v>23</v>
      </c>
      <c r="N1" s="6" t="s">
        <v>5</v>
      </c>
      <c r="O1" s="7" t="s">
        <v>6</v>
      </c>
      <c r="P1" s="7" t="s">
        <v>21</v>
      </c>
      <c r="Q1" s="6" t="s">
        <v>51</v>
      </c>
      <c r="R1" s="6" t="s">
        <v>22</v>
      </c>
      <c r="S1" s="5" t="s">
        <v>7</v>
      </c>
      <c r="T1" s="5" t="s">
        <v>8</v>
      </c>
    </row>
    <row r="2" spans="1:22" ht="14.25" customHeight="1" x14ac:dyDescent="0.25">
      <c r="A2" s="23"/>
      <c r="B2" s="23"/>
      <c r="C2" s="23"/>
      <c r="D2" s="5"/>
      <c r="E2" s="23"/>
      <c r="F2" s="23"/>
      <c r="G2" s="5"/>
      <c r="H2" s="5"/>
      <c r="I2" s="5" t="s">
        <v>9</v>
      </c>
      <c r="J2" s="5" t="s">
        <v>10</v>
      </c>
      <c r="K2" s="5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5" t="s">
        <v>16</v>
      </c>
      <c r="Q2" s="6" t="s">
        <v>17</v>
      </c>
      <c r="R2" s="6" t="s">
        <v>18</v>
      </c>
      <c r="S2" s="5" t="s">
        <v>19</v>
      </c>
      <c r="T2" s="5" t="s">
        <v>20</v>
      </c>
    </row>
    <row r="3" spans="1:22" ht="14.25" customHeight="1" x14ac:dyDescent="0.25">
      <c r="A3" s="5"/>
      <c r="B3" s="19" t="s">
        <v>53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5"/>
      <c r="Q3" s="6"/>
      <c r="R3" s="6"/>
      <c r="S3" s="5"/>
      <c r="T3" s="5"/>
    </row>
    <row r="4" spans="1:22" ht="14.25" customHeight="1" x14ac:dyDescent="0.25">
      <c r="A4" s="5">
        <v>1</v>
      </c>
      <c r="B4" s="1" t="s">
        <v>26</v>
      </c>
      <c r="C4" s="1">
        <v>301</v>
      </c>
      <c r="D4" s="1" t="s">
        <v>36</v>
      </c>
      <c r="E4" s="2">
        <v>157.85</v>
      </c>
      <c r="F4" s="2">
        <v>6.55</v>
      </c>
      <c r="G4" s="2">
        <v>0</v>
      </c>
      <c r="H4" s="2">
        <v>77.260000000000005</v>
      </c>
      <c r="I4" s="2">
        <f>+E4+F4+G4</f>
        <v>164.4</v>
      </c>
      <c r="J4" s="2">
        <f t="shared" ref="J4" si="0">+I4*1.1</f>
        <v>180.84000000000003</v>
      </c>
      <c r="K4" s="2">
        <f>+I4*1.4+(H4*0.4)</f>
        <v>261.06400000000002</v>
      </c>
      <c r="L4" s="3">
        <f>+K4*10.764</f>
        <v>2810.0928960000001</v>
      </c>
      <c r="M4" s="1">
        <v>6200</v>
      </c>
      <c r="N4" s="3">
        <f>+L4*M4</f>
        <v>17422575.955200002</v>
      </c>
      <c r="O4" s="3">
        <f t="shared" ref="O4" si="1">+N4*0.95</f>
        <v>16551447.157440001</v>
      </c>
      <c r="P4" s="3">
        <f t="shared" ref="P4" si="2">+N4*0.75</f>
        <v>13066931.966400001</v>
      </c>
      <c r="Q4" s="3">
        <f>+L4*2500</f>
        <v>7025232.2400000002</v>
      </c>
      <c r="R4" s="3">
        <f t="shared" ref="R4" si="3">+Q4*0.9</f>
        <v>6322709.0160000008</v>
      </c>
      <c r="S4" s="1">
        <v>51000</v>
      </c>
      <c r="T4" s="3">
        <f t="shared" ref="T4" si="4">+J4*S4</f>
        <v>9222840.0000000019</v>
      </c>
      <c r="U4" s="10"/>
      <c r="V4">
        <v>8800</v>
      </c>
    </row>
    <row r="5" spans="1:22" x14ac:dyDescent="0.25">
      <c r="A5" s="5">
        <v>2</v>
      </c>
      <c r="B5" s="1" t="s">
        <v>26</v>
      </c>
      <c r="C5" s="1">
        <v>302</v>
      </c>
      <c r="D5" s="1" t="s">
        <v>36</v>
      </c>
      <c r="E5" s="2">
        <v>157.85</v>
      </c>
      <c r="F5" s="2">
        <v>6.55</v>
      </c>
      <c r="G5" s="2">
        <v>0</v>
      </c>
      <c r="H5" s="2">
        <v>26.64</v>
      </c>
      <c r="I5" s="2">
        <f t="shared" ref="I5:I39" si="5">+E5+F5+G5</f>
        <v>164.4</v>
      </c>
      <c r="J5" s="2">
        <f t="shared" ref="J5" si="6">+I5*1.1</f>
        <v>180.84000000000003</v>
      </c>
      <c r="K5" s="2">
        <f t="shared" ref="K5:K39" si="7">+I5*1.4+(H5*0.4)</f>
        <v>240.816</v>
      </c>
      <c r="L5" s="3">
        <f>+K5*10.764</f>
        <v>2592.1434239999999</v>
      </c>
      <c r="M5" s="1">
        <v>6200</v>
      </c>
      <c r="N5" s="3">
        <f t="shared" ref="N5:N68" si="8">+L5*M5</f>
        <v>16071289.228799999</v>
      </c>
      <c r="O5" s="3">
        <f t="shared" ref="O5:O68" si="9">+N5*0.95</f>
        <v>15267724.767359998</v>
      </c>
      <c r="P5" s="3">
        <f t="shared" ref="P5:P68" si="10">+N5*0.75</f>
        <v>12053466.921599999</v>
      </c>
      <c r="Q5" s="3">
        <f t="shared" ref="Q5:Q68" si="11">+L5*2500</f>
        <v>6480358.5599999996</v>
      </c>
      <c r="R5" s="3">
        <f t="shared" ref="R5:R68" si="12">+Q5*0.9</f>
        <v>5832322.7039999999</v>
      </c>
      <c r="S5" s="1">
        <v>51000</v>
      </c>
      <c r="T5" s="3">
        <f t="shared" ref="T5:T11" si="13">+J5*S5</f>
        <v>9222840.0000000019</v>
      </c>
      <c r="U5" s="10"/>
      <c r="V5">
        <v>8850</v>
      </c>
    </row>
    <row r="6" spans="1:22" x14ac:dyDescent="0.25">
      <c r="A6" s="5">
        <v>3</v>
      </c>
      <c r="B6" s="1" t="s">
        <v>27</v>
      </c>
      <c r="C6" s="1">
        <v>401</v>
      </c>
      <c r="D6" s="1" t="s">
        <v>36</v>
      </c>
      <c r="E6" s="2">
        <v>157.85</v>
      </c>
      <c r="F6" s="2">
        <v>6.55</v>
      </c>
      <c r="G6" s="2">
        <v>0</v>
      </c>
      <c r="H6" s="2">
        <v>0</v>
      </c>
      <c r="I6" s="2">
        <f t="shared" si="5"/>
        <v>164.4</v>
      </c>
      <c r="J6" s="2">
        <f t="shared" ref="J6:J7" si="14">+I6*1.1</f>
        <v>180.84000000000003</v>
      </c>
      <c r="K6" s="2">
        <f t="shared" si="7"/>
        <v>230.16</v>
      </c>
      <c r="L6" s="3">
        <f t="shared" ref="L6:L27" si="15">+K6*10.764</f>
        <v>2477.4422399999999</v>
      </c>
      <c r="M6" s="1">
        <v>6200</v>
      </c>
      <c r="N6" s="3">
        <f t="shared" si="8"/>
        <v>15360141.887999998</v>
      </c>
      <c r="O6" s="3">
        <f t="shared" si="9"/>
        <v>14592134.793599999</v>
      </c>
      <c r="P6" s="3">
        <f t="shared" si="10"/>
        <v>11520106.415999999</v>
      </c>
      <c r="Q6" s="3">
        <f t="shared" si="11"/>
        <v>6193605.5999999996</v>
      </c>
      <c r="R6" s="3">
        <f t="shared" si="12"/>
        <v>5574245.04</v>
      </c>
      <c r="S6" s="1">
        <v>51000</v>
      </c>
      <c r="T6" s="3">
        <f t="shared" si="13"/>
        <v>9222840.0000000019</v>
      </c>
      <c r="U6" s="10"/>
    </row>
    <row r="7" spans="1:22" x14ac:dyDescent="0.25">
      <c r="A7" s="5">
        <v>4</v>
      </c>
      <c r="B7" s="1" t="s">
        <v>27</v>
      </c>
      <c r="C7" s="1">
        <v>402</v>
      </c>
      <c r="D7" s="1" t="s">
        <v>36</v>
      </c>
      <c r="E7" s="2">
        <v>157.85</v>
      </c>
      <c r="F7" s="2">
        <v>6.55</v>
      </c>
      <c r="G7" s="2">
        <v>0</v>
      </c>
      <c r="H7" s="2">
        <v>0</v>
      </c>
      <c r="I7" s="2">
        <f t="shared" si="5"/>
        <v>164.4</v>
      </c>
      <c r="J7" s="2">
        <f t="shared" si="14"/>
        <v>180.84000000000003</v>
      </c>
      <c r="K7" s="2">
        <f t="shared" si="7"/>
        <v>230.16</v>
      </c>
      <c r="L7" s="3">
        <f t="shared" si="15"/>
        <v>2477.4422399999999</v>
      </c>
      <c r="M7" s="1">
        <v>6200</v>
      </c>
      <c r="N7" s="3">
        <f t="shared" si="8"/>
        <v>15360141.887999998</v>
      </c>
      <c r="O7" s="3">
        <f t="shared" si="9"/>
        <v>14592134.793599999</v>
      </c>
      <c r="P7" s="3">
        <f t="shared" si="10"/>
        <v>11520106.415999999</v>
      </c>
      <c r="Q7" s="3">
        <f t="shared" si="11"/>
        <v>6193605.5999999996</v>
      </c>
      <c r="R7" s="3">
        <f t="shared" si="12"/>
        <v>5574245.04</v>
      </c>
      <c r="S7" s="1">
        <v>51000</v>
      </c>
      <c r="T7" s="3">
        <f t="shared" si="13"/>
        <v>9222840.0000000019</v>
      </c>
      <c r="U7" s="10"/>
    </row>
    <row r="8" spans="1:22" x14ac:dyDescent="0.25">
      <c r="A8" s="5">
        <v>5</v>
      </c>
      <c r="B8" s="1" t="s">
        <v>28</v>
      </c>
      <c r="C8" s="1">
        <v>501</v>
      </c>
      <c r="D8" s="1" t="s">
        <v>36</v>
      </c>
      <c r="E8" s="2">
        <v>157.85</v>
      </c>
      <c r="F8" s="2">
        <v>6.55</v>
      </c>
      <c r="G8" s="2">
        <v>0</v>
      </c>
      <c r="H8" s="2">
        <v>0</v>
      </c>
      <c r="I8" s="2">
        <f t="shared" si="5"/>
        <v>164.4</v>
      </c>
      <c r="J8" s="2">
        <f t="shared" ref="J8:J10" si="16">+I8*1.1</f>
        <v>180.84000000000003</v>
      </c>
      <c r="K8" s="2">
        <f t="shared" si="7"/>
        <v>230.16</v>
      </c>
      <c r="L8" s="3">
        <f t="shared" si="15"/>
        <v>2477.4422399999999</v>
      </c>
      <c r="M8" s="1">
        <v>6200</v>
      </c>
      <c r="N8" s="3">
        <f t="shared" si="8"/>
        <v>15360141.887999998</v>
      </c>
      <c r="O8" s="3">
        <f t="shared" si="9"/>
        <v>14592134.793599999</v>
      </c>
      <c r="P8" s="3">
        <f t="shared" si="10"/>
        <v>11520106.415999999</v>
      </c>
      <c r="Q8" s="3">
        <f t="shared" si="11"/>
        <v>6193605.5999999996</v>
      </c>
      <c r="R8" s="3">
        <f t="shared" si="12"/>
        <v>5574245.04</v>
      </c>
      <c r="S8" s="1">
        <v>51000</v>
      </c>
      <c r="T8" s="3">
        <f t="shared" si="13"/>
        <v>9222840.0000000019</v>
      </c>
      <c r="U8" s="10"/>
    </row>
    <row r="9" spans="1:22" x14ac:dyDescent="0.25">
      <c r="A9" s="5">
        <v>6</v>
      </c>
      <c r="B9" s="1" t="s">
        <v>28</v>
      </c>
      <c r="C9" s="1">
        <v>502</v>
      </c>
      <c r="D9" s="1" t="s">
        <v>36</v>
      </c>
      <c r="E9" s="2">
        <v>157.85</v>
      </c>
      <c r="F9" s="2">
        <v>6.55</v>
      </c>
      <c r="G9" s="2">
        <v>0</v>
      </c>
      <c r="H9" s="2">
        <v>0</v>
      </c>
      <c r="I9" s="2">
        <f t="shared" si="5"/>
        <v>164.4</v>
      </c>
      <c r="J9" s="2">
        <f t="shared" si="16"/>
        <v>180.84000000000003</v>
      </c>
      <c r="K9" s="2">
        <f t="shared" si="7"/>
        <v>230.16</v>
      </c>
      <c r="L9" s="3">
        <f t="shared" si="15"/>
        <v>2477.4422399999999</v>
      </c>
      <c r="M9" s="1">
        <v>6200</v>
      </c>
      <c r="N9" s="3">
        <f t="shared" si="8"/>
        <v>15360141.887999998</v>
      </c>
      <c r="O9" s="3">
        <f t="shared" si="9"/>
        <v>14592134.793599999</v>
      </c>
      <c r="P9" s="3">
        <f t="shared" si="10"/>
        <v>11520106.415999999</v>
      </c>
      <c r="Q9" s="3">
        <f t="shared" si="11"/>
        <v>6193605.5999999996</v>
      </c>
      <c r="R9" s="3">
        <f t="shared" si="12"/>
        <v>5574245.04</v>
      </c>
      <c r="S9" s="1">
        <v>51000</v>
      </c>
      <c r="T9" s="3">
        <f t="shared" si="13"/>
        <v>9222840.0000000019</v>
      </c>
      <c r="U9" s="10"/>
    </row>
    <row r="10" spans="1:22" x14ac:dyDescent="0.25">
      <c r="A10" s="5">
        <v>7</v>
      </c>
      <c r="B10" s="1" t="s">
        <v>29</v>
      </c>
      <c r="C10" s="1">
        <v>601</v>
      </c>
      <c r="D10" s="1" t="s">
        <v>36</v>
      </c>
      <c r="E10" s="2">
        <v>157.85</v>
      </c>
      <c r="F10" s="2">
        <v>6.55</v>
      </c>
      <c r="G10" s="2">
        <v>0</v>
      </c>
      <c r="H10" s="2">
        <v>0</v>
      </c>
      <c r="I10" s="2">
        <f t="shared" si="5"/>
        <v>164.4</v>
      </c>
      <c r="J10" s="2">
        <f t="shared" si="16"/>
        <v>180.84000000000003</v>
      </c>
      <c r="K10" s="2">
        <f t="shared" si="7"/>
        <v>230.16</v>
      </c>
      <c r="L10" s="3">
        <f t="shared" si="15"/>
        <v>2477.4422399999999</v>
      </c>
      <c r="M10" s="1">
        <v>6200</v>
      </c>
      <c r="N10" s="3">
        <f t="shared" si="8"/>
        <v>15360141.887999998</v>
      </c>
      <c r="O10" s="3">
        <f t="shared" si="9"/>
        <v>14592134.793599999</v>
      </c>
      <c r="P10" s="3">
        <f t="shared" si="10"/>
        <v>11520106.415999999</v>
      </c>
      <c r="Q10" s="3">
        <f t="shared" si="11"/>
        <v>6193605.5999999996</v>
      </c>
      <c r="R10" s="3">
        <f t="shared" si="12"/>
        <v>5574245.04</v>
      </c>
      <c r="S10" s="1">
        <v>53550</v>
      </c>
      <c r="T10" s="3">
        <f t="shared" si="13"/>
        <v>9683982.0000000019</v>
      </c>
      <c r="U10" s="10"/>
    </row>
    <row r="11" spans="1:22" x14ac:dyDescent="0.25">
      <c r="A11" s="5">
        <v>8</v>
      </c>
      <c r="B11" s="1" t="s">
        <v>29</v>
      </c>
      <c r="C11" s="1">
        <v>602</v>
      </c>
      <c r="D11" s="1" t="s">
        <v>36</v>
      </c>
      <c r="E11" s="2">
        <v>157.85</v>
      </c>
      <c r="F11" s="2">
        <v>6.55</v>
      </c>
      <c r="G11" s="2">
        <v>0</v>
      </c>
      <c r="H11" s="2">
        <v>0</v>
      </c>
      <c r="I11" s="2">
        <f t="shared" si="5"/>
        <v>164.4</v>
      </c>
      <c r="J11" s="2">
        <f>+I11*1.1</f>
        <v>180.84000000000003</v>
      </c>
      <c r="K11" s="2">
        <f t="shared" si="7"/>
        <v>230.16</v>
      </c>
      <c r="L11" s="3">
        <f t="shared" si="15"/>
        <v>2477.4422399999999</v>
      </c>
      <c r="M11" s="1">
        <v>6200</v>
      </c>
      <c r="N11" s="3">
        <f t="shared" si="8"/>
        <v>15360141.887999998</v>
      </c>
      <c r="O11" s="3">
        <f t="shared" si="9"/>
        <v>14592134.793599999</v>
      </c>
      <c r="P11" s="3">
        <f t="shared" si="10"/>
        <v>11520106.415999999</v>
      </c>
      <c r="Q11" s="3">
        <f t="shared" si="11"/>
        <v>6193605.5999999996</v>
      </c>
      <c r="R11" s="3">
        <f t="shared" si="12"/>
        <v>5574245.04</v>
      </c>
      <c r="S11" s="1">
        <v>53550</v>
      </c>
      <c r="T11" s="3">
        <f t="shared" si="13"/>
        <v>9683982.0000000019</v>
      </c>
      <c r="U11" s="10"/>
    </row>
    <row r="12" spans="1:22" x14ac:dyDescent="0.25">
      <c r="A12" s="5">
        <v>9</v>
      </c>
      <c r="B12" s="1" t="s">
        <v>30</v>
      </c>
      <c r="C12" s="1">
        <v>701</v>
      </c>
      <c r="D12" s="1" t="s">
        <v>36</v>
      </c>
      <c r="E12" s="2">
        <v>157.85</v>
      </c>
      <c r="F12" s="2">
        <v>6.55</v>
      </c>
      <c r="G12" s="2">
        <v>0</v>
      </c>
      <c r="H12" s="2">
        <v>0</v>
      </c>
      <c r="I12" s="2">
        <f t="shared" si="5"/>
        <v>164.4</v>
      </c>
      <c r="J12" s="2">
        <f>+I12*1.1</f>
        <v>180.84000000000003</v>
      </c>
      <c r="K12" s="2">
        <f t="shared" si="7"/>
        <v>230.16</v>
      </c>
      <c r="L12" s="3">
        <f t="shared" ref="L12" si="17">+K12*10.764</f>
        <v>2477.4422399999999</v>
      </c>
      <c r="M12" s="1">
        <v>6250</v>
      </c>
      <c r="N12" s="3">
        <f t="shared" si="8"/>
        <v>15484014</v>
      </c>
      <c r="O12" s="3">
        <f t="shared" si="9"/>
        <v>14709813.299999999</v>
      </c>
      <c r="P12" s="3">
        <f t="shared" si="10"/>
        <v>11613010.5</v>
      </c>
      <c r="Q12" s="3">
        <f t="shared" si="11"/>
        <v>6193605.5999999996</v>
      </c>
      <c r="R12" s="3">
        <f t="shared" si="12"/>
        <v>5574245.04</v>
      </c>
      <c r="S12" s="1">
        <v>53550</v>
      </c>
      <c r="T12" s="3">
        <f t="shared" ref="T12" si="18">+J12*S12</f>
        <v>9683982.0000000019</v>
      </c>
      <c r="U12" s="10"/>
    </row>
    <row r="13" spans="1:22" x14ac:dyDescent="0.25">
      <c r="A13" s="5">
        <v>10</v>
      </c>
      <c r="B13" s="1" t="s">
        <v>30</v>
      </c>
      <c r="C13" s="1">
        <v>702</v>
      </c>
      <c r="D13" s="1" t="s">
        <v>36</v>
      </c>
      <c r="E13" s="2">
        <v>157.85</v>
      </c>
      <c r="F13" s="2">
        <v>6.55</v>
      </c>
      <c r="G13" s="2">
        <v>0</v>
      </c>
      <c r="H13" s="2">
        <v>0</v>
      </c>
      <c r="I13" s="2">
        <f t="shared" si="5"/>
        <v>164.4</v>
      </c>
      <c r="J13" s="2">
        <f>+I13*1.1</f>
        <v>180.84000000000003</v>
      </c>
      <c r="K13" s="2">
        <f t="shared" si="7"/>
        <v>230.16</v>
      </c>
      <c r="L13" s="3">
        <f t="shared" ref="L13" si="19">+K13*10.764</f>
        <v>2477.4422399999999</v>
      </c>
      <c r="M13" s="1">
        <v>6250</v>
      </c>
      <c r="N13" s="3">
        <f t="shared" si="8"/>
        <v>15484014</v>
      </c>
      <c r="O13" s="3">
        <f t="shared" si="9"/>
        <v>14709813.299999999</v>
      </c>
      <c r="P13" s="3">
        <f t="shared" si="10"/>
        <v>11613010.5</v>
      </c>
      <c r="Q13" s="3">
        <f t="shared" si="11"/>
        <v>6193605.5999999996</v>
      </c>
      <c r="R13" s="3">
        <f t="shared" si="12"/>
        <v>5574245.04</v>
      </c>
      <c r="S13" s="1">
        <v>53550</v>
      </c>
      <c r="T13" s="3">
        <f t="shared" ref="T13" si="20">+J13*S13</f>
        <v>9683982.0000000019</v>
      </c>
      <c r="U13" s="10"/>
    </row>
    <row r="14" spans="1:22" x14ac:dyDescent="0.25">
      <c r="A14" s="5">
        <v>11</v>
      </c>
      <c r="B14" s="1" t="s">
        <v>37</v>
      </c>
      <c r="C14" s="1">
        <v>801</v>
      </c>
      <c r="D14" s="1" t="s">
        <v>36</v>
      </c>
      <c r="E14" s="2">
        <v>157.85</v>
      </c>
      <c r="F14" s="2">
        <v>6.55</v>
      </c>
      <c r="G14" s="2">
        <v>0</v>
      </c>
      <c r="H14" s="2">
        <v>0</v>
      </c>
      <c r="I14" s="2">
        <f t="shared" si="5"/>
        <v>164.4</v>
      </c>
      <c r="J14" s="2">
        <f t="shared" ref="J14:J15" si="21">+I14*1.1</f>
        <v>180.84000000000003</v>
      </c>
      <c r="K14" s="2">
        <f t="shared" si="7"/>
        <v>230.16</v>
      </c>
      <c r="L14" s="3">
        <f t="shared" si="15"/>
        <v>2477.4422399999999</v>
      </c>
      <c r="M14" s="1">
        <v>6300</v>
      </c>
      <c r="N14" s="3">
        <f t="shared" si="8"/>
        <v>15607886.112</v>
      </c>
      <c r="O14" s="3">
        <f t="shared" si="9"/>
        <v>14827491.806399999</v>
      </c>
      <c r="P14" s="3">
        <f t="shared" si="10"/>
        <v>11705914.583999999</v>
      </c>
      <c r="Q14" s="3">
        <f t="shared" si="11"/>
        <v>6193605.5999999996</v>
      </c>
      <c r="R14" s="3">
        <f t="shared" si="12"/>
        <v>5574245.04</v>
      </c>
      <c r="S14" s="1">
        <v>53550</v>
      </c>
      <c r="T14" s="3">
        <f t="shared" ref="T14:T22" si="22">+J14*S14</f>
        <v>9683982.0000000019</v>
      </c>
      <c r="U14" s="10"/>
    </row>
    <row r="15" spans="1:22" x14ac:dyDescent="0.25">
      <c r="A15" s="5">
        <v>12</v>
      </c>
      <c r="B15" s="1" t="s">
        <v>37</v>
      </c>
      <c r="C15" s="1">
        <v>802</v>
      </c>
      <c r="D15" s="1" t="s">
        <v>36</v>
      </c>
      <c r="E15" s="2">
        <v>157.85</v>
      </c>
      <c r="F15" s="2">
        <v>6.55</v>
      </c>
      <c r="G15" s="2">
        <v>0</v>
      </c>
      <c r="H15" s="2">
        <v>0</v>
      </c>
      <c r="I15" s="2">
        <f t="shared" si="5"/>
        <v>164.4</v>
      </c>
      <c r="J15" s="2">
        <f t="shared" si="21"/>
        <v>180.84000000000003</v>
      </c>
      <c r="K15" s="2">
        <f t="shared" si="7"/>
        <v>230.16</v>
      </c>
      <c r="L15" s="3">
        <f t="shared" si="15"/>
        <v>2477.4422399999999</v>
      </c>
      <c r="M15" s="1">
        <v>6300</v>
      </c>
      <c r="N15" s="3">
        <f t="shared" si="8"/>
        <v>15607886.112</v>
      </c>
      <c r="O15" s="3">
        <f t="shared" si="9"/>
        <v>14827491.806399999</v>
      </c>
      <c r="P15" s="3">
        <f t="shared" si="10"/>
        <v>11705914.583999999</v>
      </c>
      <c r="Q15" s="3">
        <f t="shared" si="11"/>
        <v>6193605.5999999996</v>
      </c>
      <c r="R15" s="3">
        <f t="shared" si="12"/>
        <v>5574245.04</v>
      </c>
      <c r="S15" s="1">
        <v>53550</v>
      </c>
      <c r="T15" s="3">
        <f t="shared" si="22"/>
        <v>9683982.0000000019</v>
      </c>
      <c r="U15" s="10"/>
    </row>
    <row r="16" spans="1:22" x14ac:dyDescent="0.25">
      <c r="A16" s="5">
        <v>13</v>
      </c>
      <c r="B16" s="1" t="s">
        <v>38</v>
      </c>
      <c r="C16" s="1">
        <v>901</v>
      </c>
      <c r="D16" s="1" t="s">
        <v>36</v>
      </c>
      <c r="E16" s="2">
        <v>157.85</v>
      </c>
      <c r="F16" s="2">
        <v>6.55</v>
      </c>
      <c r="G16" s="2">
        <v>0</v>
      </c>
      <c r="H16" s="2">
        <v>0</v>
      </c>
      <c r="I16" s="2">
        <f t="shared" si="5"/>
        <v>164.4</v>
      </c>
      <c r="J16" s="2">
        <f t="shared" ref="J16:J27" si="23">+I16*1.1</f>
        <v>180.84000000000003</v>
      </c>
      <c r="K16" s="2">
        <f t="shared" si="7"/>
        <v>230.16</v>
      </c>
      <c r="L16" s="3">
        <f t="shared" si="15"/>
        <v>2477.4422399999999</v>
      </c>
      <c r="M16" s="1">
        <v>6350</v>
      </c>
      <c r="N16" s="3">
        <f t="shared" si="8"/>
        <v>15731758.223999999</v>
      </c>
      <c r="O16" s="3">
        <f t="shared" si="9"/>
        <v>14945170.312799999</v>
      </c>
      <c r="P16" s="3">
        <f t="shared" si="10"/>
        <v>11798818.668</v>
      </c>
      <c r="Q16" s="3">
        <f t="shared" si="11"/>
        <v>6193605.5999999996</v>
      </c>
      <c r="R16" s="3">
        <f t="shared" si="12"/>
        <v>5574245.04</v>
      </c>
      <c r="S16" s="1">
        <v>53550</v>
      </c>
      <c r="T16" s="3">
        <f t="shared" si="22"/>
        <v>9683982.0000000019</v>
      </c>
      <c r="U16" s="10"/>
    </row>
    <row r="17" spans="1:21" x14ac:dyDescent="0.25">
      <c r="A17" s="5">
        <v>14</v>
      </c>
      <c r="B17" s="1" t="s">
        <v>38</v>
      </c>
      <c r="C17" s="1">
        <v>902</v>
      </c>
      <c r="D17" s="1" t="s">
        <v>36</v>
      </c>
      <c r="E17" s="2">
        <v>157.85</v>
      </c>
      <c r="F17" s="2">
        <v>6.55</v>
      </c>
      <c r="G17" s="2">
        <v>0</v>
      </c>
      <c r="H17" s="2">
        <v>0</v>
      </c>
      <c r="I17" s="2">
        <f t="shared" si="5"/>
        <v>164.4</v>
      </c>
      <c r="J17" s="2">
        <f t="shared" si="23"/>
        <v>180.84000000000003</v>
      </c>
      <c r="K17" s="2">
        <f t="shared" si="7"/>
        <v>230.16</v>
      </c>
      <c r="L17" s="3">
        <f t="shared" si="15"/>
        <v>2477.4422399999999</v>
      </c>
      <c r="M17" s="1">
        <v>6350</v>
      </c>
      <c r="N17" s="3">
        <f t="shared" si="8"/>
        <v>15731758.223999999</v>
      </c>
      <c r="O17" s="3">
        <f t="shared" si="9"/>
        <v>14945170.312799999</v>
      </c>
      <c r="P17" s="3">
        <f t="shared" si="10"/>
        <v>11798818.668</v>
      </c>
      <c r="Q17" s="3">
        <f t="shared" si="11"/>
        <v>6193605.5999999996</v>
      </c>
      <c r="R17" s="3">
        <f t="shared" si="12"/>
        <v>5574245.04</v>
      </c>
      <c r="S17" s="1">
        <v>53550</v>
      </c>
      <c r="T17" s="3">
        <f t="shared" si="22"/>
        <v>9683982.0000000019</v>
      </c>
      <c r="U17" s="10"/>
    </row>
    <row r="18" spans="1:21" x14ac:dyDescent="0.25">
      <c r="A18" s="5">
        <v>15</v>
      </c>
      <c r="B18" s="1" t="s">
        <v>39</v>
      </c>
      <c r="C18" s="1">
        <v>1001</v>
      </c>
      <c r="D18" s="1" t="s">
        <v>36</v>
      </c>
      <c r="E18" s="2">
        <v>157.85</v>
      </c>
      <c r="F18" s="2">
        <v>6.55</v>
      </c>
      <c r="G18" s="2">
        <v>0</v>
      </c>
      <c r="H18" s="2">
        <v>0</v>
      </c>
      <c r="I18" s="2">
        <f t="shared" si="5"/>
        <v>164.4</v>
      </c>
      <c r="J18" s="2">
        <f t="shared" si="23"/>
        <v>180.84000000000003</v>
      </c>
      <c r="K18" s="2">
        <f t="shared" si="7"/>
        <v>230.16</v>
      </c>
      <c r="L18" s="3">
        <f t="shared" si="15"/>
        <v>2477.4422399999999</v>
      </c>
      <c r="M18" s="1">
        <v>6400</v>
      </c>
      <c r="N18" s="3">
        <f t="shared" si="8"/>
        <v>15855630.335999999</v>
      </c>
      <c r="O18" s="3">
        <f t="shared" si="9"/>
        <v>15062848.819199998</v>
      </c>
      <c r="P18" s="3">
        <f t="shared" si="10"/>
        <v>11891722.752</v>
      </c>
      <c r="Q18" s="3">
        <f t="shared" si="11"/>
        <v>6193605.5999999996</v>
      </c>
      <c r="R18" s="3">
        <f t="shared" si="12"/>
        <v>5574245.04</v>
      </c>
      <c r="S18" s="1">
        <v>53550</v>
      </c>
      <c r="T18" s="3">
        <f t="shared" si="22"/>
        <v>9683982.0000000019</v>
      </c>
      <c r="U18" s="10"/>
    </row>
    <row r="19" spans="1:21" x14ac:dyDescent="0.25">
      <c r="A19" s="5">
        <v>16</v>
      </c>
      <c r="B19" s="1" t="s">
        <v>39</v>
      </c>
      <c r="C19" s="1">
        <v>1002</v>
      </c>
      <c r="D19" s="1" t="s">
        <v>36</v>
      </c>
      <c r="E19" s="2">
        <v>157.85</v>
      </c>
      <c r="F19" s="2">
        <v>6.55</v>
      </c>
      <c r="G19" s="2">
        <v>0</v>
      </c>
      <c r="H19" s="2">
        <v>0</v>
      </c>
      <c r="I19" s="2">
        <f t="shared" si="5"/>
        <v>164.4</v>
      </c>
      <c r="J19" s="2">
        <f t="shared" si="23"/>
        <v>180.84000000000003</v>
      </c>
      <c r="K19" s="2">
        <f t="shared" si="7"/>
        <v>230.16</v>
      </c>
      <c r="L19" s="3">
        <f t="shared" si="15"/>
        <v>2477.4422399999999</v>
      </c>
      <c r="M19" s="1">
        <v>6400</v>
      </c>
      <c r="N19" s="3">
        <f t="shared" si="8"/>
        <v>15855630.335999999</v>
      </c>
      <c r="O19" s="3">
        <f t="shared" si="9"/>
        <v>15062848.819199998</v>
      </c>
      <c r="P19" s="3">
        <f t="shared" si="10"/>
        <v>11891722.752</v>
      </c>
      <c r="Q19" s="3">
        <f t="shared" si="11"/>
        <v>6193605.5999999996</v>
      </c>
      <c r="R19" s="3">
        <f t="shared" si="12"/>
        <v>5574245.04</v>
      </c>
      <c r="S19" s="1">
        <v>53550</v>
      </c>
      <c r="T19" s="3">
        <f t="shared" si="22"/>
        <v>9683982.0000000019</v>
      </c>
      <c r="U19" s="10"/>
    </row>
    <row r="20" spans="1:21" x14ac:dyDescent="0.25">
      <c r="A20" s="5">
        <v>17</v>
      </c>
      <c r="B20" s="1" t="s">
        <v>40</v>
      </c>
      <c r="C20" s="1">
        <v>1201</v>
      </c>
      <c r="D20" s="1" t="s">
        <v>36</v>
      </c>
      <c r="E20" s="2">
        <v>157.85</v>
      </c>
      <c r="F20" s="2">
        <v>6.55</v>
      </c>
      <c r="G20" s="2">
        <v>0</v>
      </c>
      <c r="H20" s="2">
        <v>36.700000000000003</v>
      </c>
      <c r="I20" s="2">
        <f t="shared" si="5"/>
        <v>164.4</v>
      </c>
      <c r="J20" s="2">
        <f t="shared" si="23"/>
        <v>180.84000000000003</v>
      </c>
      <c r="K20" s="2">
        <f t="shared" si="7"/>
        <v>244.84</v>
      </c>
      <c r="L20" s="3">
        <f t="shared" si="15"/>
        <v>2635.4577599999998</v>
      </c>
      <c r="M20" s="1">
        <v>6450</v>
      </c>
      <c r="N20" s="3">
        <f t="shared" si="8"/>
        <v>16998702.551999997</v>
      </c>
      <c r="O20" s="3">
        <f t="shared" si="9"/>
        <v>16148767.424399996</v>
      </c>
      <c r="P20" s="3">
        <f t="shared" si="10"/>
        <v>12749026.913999997</v>
      </c>
      <c r="Q20" s="3">
        <f t="shared" si="11"/>
        <v>6588644.3999999994</v>
      </c>
      <c r="R20" s="3">
        <f t="shared" si="12"/>
        <v>5929779.96</v>
      </c>
      <c r="S20" s="1">
        <v>54825</v>
      </c>
      <c r="T20" s="3">
        <f t="shared" si="22"/>
        <v>9914553.0000000019</v>
      </c>
      <c r="U20" s="10"/>
    </row>
    <row r="21" spans="1:21" x14ac:dyDescent="0.25">
      <c r="A21" s="5">
        <v>18</v>
      </c>
      <c r="B21" s="1" t="s">
        <v>40</v>
      </c>
      <c r="C21" s="1">
        <v>1202</v>
      </c>
      <c r="D21" s="1" t="s">
        <v>36</v>
      </c>
      <c r="E21" s="2">
        <v>157.85</v>
      </c>
      <c r="F21" s="2">
        <v>6.55</v>
      </c>
      <c r="G21" s="2">
        <v>0</v>
      </c>
      <c r="H21" s="2">
        <v>35</v>
      </c>
      <c r="I21" s="2">
        <f t="shared" si="5"/>
        <v>164.4</v>
      </c>
      <c r="J21" s="2">
        <f t="shared" si="23"/>
        <v>180.84000000000003</v>
      </c>
      <c r="K21" s="2">
        <f t="shared" si="7"/>
        <v>244.16</v>
      </c>
      <c r="L21" s="3">
        <f t="shared" si="15"/>
        <v>2628.1382399999998</v>
      </c>
      <c r="M21" s="1">
        <v>6450</v>
      </c>
      <c r="N21" s="3">
        <f t="shared" si="8"/>
        <v>16951491.647999998</v>
      </c>
      <c r="O21" s="3">
        <f t="shared" si="9"/>
        <v>16103917.065599997</v>
      </c>
      <c r="P21" s="3">
        <f t="shared" si="10"/>
        <v>12713618.735999998</v>
      </c>
      <c r="Q21" s="3">
        <f t="shared" si="11"/>
        <v>6570345.5999999996</v>
      </c>
      <c r="R21" s="3">
        <f t="shared" si="12"/>
        <v>5913311.04</v>
      </c>
      <c r="S21" s="1">
        <v>54825</v>
      </c>
      <c r="T21" s="3">
        <f t="shared" si="22"/>
        <v>9914553.0000000019</v>
      </c>
      <c r="U21" s="10"/>
    </row>
    <row r="22" spans="1:21" x14ac:dyDescent="0.25">
      <c r="A22" s="5">
        <v>19</v>
      </c>
      <c r="B22" s="1" t="s">
        <v>41</v>
      </c>
      <c r="C22" s="1">
        <v>1301</v>
      </c>
      <c r="D22" s="1" t="s">
        <v>36</v>
      </c>
      <c r="E22" s="2">
        <v>157.85</v>
      </c>
      <c r="F22" s="2">
        <v>6.55</v>
      </c>
      <c r="G22" s="2">
        <v>0</v>
      </c>
      <c r="H22" s="2">
        <v>0</v>
      </c>
      <c r="I22" s="2">
        <f t="shared" si="5"/>
        <v>164.4</v>
      </c>
      <c r="J22" s="2">
        <f t="shared" si="23"/>
        <v>180.84000000000003</v>
      </c>
      <c r="K22" s="2">
        <f t="shared" si="7"/>
        <v>230.16</v>
      </c>
      <c r="L22" s="3">
        <f t="shared" si="15"/>
        <v>2477.4422399999999</v>
      </c>
      <c r="M22" s="1">
        <v>6500</v>
      </c>
      <c r="N22" s="3">
        <f t="shared" si="8"/>
        <v>16103374.559999999</v>
      </c>
      <c r="O22" s="3">
        <f t="shared" si="9"/>
        <v>15298205.831999999</v>
      </c>
      <c r="P22" s="3">
        <f t="shared" si="10"/>
        <v>12077530.919999998</v>
      </c>
      <c r="Q22" s="3">
        <f t="shared" si="11"/>
        <v>6193605.5999999996</v>
      </c>
      <c r="R22" s="3">
        <f t="shared" si="12"/>
        <v>5574245.04</v>
      </c>
      <c r="S22" s="1">
        <v>54825</v>
      </c>
      <c r="T22" s="3">
        <f t="shared" si="22"/>
        <v>9914553.0000000019</v>
      </c>
      <c r="U22" s="10"/>
    </row>
    <row r="23" spans="1:21" x14ac:dyDescent="0.25">
      <c r="A23" s="5">
        <v>20</v>
      </c>
      <c r="B23" s="1" t="s">
        <v>41</v>
      </c>
      <c r="C23" s="1">
        <v>1302</v>
      </c>
      <c r="D23" s="1" t="s">
        <v>36</v>
      </c>
      <c r="E23" s="2">
        <v>157.85</v>
      </c>
      <c r="F23" s="2">
        <v>6.55</v>
      </c>
      <c r="G23" s="2">
        <v>0</v>
      </c>
      <c r="H23" s="2">
        <v>0</v>
      </c>
      <c r="I23" s="2">
        <f t="shared" si="5"/>
        <v>164.4</v>
      </c>
      <c r="J23" s="2">
        <f t="shared" ref="J23" si="24">+I23*1.1</f>
        <v>180.84000000000003</v>
      </c>
      <c r="K23" s="2">
        <f t="shared" si="7"/>
        <v>230.16</v>
      </c>
      <c r="L23" s="3">
        <f t="shared" ref="L23" si="25">+K23*10.764</f>
        <v>2477.4422399999999</v>
      </c>
      <c r="M23" s="1">
        <v>6500</v>
      </c>
      <c r="N23" s="3">
        <f t="shared" si="8"/>
        <v>16103374.559999999</v>
      </c>
      <c r="O23" s="3">
        <f t="shared" si="9"/>
        <v>15298205.831999999</v>
      </c>
      <c r="P23" s="3">
        <f t="shared" si="10"/>
        <v>12077530.919999998</v>
      </c>
      <c r="Q23" s="3">
        <f t="shared" si="11"/>
        <v>6193605.5999999996</v>
      </c>
      <c r="R23" s="3">
        <f t="shared" si="12"/>
        <v>5574245.04</v>
      </c>
      <c r="S23" s="1">
        <v>54825</v>
      </c>
      <c r="T23" s="3">
        <f t="shared" ref="T23" si="26">+J23*S23</f>
        <v>9914553.0000000019</v>
      </c>
      <c r="U23" s="10"/>
    </row>
    <row r="24" spans="1:21" x14ac:dyDescent="0.25">
      <c r="A24" s="5">
        <v>21</v>
      </c>
      <c r="B24" s="1" t="s">
        <v>42</v>
      </c>
      <c r="C24" s="1">
        <v>1401</v>
      </c>
      <c r="D24" s="1" t="s">
        <v>36</v>
      </c>
      <c r="E24" s="2">
        <v>157.85</v>
      </c>
      <c r="F24" s="2">
        <v>6.55</v>
      </c>
      <c r="G24" s="2">
        <v>0</v>
      </c>
      <c r="H24" s="2">
        <v>0</v>
      </c>
      <c r="I24" s="2">
        <f t="shared" si="5"/>
        <v>164.4</v>
      </c>
      <c r="J24" s="2">
        <f t="shared" si="23"/>
        <v>180.84000000000003</v>
      </c>
      <c r="K24" s="2">
        <f t="shared" si="7"/>
        <v>230.16</v>
      </c>
      <c r="L24" s="3">
        <f t="shared" si="15"/>
        <v>2477.4422399999999</v>
      </c>
      <c r="M24" s="1">
        <v>6550</v>
      </c>
      <c r="N24" s="3">
        <f t="shared" si="8"/>
        <v>16227246.671999998</v>
      </c>
      <c r="O24" s="3">
        <f t="shared" si="9"/>
        <v>15415884.338399997</v>
      </c>
      <c r="P24" s="3">
        <f t="shared" si="10"/>
        <v>12170435.003999999</v>
      </c>
      <c r="Q24" s="3">
        <f t="shared" si="11"/>
        <v>6193605.5999999996</v>
      </c>
      <c r="R24" s="3">
        <f t="shared" si="12"/>
        <v>5574245.04</v>
      </c>
      <c r="S24" s="1">
        <v>54825</v>
      </c>
      <c r="T24" s="3">
        <f t="shared" ref="T24:T27" si="27">+J24*S24</f>
        <v>9914553.0000000019</v>
      </c>
      <c r="U24" s="10"/>
    </row>
    <row r="25" spans="1:21" x14ac:dyDescent="0.25">
      <c r="A25" s="5">
        <v>22</v>
      </c>
      <c r="B25" s="1" t="s">
        <v>42</v>
      </c>
      <c r="C25" s="1">
        <v>1402</v>
      </c>
      <c r="D25" s="1" t="s">
        <v>36</v>
      </c>
      <c r="E25" s="2">
        <v>157.85</v>
      </c>
      <c r="F25" s="2">
        <v>6.55</v>
      </c>
      <c r="G25" s="2">
        <v>0</v>
      </c>
      <c r="H25" s="2">
        <v>0</v>
      </c>
      <c r="I25" s="2">
        <f t="shared" si="5"/>
        <v>164.4</v>
      </c>
      <c r="J25" s="2">
        <f t="shared" si="23"/>
        <v>180.84000000000003</v>
      </c>
      <c r="K25" s="2">
        <f t="shared" si="7"/>
        <v>230.16</v>
      </c>
      <c r="L25" s="3">
        <f t="shared" si="15"/>
        <v>2477.4422399999999</v>
      </c>
      <c r="M25" s="1">
        <v>6550</v>
      </c>
      <c r="N25" s="3">
        <f t="shared" si="8"/>
        <v>16227246.671999998</v>
      </c>
      <c r="O25" s="3">
        <f t="shared" si="9"/>
        <v>15415884.338399997</v>
      </c>
      <c r="P25" s="3">
        <f t="shared" si="10"/>
        <v>12170435.003999999</v>
      </c>
      <c r="Q25" s="3">
        <f t="shared" si="11"/>
        <v>6193605.5999999996</v>
      </c>
      <c r="R25" s="3">
        <f t="shared" si="12"/>
        <v>5574245.04</v>
      </c>
      <c r="S25" s="1">
        <v>54825</v>
      </c>
      <c r="T25" s="3">
        <f t="shared" si="27"/>
        <v>9914553.0000000019</v>
      </c>
      <c r="U25" s="10"/>
    </row>
    <row r="26" spans="1:21" x14ac:dyDescent="0.25">
      <c r="A26" s="5">
        <v>23</v>
      </c>
      <c r="B26" s="1" t="s">
        <v>43</v>
      </c>
      <c r="C26" s="1">
        <v>1501</v>
      </c>
      <c r="D26" s="1" t="s">
        <v>36</v>
      </c>
      <c r="E26" s="2">
        <v>157.85</v>
      </c>
      <c r="F26" s="2">
        <v>6.55</v>
      </c>
      <c r="G26" s="2">
        <v>0</v>
      </c>
      <c r="H26" s="2">
        <v>0</v>
      </c>
      <c r="I26" s="2">
        <f t="shared" si="5"/>
        <v>164.4</v>
      </c>
      <c r="J26" s="2">
        <f t="shared" si="23"/>
        <v>180.84000000000003</v>
      </c>
      <c r="K26" s="2">
        <f t="shared" si="7"/>
        <v>230.16</v>
      </c>
      <c r="L26" s="3">
        <f t="shared" si="15"/>
        <v>2477.4422399999999</v>
      </c>
      <c r="M26" s="1">
        <v>6600</v>
      </c>
      <c r="N26" s="3">
        <f t="shared" si="8"/>
        <v>16351118.783999998</v>
      </c>
      <c r="O26" s="3">
        <f t="shared" si="9"/>
        <v>15533562.844799997</v>
      </c>
      <c r="P26" s="3">
        <f t="shared" si="10"/>
        <v>12263339.088</v>
      </c>
      <c r="Q26" s="3">
        <f t="shared" si="11"/>
        <v>6193605.5999999996</v>
      </c>
      <c r="R26" s="3">
        <f t="shared" si="12"/>
        <v>5574245.04</v>
      </c>
      <c r="S26" s="1">
        <v>54825</v>
      </c>
      <c r="T26" s="3">
        <f t="shared" si="27"/>
        <v>9914553.0000000019</v>
      </c>
      <c r="U26" s="10"/>
    </row>
    <row r="27" spans="1:21" x14ac:dyDescent="0.25">
      <c r="A27" s="5">
        <v>24</v>
      </c>
      <c r="B27" s="1" t="s">
        <v>43</v>
      </c>
      <c r="C27" s="1">
        <v>1502</v>
      </c>
      <c r="D27" s="1" t="s">
        <v>36</v>
      </c>
      <c r="E27" s="2">
        <v>157.85</v>
      </c>
      <c r="F27" s="2">
        <v>6.55</v>
      </c>
      <c r="G27" s="2">
        <v>0</v>
      </c>
      <c r="H27" s="2">
        <v>0</v>
      </c>
      <c r="I27" s="2">
        <f t="shared" si="5"/>
        <v>164.4</v>
      </c>
      <c r="J27" s="2">
        <f t="shared" si="23"/>
        <v>180.84000000000003</v>
      </c>
      <c r="K27" s="2">
        <f t="shared" si="7"/>
        <v>230.16</v>
      </c>
      <c r="L27" s="3">
        <f t="shared" si="15"/>
        <v>2477.4422399999999</v>
      </c>
      <c r="M27" s="1">
        <v>6600</v>
      </c>
      <c r="N27" s="3">
        <f t="shared" si="8"/>
        <v>16351118.783999998</v>
      </c>
      <c r="O27" s="3">
        <f t="shared" si="9"/>
        <v>15533562.844799997</v>
      </c>
      <c r="P27" s="3">
        <f t="shared" si="10"/>
        <v>12263339.088</v>
      </c>
      <c r="Q27" s="3">
        <f t="shared" si="11"/>
        <v>6193605.5999999996</v>
      </c>
      <c r="R27" s="3">
        <f t="shared" si="12"/>
        <v>5574245.04</v>
      </c>
      <c r="S27" s="1">
        <v>54825</v>
      </c>
      <c r="T27" s="3">
        <f t="shared" si="27"/>
        <v>9914553.0000000019</v>
      </c>
      <c r="U27" s="10"/>
    </row>
    <row r="28" spans="1:21" x14ac:dyDescent="0.25">
      <c r="A28" s="5">
        <v>25</v>
      </c>
      <c r="B28" s="1" t="s">
        <v>44</v>
      </c>
      <c r="C28" s="1">
        <v>1601</v>
      </c>
      <c r="D28" s="1" t="s">
        <v>36</v>
      </c>
      <c r="E28" s="2">
        <v>157.85</v>
      </c>
      <c r="F28" s="2">
        <v>6.55</v>
      </c>
      <c r="G28" s="2">
        <v>0</v>
      </c>
      <c r="H28" s="2">
        <v>0</v>
      </c>
      <c r="I28" s="2">
        <f t="shared" si="5"/>
        <v>164.4</v>
      </c>
      <c r="J28" s="2">
        <f t="shared" ref="J28:J39" si="28">+I28*1.1</f>
        <v>180.84000000000003</v>
      </c>
      <c r="K28" s="2">
        <f t="shared" si="7"/>
        <v>230.16</v>
      </c>
      <c r="L28" s="3">
        <f t="shared" ref="L28:L39" si="29">+K28*10.764</f>
        <v>2477.4422399999999</v>
      </c>
      <c r="M28" s="1">
        <v>6650</v>
      </c>
      <c r="N28" s="3">
        <f t="shared" si="8"/>
        <v>16474990.896</v>
      </c>
      <c r="O28" s="3">
        <f t="shared" si="9"/>
        <v>15651241.351199999</v>
      </c>
      <c r="P28" s="3">
        <f t="shared" si="10"/>
        <v>12356243.172</v>
      </c>
      <c r="Q28" s="3">
        <f t="shared" si="11"/>
        <v>6193605.5999999996</v>
      </c>
      <c r="R28" s="3">
        <f t="shared" si="12"/>
        <v>5574245.04</v>
      </c>
      <c r="S28" s="1">
        <v>54825</v>
      </c>
      <c r="T28" s="3">
        <f t="shared" ref="T28:T39" si="30">+J28*S28</f>
        <v>9914553.0000000019</v>
      </c>
      <c r="U28" s="10"/>
    </row>
    <row r="29" spans="1:21" x14ac:dyDescent="0.25">
      <c r="A29" s="5">
        <v>26</v>
      </c>
      <c r="B29" s="1" t="s">
        <v>44</v>
      </c>
      <c r="C29" s="20">
        <v>1602</v>
      </c>
      <c r="D29" s="1" t="s">
        <v>36</v>
      </c>
      <c r="E29" s="2">
        <v>157.85</v>
      </c>
      <c r="F29" s="2">
        <v>6.55</v>
      </c>
      <c r="G29" s="2">
        <v>0</v>
      </c>
      <c r="H29" s="2">
        <v>0</v>
      </c>
      <c r="I29" s="2">
        <f t="shared" si="5"/>
        <v>164.4</v>
      </c>
      <c r="J29" s="2">
        <f t="shared" si="28"/>
        <v>180.84000000000003</v>
      </c>
      <c r="K29" s="2">
        <f t="shared" si="7"/>
        <v>230.16</v>
      </c>
      <c r="L29" s="3">
        <f t="shared" si="29"/>
        <v>2477.4422399999999</v>
      </c>
      <c r="M29" s="1">
        <v>6650</v>
      </c>
      <c r="N29" s="3">
        <f t="shared" si="8"/>
        <v>16474990.896</v>
      </c>
      <c r="O29" s="3">
        <f t="shared" si="9"/>
        <v>15651241.351199999</v>
      </c>
      <c r="P29" s="3">
        <f t="shared" si="10"/>
        <v>12356243.172</v>
      </c>
      <c r="Q29" s="3">
        <f t="shared" si="11"/>
        <v>6193605.5999999996</v>
      </c>
      <c r="R29" s="3">
        <f t="shared" si="12"/>
        <v>5574245.04</v>
      </c>
      <c r="S29" s="1">
        <v>54825</v>
      </c>
      <c r="T29" s="3">
        <f t="shared" si="30"/>
        <v>9914553.0000000019</v>
      </c>
      <c r="U29" s="10"/>
    </row>
    <row r="30" spans="1:21" x14ac:dyDescent="0.25">
      <c r="A30" s="5">
        <v>27</v>
      </c>
      <c r="B30" s="1" t="s">
        <v>45</v>
      </c>
      <c r="C30" s="1">
        <v>1701</v>
      </c>
      <c r="D30" s="1" t="s">
        <v>36</v>
      </c>
      <c r="E30" s="2">
        <v>157.85</v>
      </c>
      <c r="F30" s="2">
        <v>6.55</v>
      </c>
      <c r="G30" s="2">
        <v>0</v>
      </c>
      <c r="H30" s="2">
        <v>0</v>
      </c>
      <c r="I30" s="2">
        <f t="shared" si="5"/>
        <v>164.4</v>
      </c>
      <c r="J30" s="2">
        <f t="shared" si="28"/>
        <v>180.84000000000003</v>
      </c>
      <c r="K30" s="2">
        <f t="shared" si="7"/>
        <v>230.16</v>
      </c>
      <c r="L30" s="3">
        <f t="shared" si="29"/>
        <v>2477.4422399999999</v>
      </c>
      <c r="M30" s="1">
        <v>6700</v>
      </c>
      <c r="N30" s="3">
        <f t="shared" si="8"/>
        <v>16598863.007999999</v>
      </c>
      <c r="O30" s="3">
        <f t="shared" si="9"/>
        <v>15768919.857599998</v>
      </c>
      <c r="P30" s="3">
        <f t="shared" si="10"/>
        <v>12449147.255999999</v>
      </c>
      <c r="Q30" s="3">
        <f t="shared" si="11"/>
        <v>6193605.5999999996</v>
      </c>
      <c r="R30" s="3">
        <f t="shared" si="12"/>
        <v>5574245.04</v>
      </c>
      <c r="S30" s="1">
        <v>54825</v>
      </c>
      <c r="T30" s="3">
        <f t="shared" si="30"/>
        <v>9914553.0000000019</v>
      </c>
      <c r="U30" s="10"/>
    </row>
    <row r="31" spans="1:21" x14ac:dyDescent="0.25">
      <c r="A31" s="5">
        <v>28</v>
      </c>
      <c r="B31" s="1" t="s">
        <v>45</v>
      </c>
      <c r="C31" s="1">
        <v>1702</v>
      </c>
      <c r="D31" s="1" t="s">
        <v>36</v>
      </c>
      <c r="E31" s="2">
        <v>157.85</v>
      </c>
      <c r="F31" s="2">
        <v>6.55</v>
      </c>
      <c r="G31" s="2">
        <v>0</v>
      </c>
      <c r="H31" s="2">
        <v>0</v>
      </c>
      <c r="I31" s="2">
        <f t="shared" si="5"/>
        <v>164.4</v>
      </c>
      <c r="J31" s="2">
        <f t="shared" si="28"/>
        <v>180.84000000000003</v>
      </c>
      <c r="K31" s="2">
        <f t="shared" si="7"/>
        <v>230.16</v>
      </c>
      <c r="L31" s="3">
        <f t="shared" si="29"/>
        <v>2477.4422399999999</v>
      </c>
      <c r="M31" s="1">
        <v>6700</v>
      </c>
      <c r="N31" s="3">
        <f t="shared" si="8"/>
        <v>16598863.007999999</v>
      </c>
      <c r="O31" s="3">
        <f t="shared" si="9"/>
        <v>15768919.857599998</v>
      </c>
      <c r="P31" s="3">
        <f t="shared" si="10"/>
        <v>12449147.255999999</v>
      </c>
      <c r="Q31" s="3">
        <f t="shared" si="11"/>
        <v>6193605.5999999996</v>
      </c>
      <c r="R31" s="3">
        <f t="shared" si="12"/>
        <v>5574245.04</v>
      </c>
      <c r="S31" s="1">
        <v>54825</v>
      </c>
      <c r="T31" s="3">
        <f t="shared" si="30"/>
        <v>9914553.0000000019</v>
      </c>
      <c r="U31" s="10"/>
    </row>
    <row r="32" spans="1:21" x14ac:dyDescent="0.25">
      <c r="A32" s="5">
        <v>29</v>
      </c>
      <c r="B32" s="1" t="s">
        <v>46</v>
      </c>
      <c r="C32" s="1">
        <v>1801</v>
      </c>
      <c r="D32" s="1" t="s">
        <v>36</v>
      </c>
      <c r="E32" s="2">
        <v>157.85</v>
      </c>
      <c r="F32" s="2">
        <v>6.55</v>
      </c>
      <c r="G32" s="2">
        <v>0</v>
      </c>
      <c r="H32" s="2">
        <v>0</v>
      </c>
      <c r="I32" s="2">
        <f t="shared" si="5"/>
        <v>164.4</v>
      </c>
      <c r="J32" s="2">
        <f t="shared" si="28"/>
        <v>180.84000000000003</v>
      </c>
      <c r="K32" s="2">
        <f t="shared" si="7"/>
        <v>230.16</v>
      </c>
      <c r="L32" s="3">
        <f t="shared" si="29"/>
        <v>2477.4422399999999</v>
      </c>
      <c r="M32" s="1">
        <v>6750</v>
      </c>
      <c r="N32" s="3">
        <f t="shared" si="8"/>
        <v>16722735.119999999</v>
      </c>
      <c r="O32" s="3">
        <f t="shared" si="9"/>
        <v>15886598.363999998</v>
      </c>
      <c r="P32" s="3">
        <f t="shared" si="10"/>
        <v>12542051.34</v>
      </c>
      <c r="Q32" s="3">
        <f t="shared" si="11"/>
        <v>6193605.5999999996</v>
      </c>
      <c r="R32" s="3">
        <f t="shared" si="12"/>
        <v>5574245.04</v>
      </c>
      <c r="S32" s="1">
        <v>54825</v>
      </c>
      <c r="T32" s="3">
        <f t="shared" si="30"/>
        <v>9914553.0000000019</v>
      </c>
      <c r="U32" s="10"/>
    </row>
    <row r="33" spans="1:21" x14ac:dyDescent="0.25">
      <c r="A33" s="5">
        <v>30</v>
      </c>
      <c r="B33" s="1" t="s">
        <v>46</v>
      </c>
      <c r="C33" s="1">
        <v>1802</v>
      </c>
      <c r="D33" s="1" t="s">
        <v>36</v>
      </c>
      <c r="E33" s="2">
        <v>157.85</v>
      </c>
      <c r="F33" s="2">
        <v>6.55</v>
      </c>
      <c r="G33" s="2">
        <v>0</v>
      </c>
      <c r="H33" s="2">
        <v>0</v>
      </c>
      <c r="I33" s="2">
        <f t="shared" si="5"/>
        <v>164.4</v>
      </c>
      <c r="J33" s="2">
        <f t="shared" si="28"/>
        <v>180.84000000000003</v>
      </c>
      <c r="K33" s="2">
        <f t="shared" si="7"/>
        <v>230.16</v>
      </c>
      <c r="L33" s="3">
        <f t="shared" si="29"/>
        <v>2477.4422399999999</v>
      </c>
      <c r="M33" s="1">
        <v>6750</v>
      </c>
      <c r="N33" s="3">
        <f t="shared" si="8"/>
        <v>16722735.119999999</v>
      </c>
      <c r="O33" s="3">
        <f t="shared" si="9"/>
        <v>15886598.363999998</v>
      </c>
      <c r="P33" s="3">
        <f t="shared" si="10"/>
        <v>12542051.34</v>
      </c>
      <c r="Q33" s="3">
        <f t="shared" si="11"/>
        <v>6193605.5999999996</v>
      </c>
      <c r="R33" s="3">
        <f t="shared" si="12"/>
        <v>5574245.04</v>
      </c>
      <c r="S33" s="1">
        <v>54825</v>
      </c>
      <c r="T33" s="3">
        <f t="shared" si="30"/>
        <v>9914553.0000000019</v>
      </c>
      <c r="U33" s="10"/>
    </row>
    <row r="34" spans="1:21" x14ac:dyDescent="0.25">
      <c r="A34" s="5">
        <v>31</v>
      </c>
      <c r="B34" s="1" t="s">
        <v>47</v>
      </c>
      <c r="C34" s="1">
        <v>1901</v>
      </c>
      <c r="D34" s="1" t="s">
        <v>36</v>
      </c>
      <c r="E34" s="2">
        <v>157.85</v>
      </c>
      <c r="F34" s="2">
        <v>6.55</v>
      </c>
      <c r="G34" s="2">
        <v>0</v>
      </c>
      <c r="H34" s="2">
        <v>0</v>
      </c>
      <c r="I34" s="2">
        <f t="shared" si="5"/>
        <v>164.4</v>
      </c>
      <c r="J34" s="2">
        <f t="shared" si="28"/>
        <v>180.84000000000003</v>
      </c>
      <c r="K34" s="2">
        <f t="shared" si="7"/>
        <v>230.16</v>
      </c>
      <c r="L34" s="3">
        <f t="shared" si="29"/>
        <v>2477.4422399999999</v>
      </c>
      <c r="M34" s="1">
        <v>6800</v>
      </c>
      <c r="N34" s="3">
        <f t="shared" si="8"/>
        <v>16846607.232000001</v>
      </c>
      <c r="O34" s="3">
        <f t="shared" si="9"/>
        <v>16004276.8704</v>
      </c>
      <c r="P34" s="3">
        <f t="shared" si="10"/>
        <v>12634955.424000001</v>
      </c>
      <c r="Q34" s="3">
        <f t="shared" si="11"/>
        <v>6193605.5999999996</v>
      </c>
      <c r="R34" s="3">
        <f t="shared" si="12"/>
        <v>5574245.04</v>
      </c>
      <c r="S34" s="1">
        <v>54825</v>
      </c>
      <c r="T34" s="3">
        <f t="shared" si="30"/>
        <v>9914553.0000000019</v>
      </c>
      <c r="U34" s="10"/>
    </row>
    <row r="35" spans="1:21" x14ac:dyDescent="0.25">
      <c r="A35" s="5">
        <v>32</v>
      </c>
      <c r="B35" s="1" t="s">
        <v>47</v>
      </c>
      <c r="C35" s="1">
        <v>1902</v>
      </c>
      <c r="D35" s="1" t="s">
        <v>36</v>
      </c>
      <c r="E35" s="2">
        <v>157.85</v>
      </c>
      <c r="F35" s="2">
        <v>6.55</v>
      </c>
      <c r="G35" s="2">
        <v>0</v>
      </c>
      <c r="H35" s="2">
        <v>0</v>
      </c>
      <c r="I35" s="2">
        <f t="shared" si="5"/>
        <v>164.4</v>
      </c>
      <c r="J35" s="2">
        <f t="shared" si="28"/>
        <v>180.84000000000003</v>
      </c>
      <c r="K35" s="2">
        <f t="shared" si="7"/>
        <v>230.16</v>
      </c>
      <c r="L35" s="3">
        <f t="shared" si="29"/>
        <v>2477.4422399999999</v>
      </c>
      <c r="M35" s="1">
        <v>6800</v>
      </c>
      <c r="N35" s="3">
        <f t="shared" si="8"/>
        <v>16846607.232000001</v>
      </c>
      <c r="O35" s="3">
        <f t="shared" si="9"/>
        <v>16004276.8704</v>
      </c>
      <c r="P35" s="3">
        <f t="shared" si="10"/>
        <v>12634955.424000001</v>
      </c>
      <c r="Q35" s="3">
        <f t="shared" si="11"/>
        <v>6193605.5999999996</v>
      </c>
      <c r="R35" s="3">
        <f t="shared" si="12"/>
        <v>5574245.04</v>
      </c>
      <c r="S35" s="1">
        <v>54825</v>
      </c>
      <c r="T35" s="3">
        <f t="shared" si="30"/>
        <v>9914553.0000000019</v>
      </c>
      <c r="U35" s="10"/>
    </row>
    <row r="36" spans="1:21" x14ac:dyDescent="0.25">
      <c r="A36" s="5">
        <v>33</v>
      </c>
      <c r="B36" s="1" t="s">
        <v>48</v>
      </c>
      <c r="C36" s="1">
        <v>2001</v>
      </c>
      <c r="D36" s="1" t="s">
        <v>36</v>
      </c>
      <c r="E36" s="2">
        <v>157.85</v>
      </c>
      <c r="F36" s="2">
        <v>6.55</v>
      </c>
      <c r="G36" s="2">
        <v>0</v>
      </c>
      <c r="H36" s="2">
        <v>0</v>
      </c>
      <c r="I36" s="2">
        <f t="shared" si="5"/>
        <v>164.4</v>
      </c>
      <c r="J36" s="2">
        <f t="shared" si="28"/>
        <v>180.84000000000003</v>
      </c>
      <c r="K36" s="2">
        <f t="shared" si="7"/>
        <v>230.16</v>
      </c>
      <c r="L36" s="3">
        <f t="shared" si="29"/>
        <v>2477.4422399999999</v>
      </c>
      <c r="M36" s="1">
        <v>6850</v>
      </c>
      <c r="N36" s="3">
        <f t="shared" si="8"/>
        <v>16970479.344000001</v>
      </c>
      <c r="O36" s="3">
        <f t="shared" si="9"/>
        <v>16121955.376799999</v>
      </c>
      <c r="P36" s="3">
        <f t="shared" si="10"/>
        <v>12727859.508000001</v>
      </c>
      <c r="Q36" s="3">
        <f t="shared" si="11"/>
        <v>6193605.5999999996</v>
      </c>
      <c r="R36" s="3">
        <f t="shared" si="12"/>
        <v>5574245.04</v>
      </c>
      <c r="S36" s="1">
        <v>54825</v>
      </c>
      <c r="T36" s="3">
        <f t="shared" si="30"/>
        <v>9914553.0000000019</v>
      </c>
      <c r="U36" s="10"/>
    </row>
    <row r="37" spans="1:21" x14ac:dyDescent="0.25">
      <c r="A37" s="5">
        <v>34</v>
      </c>
      <c r="B37" s="1" t="s">
        <v>48</v>
      </c>
      <c r="C37" s="1">
        <v>2002</v>
      </c>
      <c r="D37" s="1" t="s">
        <v>36</v>
      </c>
      <c r="E37" s="2">
        <v>157.85</v>
      </c>
      <c r="F37" s="2">
        <v>6.55</v>
      </c>
      <c r="G37" s="2">
        <v>0</v>
      </c>
      <c r="H37" s="2">
        <v>0</v>
      </c>
      <c r="I37" s="2">
        <f t="shared" si="5"/>
        <v>164.4</v>
      </c>
      <c r="J37" s="2">
        <f t="shared" si="28"/>
        <v>180.84000000000003</v>
      </c>
      <c r="K37" s="2">
        <f t="shared" si="7"/>
        <v>230.16</v>
      </c>
      <c r="L37" s="3">
        <f t="shared" si="29"/>
        <v>2477.4422399999999</v>
      </c>
      <c r="M37" s="1">
        <v>6850</v>
      </c>
      <c r="N37" s="3">
        <f t="shared" si="8"/>
        <v>16970479.344000001</v>
      </c>
      <c r="O37" s="3">
        <f t="shared" si="9"/>
        <v>16121955.376799999</v>
      </c>
      <c r="P37" s="3">
        <f t="shared" si="10"/>
        <v>12727859.508000001</v>
      </c>
      <c r="Q37" s="3">
        <f t="shared" si="11"/>
        <v>6193605.5999999996</v>
      </c>
      <c r="R37" s="3">
        <f t="shared" si="12"/>
        <v>5574245.04</v>
      </c>
      <c r="S37" s="1">
        <v>54825</v>
      </c>
      <c r="T37" s="3">
        <f t="shared" si="30"/>
        <v>9914553.0000000019</v>
      </c>
      <c r="U37" s="10"/>
    </row>
    <row r="38" spans="1:21" x14ac:dyDescent="0.25">
      <c r="A38" s="5">
        <v>35</v>
      </c>
      <c r="B38" s="1" t="s">
        <v>49</v>
      </c>
      <c r="C38" s="1">
        <v>2101</v>
      </c>
      <c r="D38" s="1" t="s">
        <v>36</v>
      </c>
      <c r="E38" s="2">
        <v>157.85</v>
      </c>
      <c r="F38" s="2">
        <v>6.55</v>
      </c>
      <c r="G38" s="2">
        <v>0</v>
      </c>
      <c r="H38" s="2">
        <v>0</v>
      </c>
      <c r="I38" s="2">
        <f t="shared" si="5"/>
        <v>164.4</v>
      </c>
      <c r="J38" s="2">
        <f t="shared" si="28"/>
        <v>180.84000000000003</v>
      </c>
      <c r="K38" s="2">
        <f t="shared" si="7"/>
        <v>230.16</v>
      </c>
      <c r="L38" s="3">
        <f t="shared" si="29"/>
        <v>2477.4422399999999</v>
      </c>
      <c r="M38" s="1">
        <v>6900</v>
      </c>
      <c r="N38" s="3">
        <f t="shared" si="8"/>
        <v>17094351.456</v>
      </c>
      <c r="O38" s="3">
        <f t="shared" si="9"/>
        <v>16239633.883199999</v>
      </c>
      <c r="P38" s="3">
        <f t="shared" si="10"/>
        <v>12820763.592</v>
      </c>
      <c r="Q38" s="3">
        <f t="shared" si="11"/>
        <v>6193605.5999999996</v>
      </c>
      <c r="R38" s="3">
        <f t="shared" si="12"/>
        <v>5574245.04</v>
      </c>
      <c r="S38" s="1">
        <v>56100</v>
      </c>
      <c r="T38" s="3">
        <f t="shared" si="30"/>
        <v>10145124.000000002</v>
      </c>
      <c r="U38" s="10"/>
    </row>
    <row r="39" spans="1:21" x14ac:dyDescent="0.25">
      <c r="A39" s="5">
        <v>36</v>
      </c>
      <c r="B39" s="1" t="s">
        <v>49</v>
      </c>
      <c r="C39" s="1">
        <v>2102</v>
      </c>
      <c r="D39" s="1" t="s">
        <v>36</v>
      </c>
      <c r="E39" s="2">
        <v>157.85</v>
      </c>
      <c r="F39" s="2">
        <v>6.55</v>
      </c>
      <c r="G39" s="2">
        <v>0</v>
      </c>
      <c r="H39" s="2">
        <v>0</v>
      </c>
      <c r="I39" s="2">
        <f t="shared" si="5"/>
        <v>164.4</v>
      </c>
      <c r="J39" s="2">
        <f t="shared" si="28"/>
        <v>180.84000000000003</v>
      </c>
      <c r="K39" s="2">
        <f t="shared" si="7"/>
        <v>230.16</v>
      </c>
      <c r="L39" s="8">
        <f t="shared" si="29"/>
        <v>2477.4422399999999</v>
      </c>
      <c r="M39" s="9">
        <v>6900</v>
      </c>
      <c r="N39" s="8">
        <f t="shared" si="8"/>
        <v>17094351.456</v>
      </c>
      <c r="O39" s="8">
        <f t="shared" si="9"/>
        <v>16239633.883199999</v>
      </c>
      <c r="P39" s="8">
        <f t="shared" si="10"/>
        <v>12820763.592</v>
      </c>
      <c r="Q39" s="8">
        <f t="shared" si="11"/>
        <v>6193605.5999999996</v>
      </c>
      <c r="R39" s="8">
        <f t="shared" si="12"/>
        <v>5574245.04</v>
      </c>
      <c r="S39" s="9">
        <v>56100</v>
      </c>
      <c r="T39" s="8">
        <f t="shared" si="30"/>
        <v>10145124.000000002</v>
      </c>
      <c r="U39" s="10"/>
    </row>
    <row r="40" spans="1:21" x14ac:dyDescent="0.25">
      <c r="A40" s="15"/>
      <c r="B40" s="18"/>
      <c r="C40" s="19" t="s">
        <v>35</v>
      </c>
      <c r="D40" s="17"/>
      <c r="E40" s="16"/>
      <c r="F40" s="16"/>
      <c r="G40" s="16"/>
      <c r="H40" s="2"/>
      <c r="I40" s="2"/>
      <c r="J40" s="2"/>
      <c r="K40" s="2"/>
      <c r="L40" s="3"/>
      <c r="M40" s="1"/>
      <c r="N40" s="3"/>
      <c r="O40" s="3"/>
      <c r="P40" s="3"/>
      <c r="Q40" s="3"/>
      <c r="R40" s="3"/>
      <c r="S40" s="1"/>
      <c r="T40" s="3"/>
      <c r="U40" s="10"/>
    </row>
    <row r="41" spans="1:21" ht="14.25" customHeight="1" x14ac:dyDescent="0.25">
      <c r="A41" s="5">
        <v>37</v>
      </c>
      <c r="B41" s="1" t="s">
        <v>26</v>
      </c>
      <c r="C41" s="1">
        <v>301</v>
      </c>
      <c r="D41" s="1" t="s">
        <v>34</v>
      </c>
      <c r="E41" s="2">
        <v>103.06</v>
      </c>
      <c r="F41" s="2">
        <v>0</v>
      </c>
      <c r="G41" s="2">
        <v>4.62</v>
      </c>
      <c r="H41" s="2">
        <v>0</v>
      </c>
      <c r="I41" s="2">
        <f t="shared" ref="I41:I72" si="31">+E41+F41+G41</f>
        <v>107.68</v>
      </c>
      <c r="J41" s="2">
        <f t="shared" ref="J41" si="32">+I41*1.1</f>
        <v>118.44800000000002</v>
      </c>
      <c r="K41" s="2">
        <f>+I41*1.4+(H41*0.4)</f>
        <v>150.75200000000001</v>
      </c>
      <c r="L41" s="3">
        <f>+K41*10.764</f>
        <v>1622.694528</v>
      </c>
      <c r="M41" s="1">
        <v>6200</v>
      </c>
      <c r="N41" s="3">
        <f t="shared" si="8"/>
        <v>10060706.0736</v>
      </c>
      <c r="O41" s="3">
        <f t="shared" si="9"/>
        <v>9557670.7699199989</v>
      </c>
      <c r="P41" s="3">
        <f t="shared" si="10"/>
        <v>7545529.5551999994</v>
      </c>
      <c r="Q41" s="3">
        <f t="shared" si="11"/>
        <v>4056736.32</v>
      </c>
      <c r="R41" s="3">
        <f t="shared" si="12"/>
        <v>3651062.6880000001</v>
      </c>
      <c r="S41" s="1">
        <v>51000</v>
      </c>
      <c r="T41" s="3">
        <f t="shared" ref="T41" si="33">+J41*S41</f>
        <v>6040848.0000000009</v>
      </c>
      <c r="U41" s="10"/>
    </row>
    <row r="42" spans="1:21" x14ac:dyDescent="0.25">
      <c r="A42" s="5">
        <v>38</v>
      </c>
      <c r="B42" s="1" t="s">
        <v>26</v>
      </c>
      <c r="C42" s="1">
        <v>302</v>
      </c>
      <c r="D42" s="1" t="s">
        <v>34</v>
      </c>
      <c r="E42" s="2">
        <v>96.42</v>
      </c>
      <c r="F42" s="2">
        <v>0</v>
      </c>
      <c r="G42" s="2">
        <v>4.62</v>
      </c>
      <c r="H42" s="2">
        <v>0</v>
      </c>
      <c r="I42" s="2">
        <f t="shared" si="31"/>
        <v>101.04</v>
      </c>
      <c r="J42" s="2">
        <f t="shared" ref="J42:J105" si="34">+I42*1.1</f>
        <v>111.14400000000002</v>
      </c>
      <c r="K42" s="2">
        <f t="shared" ref="K42:K105" si="35">+I42*1.4+(H42*0.4)</f>
        <v>141.45599999999999</v>
      </c>
      <c r="L42" s="3">
        <f t="shared" ref="L42:L105" si="36">+K42*10.764</f>
        <v>1522.6323839999998</v>
      </c>
      <c r="M42" s="1">
        <v>6200</v>
      </c>
      <c r="N42" s="3">
        <f t="shared" si="8"/>
        <v>9440320.780799998</v>
      </c>
      <c r="O42" s="3">
        <f t="shared" si="9"/>
        <v>8968304.7417599969</v>
      </c>
      <c r="P42" s="3">
        <f t="shared" si="10"/>
        <v>7080240.585599998</v>
      </c>
      <c r="Q42" s="3">
        <f t="shared" si="11"/>
        <v>3806580.9599999995</v>
      </c>
      <c r="R42" s="3">
        <f t="shared" si="12"/>
        <v>3425922.8639999996</v>
      </c>
      <c r="S42" s="1">
        <v>51000</v>
      </c>
      <c r="T42" s="3">
        <f t="shared" ref="T42:T105" si="37">+J42*S42</f>
        <v>5668344.0000000009</v>
      </c>
      <c r="U42" s="10"/>
    </row>
    <row r="43" spans="1:21" x14ac:dyDescent="0.25">
      <c r="A43" s="5">
        <v>39</v>
      </c>
      <c r="B43" s="1" t="s">
        <v>26</v>
      </c>
      <c r="C43" s="1">
        <v>303</v>
      </c>
      <c r="D43" s="1" t="s">
        <v>34</v>
      </c>
      <c r="E43" s="2">
        <v>92.13</v>
      </c>
      <c r="F43" s="2">
        <v>6.29</v>
      </c>
      <c r="G43" s="2">
        <v>4.62</v>
      </c>
      <c r="H43" s="2">
        <v>0</v>
      </c>
      <c r="I43" s="2">
        <f t="shared" si="31"/>
        <v>103.04</v>
      </c>
      <c r="J43" s="2">
        <f t="shared" si="34"/>
        <v>113.34400000000002</v>
      </c>
      <c r="K43" s="2">
        <f t="shared" si="35"/>
        <v>144.256</v>
      </c>
      <c r="L43" s="3">
        <f t="shared" si="36"/>
        <v>1552.7715839999998</v>
      </c>
      <c r="M43" s="1">
        <v>6200</v>
      </c>
      <c r="N43" s="3">
        <f t="shared" si="8"/>
        <v>9627183.8207999989</v>
      </c>
      <c r="O43" s="3">
        <f t="shared" si="9"/>
        <v>9145824.629759999</v>
      </c>
      <c r="P43" s="3">
        <f t="shared" si="10"/>
        <v>7220387.8655999992</v>
      </c>
      <c r="Q43" s="3">
        <f t="shared" si="11"/>
        <v>3881928.9599999995</v>
      </c>
      <c r="R43" s="3">
        <f t="shared" si="12"/>
        <v>3493736.0639999998</v>
      </c>
      <c r="S43" s="1">
        <v>51000</v>
      </c>
      <c r="T43" s="3">
        <f t="shared" si="37"/>
        <v>5780544.0000000009</v>
      </c>
      <c r="U43" s="10"/>
    </row>
    <row r="44" spans="1:21" x14ac:dyDescent="0.25">
      <c r="A44" s="5">
        <v>40</v>
      </c>
      <c r="B44" s="1" t="s">
        <v>26</v>
      </c>
      <c r="C44" s="1">
        <v>304</v>
      </c>
      <c r="D44" s="1" t="s">
        <v>34</v>
      </c>
      <c r="E44" s="2">
        <v>103.06</v>
      </c>
      <c r="F44" s="2">
        <v>0</v>
      </c>
      <c r="G44" s="2">
        <v>4.62</v>
      </c>
      <c r="H44" s="2">
        <v>0</v>
      </c>
      <c r="I44" s="2">
        <f t="shared" si="31"/>
        <v>107.68</v>
      </c>
      <c r="J44" s="2">
        <f t="shared" si="34"/>
        <v>118.44800000000002</v>
      </c>
      <c r="K44" s="2">
        <f t="shared" si="35"/>
        <v>150.75200000000001</v>
      </c>
      <c r="L44" s="3">
        <f t="shared" si="36"/>
        <v>1622.694528</v>
      </c>
      <c r="M44" s="1">
        <v>6200</v>
      </c>
      <c r="N44" s="3">
        <f t="shared" si="8"/>
        <v>10060706.0736</v>
      </c>
      <c r="O44" s="3">
        <f t="shared" si="9"/>
        <v>9557670.7699199989</v>
      </c>
      <c r="P44" s="3">
        <f t="shared" si="10"/>
        <v>7545529.5551999994</v>
      </c>
      <c r="Q44" s="3">
        <f t="shared" si="11"/>
        <v>4056736.32</v>
      </c>
      <c r="R44" s="3">
        <f t="shared" si="12"/>
        <v>3651062.6880000001</v>
      </c>
      <c r="S44" s="1">
        <v>51000</v>
      </c>
      <c r="T44" s="3">
        <f t="shared" si="37"/>
        <v>6040848.0000000009</v>
      </c>
      <c r="U44" s="10"/>
    </row>
    <row r="45" spans="1:21" x14ac:dyDescent="0.25">
      <c r="A45" s="5">
        <v>41</v>
      </c>
      <c r="B45" s="1" t="s">
        <v>27</v>
      </c>
      <c r="C45" s="1">
        <v>401</v>
      </c>
      <c r="D45" s="1" t="s">
        <v>34</v>
      </c>
      <c r="E45" s="2">
        <v>103.06</v>
      </c>
      <c r="F45" s="2">
        <v>0</v>
      </c>
      <c r="G45" s="2">
        <v>4.62</v>
      </c>
      <c r="H45" s="2">
        <v>0</v>
      </c>
      <c r="I45" s="2">
        <f t="shared" si="31"/>
        <v>107.68</v>
      </c>
      <c r="J45" s="2">
        <f t="shared" si="34"/>
        <v>118.44800000000002</v>
      </c>
      <c r="K45" s="2">
        <f t="shared" si="35"/>
        <v>150.75200000000001</v>
      </c>
      <c r="L45" s="3">
        <f t="shared" si="36"/>
        <v>1622.694528</v>
      </c>
      <c r="M45" s="1">
        <v>6200</v>
      </c>
      <c r="N45" s="3">
        <f t="shared" si="8"/>
        <v>10060706.0736</v>
      </c>
      <c r="O45" s="3">
        <f t="shared" si="9"/>
        <v>9557670.7699199989</v>
      </c>
      <c r="P45" s="3">
        <f t="shared" si="10"/>
        <v>7545529.5551999994</v>
      </c>
      <c r="Q45" s="3">
        <f t="shared" si="11"/>
        <v>4056736.32</v>
      </c>
      <c r="R45" s="3">
        <f t="shared" si="12"/>
        <v>3651062.6880000001</v>
      </c>
      <c r="S45" s="1">
        <v>51000</v>
      </c>
      <c r="T45" s="3">
        <f t="shared" si="37"/>
        <v>6040848.0000000009</v>
      </c>
      <c r="U45" s="10"/>
    </row>
    <row r="46" spans="1:21" x14ac:dyDescent="0.25">
      <c r="A46" s="5">
        <v>43</v>
      </c>
      <c r="B46" s="1" t="s">
        <v>27</v>
      </c>
      <c r="C46" s="1">
        <v>402</v>
      </c>
      <c r="D46" s="1" t="s">
        <v>34</v>
      </c>
      <c r="E46" s="2">
        <v>96.42</v>
      </c>
      <c r="F46" s="2">
        <v>0</v>
      </c>
      <c r="G46" s="2">
        <v>4.62</v>
      </c>
      <c r="H46" s="2">
        <v>0</v>
      </c>
      <c r="I46" s="2">
        <f t="shared" si="31"/>
        <v>101.04</v>
      </c>
      <c r="J46" s="2">
        <f t="shared" si="34"/>
        <v>111.14400000000002</v>
      </c>
      <c r="K46" s="2">
        <f t="shared" si="35"/>
        <v>141.45599999999999</v>
      </c>
      <c r="L46" s="3">
        <f t="shared" si="36"/>
        <v>1522.6323839999998</v>
      </c>
      <c r="M46" s="1">
        <v>6200</v>
      </c>
      <c r="N46" s="3">
        <f t="shared" si="8"/>
        <v>9440320.780799998</v>
      </c>
      <c r="O46" s="3">
        <f t="shared" si="9"/>
        <v>8968304.7417599969</v>
      </c>
      <c r="P46" s="3">
        <f t="shared" si="10"/>
        <v>7080240.585599998</v>
      </c>
      <c r="Q46" s="3">
        <f t="shared" si="11"/>
        <v>3806580.9599999995</v>
      </c>
      <c r="R46" s="3">
        <f t="shared" si="12"/>
        <v>3425922.8639999996</v>
      </c>
      <c r="S46" s="1">
        <v>51000</v>
      </c>
      <c r="T46" s="3">
        <f t="shared" si="37"/>
        <v>5668344.0000000009</v>
      </c>
      <c r="U46" s="10"/>
    </row>
    <row r="47" spans="1:21" x14ac:dyDescent="0.25">
      <c r="A47" s="5">
        <v>44</v>
      </c>
      <c r="B47" s="1" t="s">
        <v>27</v>
      </c>
      <c r="C47" s="1">
        <v>403</v>
      </c>
      <c r="D47" s="1" t="s">
        <v>34</v>
      </c>
      <c r="E47" s="2">
        <v>92.13</v>
      </c>
      <c r="F47" s="2">
        <v>6.29</v>
      </c>
      <c r="G47" s="2">
        <v>4.62</v>
      </c>
      <c r="H47" s="2">
        <v>0</v>
      </c>
      <c r="I47" s="2">
        <f t="shared" si="31"/>
        <v>103.04</v>
      </c>
      <c r="J47" s="2">
        <f t="shared" si="34"/>
        <v>113.34400000000002</v>
      </c>
      <c r="K47" s="2">
        <f t="shared" si="35"/>
        <v>144.256</v>
      </c>
      <c r="L47" s="3">
        <f t="shared" si="36"/>
        <v>1552.7715839999998</v>
      </c>
      <c r="M47" s="1">
        <v>6200</v>
      </c>
      <c r="N47" s="3">
        <f t="shared" si="8"/>
        <v>9627183.8207999989</v>
      </c>
      <c r="O47" s="3">
        <f t="shared" si="9"/>
        <v>9145824.629759999</v>
      </c>
      <c r="P47" s="3">
        <f t="shared" si="10"/>
        <v>7220387.8655999992</v>
      </c>
      <c r="Q47" s="3">
        <f t="shared" si="11"/>
        <v>3881928.9599999995</v>
      </c>
      <c r="R47" s="3">
        <f t="shared" si="12"/>
        <v>3493736.0639999998</v>
      </c>
      <c r="S47" s="1">
        <v>51000</v>
      </c>
      <c r="T47" s="3">
        <f t="shared" si="37"/>
        <v>5780544.0000000009</v>
      </c>
      <c r="U47" s="10"/>
    </row>
    <row r="48" spans="1:21" x14ac:dyDescent="0.25">
      <c r="A48" s="5">
        <v>45</v>
      </c>
      <c r="B48" s="1" t="s">
        <v>27</v>
      </c>
      <c r="C48" s="1">
        <v>404</v>
      </c>
      <c r="D48" s="1" t="s">
        <v>34</v>
      </c>
      <c r="E48" s="2">
        <v>103.06</v>
      </c>
      <c r="F48" s="2">
        <v>0</v>
      </c>
      <c r="G48" s="2">
        <v>4.62</v>
      </c>
      <c r="H48" s="2">
        <v>0</v>
      </c>
      <c r="I48" s="2">
        <f t="shared" si="31"/>
        <v>107.68</v>
      </c>
      <c r="J48" s="2">
        <f t="shared" si="34"/>
        <v>118.44800000000002</v>
      </c>
      <c r="K48" s="2">
        <f t="shared" si="35"/>
        <v>150.75200000000001</v>
      </c>
      <c r="L48" s="3">
        <f t="shared" si="36"/>
        <v>1622.694528</v>
      </c>
      <c r="M48" s="1">
        <v>6200</v>
      </c>
      <c r="N48" s="3">
        <f t="shared" si="8"/>
        <v>10060706.0736</v>
      </c>
      <c r="O48" s="3">
        <f t="shared" si="9"/>
        <v>9557670.7699199989</v>
      </c>
      <c r="P48" s="3">
        <f t="shared" si="10"/>
        <v>7545529.5551999994</v>
      </c>
      <c r="Q48" s="3">
        <f t="shared" si="11"/>
        <v>4056736.32</v>
      </c>
      <c r="R48" s="3">
        <f t="shared" si="12"/>
        <v>3651062.6880000001</v>
      </c>
      <c r="S48" s="1">
        <v>51000</v>
      </c>
      <c r="T48" s="3">
        <f t="shared" si="37"/>
        <v>6040848.0000000009</v>
      </c>
      <c r="U48" s="10"/>
    </row>
    <row r="49" spans="1:21" x14ac:dyDescent="0.25">
      <c r="A49" s="5">
        <v>46</v>
      </c>
      <c r="B49" s="1" t="s">
        <v>28</v>
      </c>
      <c r="C49" s="1">
        <v>501</v>
      </c>
      <c r="D49" s="1" t="s">
        <v>34</v>
      </c>
      <c r="E49" s="2">
        <v>103.06</v>
      </c>
      <c r="F49" s="2">
        <v>0</v>
      </c>
      <c r="G49" s="2">
        <v>4.62</v>
      </c>
      <c r="H49" s="2">
        <v>0</v>
      </c>
      <c r="I49" s="2">
        <f t="shared" si="31"/>
        <v>107.68</v>
      </c>
      <c r="J49" s="2">
        <f t="shared" si="34"/>
        <v>118.44800000000002</v>
      </c>
      <c r="K49" s="2">
        <f t="shared" si="35"/>
        <v>150.75200000000001</v>
      </c>
      <c r="L49" s="3">
        <f t="shared" si="36"/>
        <v>1622.694528</v>
      </c>
      <c r="M49" s="1">
        <v>6200</v>
      </c>
      <c r="N49" s="3">
        <f t="shared" si="8"/>
        <v>10060706.0736</v>
      </c>
      <c r="O49" s="3">
        <f t="shared" si="9"/>
        <v>9557670.7699199989</v>
      </c>
      <c r="P49" s="3">
        <f t="shared" si="10"/>
        <v>7545529.5551999994</v>
      </c>
      <c r="Q49" s="3">
        <f t="shared" si="11"/>
        <v>4056736.32</v>
      </c>
      <c r="R49" s="3">
        <f t="shared" si="12"/>
        <v>3651062.6880000001</v>
      </c>
      <c r="S49" s="1">
        <v>51000</v>
      </c>
      <c r="T49" s="3">
        <f t="shared" si="37"/>
        <v>6040848.0000000009</v>
      </c>
      <c r="U49" s="10"/>
    </row>
    <row r="50" spans="1:21" x14ac:dyDescent="0.25">
      <c r="A50" s="5">
        <v>47</v>
      </c>
      <c r="B50" s="1" t="s">
        <v>28</v>
      </c>
      <c r="C50" s="1">
        <v>502</v>
      </c>
      <c r="D50" s="1" t="s">
        <v>34</v>
      </c>
      <c r="E50" s="2">
        <v>96.42</v>
      </c>
      <c r="F50" s="2">
        <v>0</v>
      </c>
      <c r="G50" s="2">
        <v>4.62</v>
      </c>
      <c r="H50" s="2">
        <v>0</v>
      </c>
      <c r="I50" s="2">
        <f t="shared" si="31"/>
        <v>101.04</v>
      </c>
      <c r="J50" s="2">
        <f t="shared" si="34"/>
        <v>111.14400000000002</v>
      </c>
      <c r="K50" s="2">
        <f t="shared" si="35"/>
        <v>141.45599999999999</v>
      </c>
      <c r="L50" s="3">
        <f t="shared" si="36"/>
        <v>1522.6323839999998</v>
      </c>
      <c r="M50" s="1">
        <v>6200</v>
      </c>
      <c r="N50" s="3">
        <f t="shared" si="8"/>
        <v>9440320.780799998</v>
      </c>
      <c r="O50" s="3">
        <f t="shared" si="9"/>
        <v>8968304.7417599969</v>
      </c>
      <c r="P50" s="3">
        <f t="shared" si="10"/>
        <v>7080240.585599998</v>
      </c>
      <c r="Q50" s="3">
        <f t="shared" si="11"/>
        <v>3806580.9599999995</v>
      </c>
      <c r="R50" s="3">
        <f t="shared" si="12"/>
        <v>3425922.8639999996</v>
      </c>
      <c r="S50" s="1">
        <v>51000</v>
      </c>
      <c r="T50" s="3">
        <f t="shared" si="37"/>
        <v>5668344.0000000009</v>
      </c>
      <c r="U50" s="10"/>
    </row>
    <row r="51" spans="1:21" x14ac:dyDescent="0.25">
      <c r="A51" s="5">
        <v>48</v>
      </c>
      <c r="B51" s="1" t="s">
        <v>28</v>
      </c>
      <c r="C51" s="1">
        <v>503</v>
      </c>
      <c r="D51" s="1" t="s">
        <v>34</v>
      </c>
      <c r="E51" s="2">
        <v>92.13</v>
      </c>
      <c r="F51" s="2">
        <v>6.29</v>
      </c>
      <c r="G51" s="2">
        <v>4.62</v>
      </c>
      <c r="H51" s="2">
        <v>0</v>
      </c>
      <c r="I51" s="2">
        <f t="shared" si="31"/>
        <v>103.04</v>
      </c>
      <c r="J51" s="2">
        <f t="shared" si="34"/>
        <v>113.34400000000002</v>
      </c>
      <c r="K51" s="2">
        <f t="shared" si="35"/>
        <v>144.256</v>
      </c>
      <c r="L51" s="3">
        <f t="shared" si="36"/>
        <v>1552.7715839999998</v>
      </c>
      <c r="M51" s="1">
        <v>6200</v>
      </c>
      <c r="N51" s="3">
        <f t="shared" si="8"/>
        <v>9627183.8207999989</v>
      </c>
      <c r="O51" s="3">
        <f t="shared" si="9"/>
        <v>9145824.629759999</v>
      </c>
      <c r="P51" s="3">
        <f t="shared" si="10"/>
        <v>7220387.8655999992</v>
      </c>
      <c r="Q51" s="3">
        <f t="shared" si="11"/>
        <v>3881928.9599999995</v>
      </c>
      <c r="R51" s="3">
        <f t="shared" si="12"/>
        <v>3493736.0639999998</v>
      </c>
      <c r="S51" s="1">
        <v>51000</v>
      </c>
      <c r="T51" s="3">
        <f t="shared" si="37"/>
        <v>5780544.0000000009</v>
      </c>
      <c r="U51" s="10"/>
    </row>
    <row r="52" spans="1:21" x14ac:dyDescent="0.25">
      <c r="A52" s="5">
        <v>49</v>
      </c>
      <c r="B52" s="1" t="s">
        <v>28</v>
      </c>
      <c r="C52" s="1">
        <v>504</v>
      </c>
      <c r="D52" s="1" t="s">
        <v>34</v>
      </c>
      <c r="E52" s="2">
        <v>103.06</v>
      </c>
      <c r="F52" s="2">
        <v>0</v>
      </c>
      <c r="G52" s="2">
        <v>4.62</v>
      </c>
      <c r="H52" s="2">
        <v>0</v>
      </c>
      <c r="I52" s="2">
        <f t="shared" si="31"/>
        <v>107.68</v>
      </c>
      <c r="J52" s="2">
        <f t="shared" si="34"/>
        <v>118.44800000000002</v>
      </c>
      <c r="K52" s="2">
        <f t="shared" si="35"/>
        <v>150.75200000000001</v>
      </c>
      <c r="L52" s="3">
        <f t="shared" si="36"/>
        <v>1622.694528</v>
      </c>
      <c r="M52" s="1">
        <v>6200</v>
      </c>
      <c r="N52" s="3">
        <f t="shared" si="8"/>
        <v>10060706.0736</v>
      </c>
      <c r="O52" s="3">
        <f t="shared" si="9"/>
        <v>9557670.7699199989</v>
      </c>
      <c r="P52" s="3">
        <f t="shared" si="10"/>
        <v>7545529.5551999994</v>
      </c>
      <c r="Q52" s="3">
        <f t="shared" si="11"/>
        <v>4056736.32</v>
      </c>
      <c r="R52" s="3">
        <f t="shared" si="12"/>
        <v>3651062.6880000001</v>
      </c>
      <c r="S52" s="1">
        <v>51000</v>
      </c>
      <c r="T52" s="3">
        <f t="shared" si="37"/>
        <v>6040848.0000000009</v>
      </c>
      <c r="U52" s="10"/>
    </row>
    <row r="53" spans="1:21" x14ac:dyDescent="0.25">
      <c r="A53" s="5">
        <v>50</v>
      </c>
      <c r="B53" s="1" t="s">
        <v>29</v>
      </c>
      <c r="C53" s="1">
        <v>601</v>
      </c>
      <c r="D53" s="1" t="s">
        <v>34</v>
      </c>
      <c r="E53" s="2">
        <v>103.06</v>
      </c>
      <c r="F53" s="2">
        <v>0</v>
      </c>
      <c r="G53" s="2">
        <v>4.62</v>
      </c>
      <c r="H53" s="2">
        <v>0</v>
      </c>
      <c r="I53" s="2">
        <f t="shared" si="31"/>
        <v>107.68</v>
      </c>
      <c r="J53" s="2">
        <f t="shared" si="34"/>
        <v>118.44800000000002</v>
      </c>
      <c r="K53" s="2">
        <f t="shared" si="35"/>
        <v>150.75200000000001</v>
      </c>
      <c r="L53" s="3">
        <f t="shared" si="36"/>
        <v>1622.694528</v>
      </c>
      <c r="M53" s="1">
        <v>6200</v>
      </c>
      <c r="N53" s="3">
        <f t="shared" si="8"/>
        <v>10060706.0736</v>
      </c>
      <c r="O53" s="3">
        <f t="shared" si="9"/>
        <v>9557670.7699199989</v>
      </c>
      <c r="P53" s="3">
        <f t="shared" si="10"/>
        <v>7545529.5551999994</v>
      </c>
      <c r="Q53" s="3">
        <f t="shared" si="11"/>
        <v>4056736.32</v>
      </c>
      <c r="R53" s="3">
        <f t="shared" si="12"/>
        <v>3651062.6880000001</v>
      </c>
      <c r="S53" s="1">
        <v>53550</v>
      </c>
      <c r="T53" s="3">
        <f t="shared" si="37"/>
        <v>6342890.4000000013</v>
      </c>
      <c r="U53" s="10"/>
    </row>
    <row r="54" spans="1:21" x14ac:dyDescent="0.25">
      <c r="A54" s="5">
        <v>52</v>
      </c>
      <c r="B54" s="1" t="s">
        <v>29</v>
      </c>
      <c r="C54" s="1">
        <v>602</v>
      </c>
      <c r="D54" s="1" t="s">
        <v>34</v>
      </c>
      <c r="E54" s="2">
        <v>96.42</v>
      </c>
      <c r="F54" s="2">
        <v>0</v>
      </c>
      <c r="G54" s="2">
        <v>4.62</v>
      </c>
      <c r="H54" s="2">
        <v>0</v>
      </c>
      <c r="I54" s="2">
        <f t="shared" si="31"/>
        <v>101.04</v>
      </c>
      <c r="J54" s="2">
        <f t="shared" si="34"/>
        <v>111.14400000000002</v>
      </c>
      <c r="K54" s="2">
        <f t="shared" si="35"/>
        <v>141.45599999999999</v>
      </c>
      <c r="L54" s="3">
        <f t="shared" si="36"/>
        <v>1522.6323839999998</v>
      </c>
      <c r="M54" s="1">
        <v>6200</v>
      </c>
      <c r="N54" s="3">
        <f t="shared" si="8"/>
        <v>9440320.780799998</v>
      </c>
      <c r="O54" s="3">
        <f t="shared" si="9"/>
        <v>8968304.7417599969</v>
      </c>
      <c r="P54" s="3">
        <f t="shared" si="10"/>
        <v>7080240.585599998</v>
      </c>
      <c r="Q54" s="3">
        <f t="shared" si="11"/>
        <v>3806580.9599999995</v>
      </c>
      <c r="R54" s="3">
        <f t="shared" si="12"/>
        <v>3425922.8639999996</v>
      </c>
      <c r="S54" s="1">
        <v>53550</v>
      </c>
      <c r="T54" s="3">
        <f t="shared" si="37"/>
        <v>5951761.2000000011</v>
      </c>
      <c r="U54" s="10"/>
    </row>
    <row r="55" spans="1:21" x14ac:dyDescent="0.25">
      <c r="A55" s="5">
        <v>53</v>
      </c>
      <c r="B55" s="1" t="s">
        <v>29</v>
      </c>
      <c r="C55" s="1">
        <v>603</v>
      </c>
      <c r="D55" s="1" t="s">
        <v>34</v>
      </c>
      <c r="E55" s="2">
        <v>92.13</v>
      </c>
      <c r="F55" s="2">
        <v>6.29</v>
      </c>
      <c r="G55" s="2">
        <v>4.62</v>
      </c>
      <c r="H55" s="2">
        <v>0</v>
      </c>
      <c r="I55" s="2">
        <f t="shared" si="31"/>
        <v>103.04</v>
      </c>
      <c r="J55" s="2">
        <f t="shared" si="34"/>
        <v>113.34400000000002</v>
      </c>
      <c r="K55" s="2">
        <f t="shared" si="35"/>
        <v>144.256</v>
      </c>
      <c r="L55" s="3">
        <f t="shared" si="36"/>
        <v>1552.7715839999998</v>
      </c>
      <c r="M55" s="1">
        <v>6200</v>
      </c>
      <c r="N55" s="3">
        <f t="shared" si="8"/>
        <v>9627183.8207999989</v>
      </c>
      <c r="O55" s="3">
        <f t="shared" si="9"/>
        <v>9145824.629759999</v>
      </c>
      <c r="P55" s="3">
        <f t="shared" si="10"/>
        <v>7220387.8655999992</v>
      </c>
      <c r="Q55" s="3">
        <f t="shared" si="11"/>
        <v>3881928.9599999995</v>
      </c>
      <c r="R55" s="3">
        <f t="shared" si="12"/>
        <v>3493736.0639999998</v>
      </c>
      <c r="S55" s="1">
        <v>53550</v>
      </c>
      <c r="T55" s="3">
        <f t="shared" si="37"/>
        <v>6069571.2000000011</v>
      </c>
      <c r="U55" s="10"/>
    </row>
    <row r="56" spans="1:21" x14ac:dyDescent="0.25">
      <c r="A56" s="5">
        <v>54</v>
      </c>
      <c r="B56" s="1" t="s">
        <v>29</v>
      </c>
      <c r="C56" s="1">
        <v>604</v>
      </c>
      <c r="D56" s="1" t="s">
        <v>34</v>
      </c>
      <c r="E56" s="2">
        <v>103.06</v>
      </c>
      <c r="F56" s="2">
        <v>0</v>
      </c>
      <c r="G56" s="2">
        <v>4.62</v>
      </c>
      <c r="H56" s="2">
        <v>0</v>
      </c>
      <c r="I56" s="2">
        <f t="shared" si="31"/>
        <v>107.68</v>
      </c>
      <c r="J56" s="2">
        <f t="shared" si="34"/>
        <v>118.44800000000002</v>
      </c>
      <c r="K56" s="2">
        <f t="shared" si="35"/>
        <v>150.75200000000001</v>
      </c>
      <c r="L56" s="3">
        <f t="shared" si="36"/>
        <v>1622.694528</v>
      </c>
      <c r="M56" s="1">
        <v>6200</v>
      </c>
      <c r="N56" s="3">
        <f t="shared" si="8"/>
        <v>10060706.0736</v>
      </c>
      <c r="O56" s="3">
        <f t="shared" si="9"/>
        <v>9557670.7699199989</v>
      </c>
      <c r="P56" s="3">
        <f t="shared" si="10"/>
        <v>7545529.5551999994</v>
      </c>
      <c r="Q56" s="3">
        <f t="shared" si="11"/>
        <v>4056736.32</v>
      </c>
      <c r="R56" s="3">
        <f t="shared" si="12"/>
        <v>3651062.6880000001</v>
      </c>
      <c r="S56" s="1">
        <v>53550</v>
      </c>
      <c r="T56" s="3">
        <f t="shared" si="37"/>
        <v>6342890.4000000013</v>
      </c>
      <c r="U56" s="10"/>
    </row>
    <row r="57" spans="1:21" x14ac:dyDescent="0.25">
      <c r="A57" s="5">
        <v>55</v>
      </c>
      <c r="B57" s="1" t="s">
        <v>30</v>
      </c>
      <c r="C57" s="1">
        <v>701</v>
      </c>
      <c r="D57" s="1" t="s">
        <v>34</v>
      </c>
      <c r="E57" s="2">
        <v>103.06</v>
      </c>
      <c r="F57" s="2">
        <v>0</v>
      </c>
      <c r="G57" s="2">
        <v>4.62</v>
      </c>
      <c r="H57" s="2">
        <v>0</v>
      </c>
      <c r="I57" s="2">
        <f t="shared" si="31"/>
        <v>107.68</v>
      </c>
      <c r="J57" s="2">
        <f t="shared" si="34"/>
        <v>118.44800000000002</v>
      </c>
      <c r="K57" s="2">
        <f t="shared" si="35"/>
        <v>150.75200000000001</v>
      </c>
      <c r="L57" s="3">
        <f t="shared" si="36"/>
        <v>1622.694528</v>
      </c>
      <c r="M57" s="1">
        <v>6250</v>
      </c>
      <c r="N57" s="3">
        <f t="shared" si="8"/>
        <v>10141840.800000001</v>
      </c>
      <c r="O57" s="3">
        <f t="shared" si="9"/>
        <v>9634748.7599999998</v>
      </c>
      <c r="P57" s="3">
        <f t="shared" si="10"/>
        <v>7606380.6000000006</v>
      </c>
      <c r="Q57" s="3">
        <f t="shared" si="11"/>
        <v>4056736.32</v>
      </c>
      <c r="R57" s="3">
        <f t="shared" si="12"/>
        <v>3651062.6880000001</v>
      </c>
      <c r="S57" s="1">
        <v>53550</v>
      </c>
      <c r="T57" s="3">
        <f t="shared" si="37"/>
        <v>6342890.4000000013</v>
      </c>
      <c r="U57" s="10"/>
    </row>
    <row r="58" spans="1:21" x14ac:dyDescent="0.25">
      <c r="A58" s="5">
        <v>56</v>
      </c>
      <c r="B58" s="1" t="s">
        <v>30</v>
      </c>
      <c r="C58" s="1">
        <v>702</v>
      </c>
      <c r="D58" s="1" t="s">
        <v>34</v>
      </c>
      <c r="E58" s="2">
        <v>96.42</v>
      </c>
      <c r="F58" s="2">
        <v>0</v>
      </c>
      <c r="G58" s="2">
        <v>4.62</v>
      </c>
      <c r="H58" s="2">
        <v>0</v>
      </c>
      <c r="I58" s="2">
        <f t="shared" si="31"/>
        <v>101.04</v>
      </c>
      <c r="J58" s="2">
        <f t="shared" si="34"/>
        <v>111.14400000000002</v>
      </c>
      <c r="K58" s="2">
        <f t="shared" si="35"/>
        <v>141.45599999999999</v>
      </c>
      <c r="L58" s="3">
        <f t="shared" si="36"/>
        <v>1522.6323839999998</v>
      </c>
      <c r="M58" s="1">
        <v>6250</v>
      </c>
      <c r="N58" s="3">
        <f t="shared" si="8"/>
        <v>9516452.3999999985</v>
      </c>
      <c r="O58" s="3">
        <f t="shared" si="9"/>
        <v>9040629.7799999975</v>
      </c>
      <c r="P58" s="3">
        <f t="shared" si="10"/>
        <v>7137339.2999999989</v>
      </c>
      <c r="Q58" s="3">
        <f t="shared" si="11"/>
        <v>3806580.9599999995</v>
      </c>
      <c r="R58" s="3">
        <f t="shared" si="12"/>
        <v>3425922.8639999996</v>
      </c>
      <c r="S58" s="1">
        <v>53550</v>
      </c>
      <c r="T58" s="3">
        <f t="shared" si="37"/>
        <v>5951761.2000000011</v>
      </c>
      <c r="U58" s="10"/>
    </row>
    <row r="59" spans="1:21" x14ac:dyDescent="0.25">
      <c r="A59" s="5">
        <v>57</v>
      </c>
      <c r="B59" s="1" t="s">
        <v>30</v>
      </c>
      <c r="C59" s="1">
        <v>703</v>
      </c>
      <c r="D59" s="1" t="s">
        <v>34</v>
      </c>
      <c r="E59" s="2">
        <v>92.13</v>
      </c>
      <c r="F59" s="2">
        <v>6.29</v>
      </c>
      <c r="G59" s="2">
        <v>4.62</v>
      </c>
      <c r="H59" s="2">
        <v>0</v>
      </c>
      <c r="I59" s="2">
        <f t="shared" si="31"/>
        <v>103.04</v>
      </c>
      <c r="J59" s="2">
        <f t="shared" si="34"/>
        <v>113.34400000000002</v>
      </c>
      <c r="K59" s="2">
        <f t="shared" si="35"/>
        <v>144.256</v>
      </c>
      <c r="L59" s="3">
        <f t="shared" si="36"/>
        <v>1552.7715839999998</v>
      </c>
      <c r="M59" s="1">
        <v>6250</v>
      </c>
      <c r="N59" s="3">
        <f t="shared" si="8"/>
        <v>9704822.3999999985</v>
      </c>
      <c r="O59" s="3">
        <f t="shared" si="9"/>
        <v>9219581.2799999975</v>
      </c>
      <c r="P59" s="3">
        <f t="shared" si="10"/>
        <v>7278616.7999999989</v>
      </c>
      <c r="Q59" s="3">
        <f t="shared" si="11"/>
        <v>3881928.9599999995</v>
      </c>
      <c r="R59" s="3">
        <f t="shared" si="12"/>
        <v>3493736.0639999998</v>
      </c>
      <c r="S59" s="1">
        <v>53550</v>
      </c>
      <c r="T59" s="3">
        <f t="shared" si="37"/>
        <v>6069571.2000000011</v>
      </c>
      <c r="U59" s="10"/>
    </row>
    <row r="60" spans="1:21" x14ac:dyDescent="0.25">
      <c r="A60" s="5">
        <v>58</v>
      </c>
      <c r="B60" s="1" t="s">
        <v>30</v>
      </c>
      <c r="C60" s="1">
        <v>704</v>
      </c>
      <c r="D60" s="1" t="s">
        <v>34</v>
      </c>
      <c r="E60" s="2">
        <v>103.06</v>
      </c>
      <c r="F60" s="2">
        <v>0</v>
      </c>
      <c r="G60" s="2">
        <v>4.62</v>
      </c>
      <c r="H60" s="2">
        <v>0</v>
      </c>
      <c r="I60" s="2">
        <f t="shared" si="31"/>
        <v>107.68</v>
      </c>
      <c r="J60" s="2">
        <f t="shared" si="34"/>
        <v>118.44800000000002</v>
      </c>
      <c r="K60" s="2">
        <f t="shared" si="35"/>
        <v>150.75200000000001</v>
      </c>
      <c r="L60" s="3">
        <f t="shared" si="36"/>
        <v>1622.694528</v>
      </c>
      <c r="M60" s="1">
        <v>6250</v>
      </c>
      <c r="N60" s="3">
        <f t="shared" si="8"/>
        <v>10141840.800000001</v>
      </c>
      <c r="O60" s="3">
        <f t="shared" si="9"/>
        <v>9634748.7599999998</v>
      </c>
      <c r="P60" s="3">
        <f t="shared" si="10"/>
        <v>7606380.6000000006</v>
      </c>
      <c r="Q60" s="3">
        <f t="shared" si="11"/>
        <v>4056736.32</v>
      </c>
      <c r="R60" s="3">
        <f t="shared" si="12"/>
        <v>3651062.6880000001</v>
      </c>
      <c r="S60" s="1">
        <v>53550</v>
      </c>
      <c r="T60" s="3">
        <f t="shared" si="37"/>
        <v>6342890.4000000013</v>
      </c>
      <c r="U60" s="10"/>
    </row>
    <row r="61" spans="1:21" x14ac:dyDescent="0.25">
      <c r="A61" s="5">
        <v>59</v>
      </c>
      <c r="B61" s="1" t="s">
        <v>37</v>
      </c>
      <c r="C61" s="1">
        <v>801</v>
      </c>
      <c r="D61" s="1" t="s">
        <v>34</v>
      </c>
      <c r="E61" s="2">
        <v>103.06</v>
      </c>
      <c r="F61" s="2">
        <v>0</v>
      </c>
      <c r="G61" s="2">
        <v>4.62</v>
      </c>
      <c r="H61" s="2">
        <v>0</v>
      </c>
      <c r="I61" s="2">
        <f t="shared" si="31"/>
        <v>107.68</v>
      </c>
      <c r="J61" s="2">
        <f t="shared" si="34"/>
        <v>118.44800000000002</v>
      </c>
      <c r="K61" s="2">
        <f t="shared" si="35"/>
        <v>150.75200000000001</v>
      </c>
      <c r="L61" s="3">
        <f t="shared" si="36"/>
        <v>1622.694528</v>
      </c>
      <c r="M61" s="1">
        <v>6300</v>
      </c>
      <c r="N61" s="3">
        <f t="shared" si="8"/>
        <v>10222975.5264</v>
      </c>
      <c r="O61" s="3">
        <f t="shared" si="9"/>
        <v>9711826.7500799987</v>
      </c>
      <c r="P61" s="3">
        <f t="shared" si="10"/>
        <v>7667231.6447999999</v>
      </c>
      <c r="Q61" s="3">
        <f t="shared" si="11"/>
        <v>4056736.32</v>
      </c>
      <c r="R61" s="3">
        <f t="shared" si="12"/>
        <v>3651062.6880000001</v>
      </c>
      <c r="S61" s="1">
        <v>53550</v>
      </c>
      <c r="T61" s="3">
        <f t="shared" si="37"/>
        <v>6342890.4000000013</v>
      </c>
      <c r="U61" s="10"/>
    </row>
    <row r="62" spans="1:21" x14ac:dyDescent="0.25">
      <c r="A62" s="5">
        <v>61</v>
      </c>
      <c r="B62" s="1" t="s">
        <v>37</v>
      </c>
      <c r="C62" s="1">
        <v>802</v>
      </c>
      <c r="D62" s="1" t="s">
        <v>34</v>
      </c>
      <c r="E62" s="2">
        <v>96.42</v>
      </c>
      <c r="F62" s="2">
        <v>0</v>
      </c>
      <c r="G62" s="2">
        <v>4.62</v>
      </c>
      <c r="H62" s="2">
        <v>0</v>
      </c>
      <c r="I62" s="2">
        <f t="shared" si="31"/>
        <v>101.04</v>
      </c>
      <c r="J62" s="2">
        <f t="shared" si="34"/>
        <v>111.14400000000002</v>
      </c>
      <c r="K62" s="2">
        <f t="shared" si="35"/>
        <v>141.45599999999999</v>
      </c>
      <c r="L62" s="3">
        <f t="shared" si="36"/>
        <v>1522.6323839999998</v>
      </c>
      <c r="M62" s="1">
        <v>6300</v>
      </c>
      <c r="N62" s="3">
        <f t="shared" si="8"/>
        <v>9592584.019199999</v>
      </c>
      <c r="O62" s="3">
        <f t="shared" si="9"/>
        <v>9112954.8182399981</v>
      </c>
      <c r="P62" s="3">
        <f t="shared" si="10"/>
        <v>7194438.0143999998</v>
      </c>
      <c r="Q62" s="3">
        <f t="shared" si="11"/>
        <v>3806580.9599999995</v>
      </c>
      <c r="R62" s="3">
        <f t="shared" si="12"/>
        <v>3425922.8639999996</v>
      </c>
      <c r="S62" s="1">
        <v>53550</v>
      </c>
      <c r="T62" s="3">
        <f t="shared" si="37"/>
        <v>5951761.2000000011</v>
      </c>
      <c r="U62" s="10"/>
    </row>
    <row r="63" spans="1:21" x14ac:dyDescent="0.25">
      <c r="A63" s="5">
        <v>62</v>
      </c>
      <c r="B63" s="1" t="s">
        <v>37</v>
      </c>
      <c r="C63" s="1">
        <v>803</v>
      </c>
      <c r="D63" s="1" t="s">
        <v>34</v>
      </c>
      <c r="E63" s="2">
        <v>92.13</v>
      </c>
      <c r="F63" s="2">
        <v>6.29</v>
      </c>
      <c r="G63" s="2">
        <v>4.62</v>
      </c>
      <c r="H63" s="2">
        <v>0</v>
      </c>
      <c r="I63" s="2">
        <f t="shared" si="31"/>
        <v>103.04</v>
      </c>
      <c r="J63" s="2">
        <f t="shared" si="34"/>
        <v>113.34400000000002</v>
      </c>
      <c r="K63" s="2">
        <f t="shared" si="35"/>
        <v>144.256</v>
      </c>
      <c r="L63" s="3">
        <f t="shared" si="36"/>
        <v>1552.7715839999998</v>
      </c>
      <c r="M63" s="1">
        <v>6300</v>
      </c>
      <c r="N63" s="3">
        <f t="shared" si="8"/>
        <v>9782460.9791999999</v>
      </c>
      <c r="O63" s="3">
        <f t="shared" si="9"/>
        <v>9293337.9302399997</v>
      </c>
      <c r="P63" s="3">
        <f t="shared" si="10"/>
        <v>7336845.7344000004</v>
      </c>
      <c r="Q63" s="3">
        <f t="shared" si="11"/>
        <v>3881928.9599999995</v>
      </c>
      <c r="R63" s="3">
        <f t="shared" si="12"/>
        <v>3493736.0639999998</v>
      </c>
      <c r="S63" s="1">
        <v>53550</v>
      </c>
      <c r="T63" s="3">
        <f t="shared" si="37"/>
        <v>6069571.2000000011</v>
      </c>
      <c r="U63" s="10"/>
    </row>
    <row r="64" spans="1:21" x14ac:dyDescent="0.25">
      <c r="A64" s="5">
        <v>63</v>
      </c>
      <c r="B64" s="1" t="s">
        <v>37</v>
      </c>
      <c r="C64" s="1">
        <v>804</v>
      </c>
      <c r="D64" s="1" t="s">
        <v>34</v>
      </c>
      <c r="E64" s="2">
        <v>103.06</v>
      </c>
      <c r="F64" s="2">
        <v>0</v>
      </c>
      <c r="G64" s="2">
        <v>4.62</v>
      </c>
      <c r="H64" s="2">
        <v>0</v>
      </c>
      <c r="I64" s="2">
        <f t="shared" si="31"/>
        <v>107.68</v>
      </c>
      <c r="J64" s="2">
        <f t="shared" si="34"/>
        <v>118.44800000000002</v>
      </c>
      <c r="K64" s="2">
        <f t="shared" si="35"/>
        <v>150.75200000000001</v>
      </c>
      <c r="L64" s="3">
        <f t="shared" si="36"/>
        <v>1622.694528</v>
      </c>
      <c r="M64" s="1">
        <v>6300</v>
      </c>
      <c r="N64" s="3">
        <f t="shared" si="8"/>
        <v>10222975.5264</v>
      </c>
      <c r="O64" s="3">
        <f t="shared" si="9"/>
        <v>9711826.7500799987</v>
      </c>
      <c r="P64" s="3">
        <f t="shared" si="10"/>
        <v>7667231.6447999999</v>
      </c>
      <c r="Q64" s="3">
        <f t="shared" si="11"/>
        <v>4056736.32</v>
      </c>
      <c r="R64" s="3">
        <f t="shared" si="12"/>
        <v>3651062.6880000001</v>
      </c>
      <c r="S64" s="1">
        <v>53550</v>
      </c>
      <c r="T64" s="3">
        <f t="shared" si="37"/>
        <v>6342890.4000000013</v>
      </c>
      <c r="U64" s="10"/>
    </row>
    <row r="65" spans="1:21" x14ac:dyDescent="0.25">
      <c r="A65" s="5">
        <v>64</v>
      </c>
      <c r="B65" s="1" t="s">
        <v>38</v>
      </c>
      <c r="C65" s="1">
        <v>901</v>
      </c>
      <c r="D65" s="1" t="s">
        <v>34</v>
      </c>
      <c r="E65" s="2">
        <v>103.06</v>
      </c>
      <c r="F65" s="2">
        <v>0</v>
      </c>
      <c r="G65" s="2">
        <v>4.62</v>
      </c>
      <c r="H65" s="2">
        <v>0</v>
      </c>
      <c r="I65" s="2">
        <f t="shared" si="31"/>
        <v>107.68</v>
      </c>
      <c r="J65" s="2">
        <f t="shared" si="34"/>
        <v>118.44800000000002</v>
      </c>
      <c r="K65" s="2">
        <f t="shared" si="35"/>
        <v>150.75200000000001</v>
      </c>
      <c r="L65" s="3">
        <f t="shared" si="36"/>
        <v>1622.694528</v>
      </c>
      <c r="M65" s="1">
        <v>6350</v>
      </c>
      <c r="N65" s="3">
        <f t="shared" si="8"/>
        <v>10304110.252800001</v>
      </c>
      <c r="O65" s="3">
        <f t="shared" si="9"/>
        <v>9788904.7401599996</v>
      </c>
      <c r="P65" s="3">
        <f t="shared" si="10"/>
        <v>7728082.6896000002</v>
      </c>
      <c r="Q65" s="3">
        <f t="shared" si="11"/>
        <v>4056736.32</v>
      </c>
      <c r="R65" s="3">
        <f t="shared" si="12"/>
        <v>3651062.6880000001</v>
      </c>
      <c r="S65" s="1">
        <v>53550</v>
      </c>
      <c r="T65" s="3">
        <f t="shared" si="37"/>
        <v>6342890.4000000013</v>
      </c>
      <c r="U65" s="10"/>
    </row>
    <row r="66" spans="1:21" x14ac:dyDescent="0.25">
      <c r="A66" s="5">
        <v>65</v>
      </c>
      <c r="B66" s="1" t="s">
        <v>38</v>
      </c>
      <c r="C66" s="1">
        <v>902</v>
      </c>
      <c r="D66" s="1" t="s">
        <v>34</v>
      </c>
      <c r="E66" s="2">
        <v>96.42</v>
      </c>
      <c r="F66" s="2">
        <v>0</v>
      </c>
      <c r="G66" s="2">
        <v>4.62</v>
      </c>
      <c r="H66" s="2">
        <v>0</v>
      </c>
      <c r="I66" s="2">
        <f t="shared" si="31"/>
        <v>101.04</v>
      </c>
      <c r="J66" s="2">
        <f t="shared" si="34"/>
        <v>111.14400000000002</v>
      </c>
      <c r="K66" s="2">
        <f t="shared" si="35"/>
        <v>141.45599999999999</v>
      </c>
      <c r="L66" s="3">
        <f t="shared" si="36"/>
        <v>1522.6323839999998</v>
      </c>
      <c r="M66" s="1">
        <v>6350</v>
      </c>
      <c r="N66" s="3">
        <f t="shared" si="8"/>
        <v>9668715.6383999977</v>
      </c>
      <c r="O66" s="3">
        <f t="shared" si="9"/>
        <v>9185279.8564799968</v>
      </c>
      <c r="P66" s="3">
        <f t="shared" si="10"/>
        <v>7251536.7287999988</v>
      </c>
      <c r="Q66" s="3">
        <f t="shared" si="11"/>
        <v>3806580.9599999995</v>
      </c>
      <c r="R66" s="3">
        <f t="shared" si="12"/>
        <v>3425922.8639999996</v>
      </c>
      <c r="S66" s="1">
        <v>53550</v>
      </c>
      <c r="T66" s="3">
        <f t="shared" si="37"/>
        <v>5951761.2000000011</v>
      </c>
      <c r="U66" s="10"/>
    </row>
    <row r="67" spans="1:21" x14ac:dyDescent="0.25">
      <c r="A67" s="5">
        <v>66</v>
      </c>
      <c r="B67" s="1" t="s">
        <v>38</v>
      </c>
      <c r="C67" s="1">
        <v>903</v>
      </c>
      <c r="D67" s="1" t="s">
        <v>34</v>
      </c>
      <c r="E67" s="2">
        <v>92.13</v>
      </c>
      <c r="F67" s="2">
        <v>6.29</v>
      </c>
      <c r="G67" s="2">
        <v>4.62</v>
      </c>
      <c r="H67" s="2">
        <v>0</v>
      </c>
      <c r="I67" s="2">
        <f t="shared" si="31"/>
        <v>103.04</v>
      </c>
      <c r="J67" s="2">
        <f t="shared" si="34"/>
        <v>113.34400000000002</v>
      </c>
      <c r="K67" s="2">
        <f t="shared" si="35"/>
        <v>144.256</v>
      </c>
      <c r="L67" s="3">
        <f t="shared" si="36"/>
        <v>1552.7715839999998</v>
      </c>
      <c r="M67" s="1">
        <v>6350</v>
      </c>
      <c r="N67" s="3">
        <f t="shared" si="8"/>
        <v>9860099.5583999995</v>
      </c>
      <c r="O67" s="3">
        <f t="shared" si="9"/>
        <v>9367094.58048</v>
      </c>
      <c r="P67" s="3">
        <f t="shared" si="10"/>
        <v>7395074.6688000001</v>
      </c>
      <c r="Q67" s="3">
        <f t="shared" si="11"/>
        <v>3881928.9599999995</v>
      </c>
      <c r="R67" s="3">
        <f t="shared" si="12"/>
        <v>3493736.0639999998</v>
      </c>
      <c r="S67" s="1">
        <v>53550</v>
      </c>
      <c r="T67" s="3">
        <f t="shared" si="37"/>
        <v>6069571.2000000011</v>
      </c>
      <c r="U67" s="10"/>
    </row>
    <row r="68" spans="1:21" x14ac:dyDescent="0.25">
      <c r="A68" s="5">
        <v>67</v>
      </c>
      <c r="B68" s="1" t="s">
        <v>38</v>
      </c>
      <c r="C68" s="1">
        <v>904</v>
      </c>
      <c r="D68" s="1" t="s">
        <v>34</v>
      </c>
      <c r="E68" s="2">
        <v>103.06</v>
      </c>
      <c r="F68" s="2">
        <v>0</v>
      </c>
      <c r="G68" s="2">
        <v>4.62</v>
      </c>
      <c r="H68" s="2">
        <v>0</v>
      </c>
      <c r="I68" s="2">
        <f t="shared" si="31"/>
        <v>107.68</v>
      </c>
      <c r="J68" s="2">
        <f t="shared" si="34"/>
        <v>118.44800000000002</v>
      </c>
      <c r="K68" s="2">
        <f t="shared" si="35"/>
        <v>150.75200000000001</v>
      </c>
      <c r="L68" s="3">
        <f t="shared" si="36"/>
        <v>1622.694528</v>
      </c>
      <c r="M68" s="1">
        <v>6350</v>
      </c>
      <c r="N68" s="3">
        <f t="shared" si="8"/>
        <v>10304110.252800001</v>
      </c>
      <c r="O68" s="3">
        <f t="shared" si="9"/>
        <v>9788904.7401599996</v>
      </c>
      <c r="P68" s="3">
        <f t="shared" si="10"/>
        <v>7728082.6896000002</v>
      </c>
      <c r="Q68" s="3">
        <f t="shared" si="11"/>
        <v>4056736.32</v>
      </c>
      <c r="R68" s="3">
        <f t="shared" si="12"/>
        <v>3651062.6880000001</v>
      </c>
      <c r="S68" s="1">
        <v>53550</v>
      </c>
      <c r="T68" s="3">
        <f t="shared" si="37"/>
        <v>6342890.4000000013</v>
      </c>
      <c r="U68" s="10"/>
    </row>
    <row r="69" spans="1:21" x14ac:dyDescent="0.25">
      <c r="A69" s="5">
        <v>68</v>
      </c>
      <c r="B69" s="1" t="s">
        <v>39</v>
      </c>
      <c r="C69" s="1">
        <v>1001</v>
      </c>
      <c r="D69" s="1" t="s">
        <v>34</v>
      </c>
      <c r="E69" s="2">
        <v>103.06</v>
      </c>
      <c r="F69" s="2">
        <v>0</v>
      </c>
      <c r="G69" s="2">
        <v>4.62</v>
      </c>
      <c r="H69" s="2">
        <v>0</v>
      </c>
      <c r="I69" s="2">
        <f t="shared" si="31"/>
        <v>107.68</v>
      </c>
      <c r="J69" s="2">
        <f t="shared" si="34"/>
        <v>118.44800000000002</v>
      </c>
      <c r="K69" s="2">
        <f t="shared" si="35"/>
        <v>150.75200000000001</v>
      </c>
      <c r="L69" s="3">
        <f t="shared" si="36"/>
        <v>1622.694528</v>
      </c>
      <c r="M69" s="1">
        <v>6400</v>
      </c>
      <c r="N69" s="3">
        <f t="shared" ref="N69:N112" si="38">+L69*M69</f>
        <v>10385244.9792</v>
      </c>
      <c r="O69" s="3">
        <f t="shared" ref="O69:O112" si="39">+N69*0.95</f>
        <v>9865982.7302400004</v>
      </c>
      <c r="P69" s="3">
        <f t="shared" ref="P69:P112" si="40">+N69*0.75</f>
        <v>7788933.7344000004</v>
      </c>
      <c r="Q69" s="3">
        <f t="shared" ref="Q69:Q112" si="41">+L69*2500</f>
        <v>4056736.32</v>
      </c>
      <c r="R69" s="3">
        <f t="shared" ref="R69:R112" si="42">+Q69*0.9</f>
        <v>3651062.6880000001</v>
      </c>
      <c r="S69" s="1">
        <v>53550</v>
      </c>
      <c r="T69" s="3">
        <f t="shared" si="37"/>
        <v>6342890.4000000013</v>
      </c>
      <c r="U69" s="10"/>
    </row>
    <row r="70" spans="1:21" x14ac:dyDescent="0.25">
      <c r="A70" s="5">
        <v>70</v>
      </c>
      <c r="B70" s="1" t="s">
        <v>39</v>
      </c>
      <c r="C70" s="1">
        <v>1002</v>
      </c>
      <c r="D70" s="1" t="s">
        <v>34</v>
      </c>
      <c r="E70" s="2">
        <v>96.42</v>
      </c>
      <c r="F70" s="2">
        <v>0</v>
      </c>
      <c r="G70" s="2">
        <v>4.62</v>
      </c>
      <c r="H70" s="2">
        <v>0</v>
      </c>
      <c r="I70" s="2">
        <f t="shared" si="31"/>
        <v>101.04</v>
      </c>
      <c r="J70" s="2">
        <f t="shared" si="34"/>
        <v>111.14400000000002</v>
      </c>
      <c r="K70" s="2">
        <f t="shared" si="35"/>
        <v>141.45599999999999</v>
      </c>
      <c r="L70" s="3">
        <f t="shared" si="36"/>
        <v>1522.6323839999998</v>
      </c>
      <c r="M70" s="1">
        <v>6400</v>
      </c>
      <c r="N70" s="3">
        <f t="shared" si="38"/>
        <v>9744847.2575999983</v>
      </c>
      <c r="O70" s="3">
        <f t="shared" si="39"/>
        <v>9257604.8947199974</v>
      </c>
      <c r="P70" s="3">
        <f t="shared" si="40"/>
        <v>7308635.4431999987</v>
      </c>
      <c r="Q70" s="3">
        <f t="shared" si="41"/>
        <v>3806580.9599999995</v>
      </c>
      <c r="R70" s="3">
        <f t="shared" si="42"/>
        <v>3425922.8639999996</v>
      </c>
      <c r="S70" s="1">
        <v>53550</v>
      </c>
      <c r="T70" s="3">
        <f t="shared" si="37"/>
        <v>5951761.2000000011</v>
      </c>
      <c r="U70" s="10"/>
    </row>
    <row r="71" spans="1:21" x14ac:dyDescent="0.25">
      <c r="A71" s="5">
        <v>71</v>
      </c>
      <c r="B71" s="1" t="s">
        <v>39</v>
      </c>
      <c r="C71" s="1">
        <v>1003</v>
      </c>
      <c r="D71" s="1" t="s">
        <v>34</v>
      </c>
      <c r="E71" s="2">
        <v>92.13</v>
      </c>
      <c r="F71" s="2">
        <v>6.29</v>
      </c>
      <c r="G71" s="2">
        <v>4.62</v>
      </c>
      <c r="H71" s="2">
        <v>0</v>
      </c>
      <c r="I71" s="2">
        <f t="shared" si="31"/>
        <v>103.04</v>
      </c>
      <c r="J71" s="2">
        <f t="shared" si="34"/>
        <v>113.34400000000002</v>
      </c>
      <c r="K71" s="2">
        <f t="shared" si="35"/>
        <v>144.256</v>
      </c>
      <c r="L71" s="3">
        <f t="shared" si="36"/>
        <v>1552.7715839999998</v>
      </c>
      <c r="M71" s="1">
        <v>6400</v>
      </c>
      <c r="N71" s="3">
        <f t="shared" si="38"/>
        <v>9937738.1375999991</v>
      </c>
      <c r="O71" s="3">
        <f t="shared" si="39"/>
        <v>9440851.2307199985</v>
      </c>
      <c r="P71" s="3">
        <f t="shared" si="40"/>
        <v>7453303.6031999998</v>
      </c>
      <c r="Q71" s="3">
        <f t="shared" si="41"/>
        <v>3881928.9599999995</v>
      </c>
      <c r="R71" s="3">
        <f t="shared" si="42"/>
        <v>3493736.0639999998</v>
      </c>
      <c r="S71" s="1">
        <v>53550</v>
      </c>
      <c r="T71" s="3">
        <f t="shared" si="37"/>
        <v>6069571.2000000011</v>
      </c>
      <c r="U71" s="10"/>
    </row>
    <row r="72" spans="1:21" x14ac:dyDescent="0.25">
      <c r="A72" s="5">
        <v>72</v>
      </c>
      <c r="B72" s="1" t="s">
        <v>39</v>
      </c>
      <c r="C72" s="1">
        <v>1004</v>
      </c>
      <c r="D72" s="1" t="s">
        <v>34</v>
      </c>
      <c r="E72" s="2">
        <v>103.06</v>
      </c>
      <c r="F72" s="2">
        <v>0</v>
      </c>
      <c r="G72" s="2">
        <v>4.62</v>
      </c>
      <c r="H72" s="2">
        <v>0</v>
      </c>
      <c r="I72" s="2">
        <f t="shared" si="31"/>
        <v>107.68</v>
      </c>
      <c r="J72" s="2">
        <f t="shared" si="34"/>
        <v>118.44800000000002</v>
      </c>
      <c r="K72" s="2">
        <f t="shared" si="35"/>
        <v>150.75200000000001</v>
      </c>
      <c r="L72" s="3">
        <f t="shared" si="36"/>
        <v>1622.694528</v>
      </c>
      <c r="M72" s="1">
        <v>6400</v>
      </c>
      <c r="N72" s="3">
        <f t="shared" si="38"/>
        <v>10385244.9792</v>
      </c>
      <c r="O72" s="3">
        <f t="shared" si="39"/>
        <v>9865982.7302400004</v>
      </c>
      <c r="P72" s="3">
        <f t="shared" si="40"/>
        <v>7788933.7344000004</v>
      </c>
      <c r="Q72" s="3">
        <f t="shared" si="41"/>
        <v>4056736.32</v>
      </c>
      <c r="R72" s="3">
        <f t="shared" si="42"/>
        <v>3651062.6880000001</v>
      </c>
      <c r="S72" s="1">
        <v>53550</v>
      </c>
      <c r="T72" s="3">
        <f t="shared" si="37"/>
        <v>6342890.4000000013</v>
      </c>
      <c r="U72" s="10"/>
    </row>
    <row r="73" spans="1:21" x14ac:dyDescent="0.25">
      <c r="A73" s="5">
        <v>73</v>
      </c>
      <c r="B73" s="1" t="s">
        <v>40</v>
      </c>
      <c r="C73" s="1">
        <v>1201</v>
      </c>
      <c r="D73" s="1" t="s">
        <v>34</v>
      </c>
      <c r="E73" s="2">
        <v>103.06</v>
      </c>
      <c r="F73" s="2">
        <v>0</v>
      </c>
      <c r="G73" s="2">
        <v>4.62</v>
      </c>
      <c r="H73" s="2">
        <v>15.91</v>
      </c>
      <c r="I73" s="2">
        <f t="shared" ref="I73:I104" si="43">+E73+F73+G73</f>
        <v>107.68</v>
      </c>
      <c r="J73" s="2">
        <f t="shared" si="34"/>
        <v>118.44800000000002</v>
      </c>
      <c r="K73" s="2">
        <f t="shared" si="35"/>
        <v>157.11600000000001</v>
      </c>
      <c r="L73" s="3">
        <f t="shared" si="36"/>
        <v>1691.1966240000002</v>
      </c>
      <c r="M73" s="1">
        <v>6450</v>
      </c>
      <c r="N73" s="3">
        <f t="shared" si="38"/>
        <v>10908218.224800002</v>
      </c>
      <c r="O73" s="3">
        <f t="shared" si="39"/>
        <v>10362807.313560002</v>
      </c>
      <c r="P73" s="3">
        <f t="shared" si="40"/>
        <v>8181163.6686000014</v>
      </c>
      <c r="Q73" s="3">
        <f t="shared" si="41"/>
        <v>4227991.5600000005</v>
      </c>
      <c r="R73" s="3">
        <f t="shared" si="42"/>
        <v>3805192.4040000006</v>
      </c>
      <c r="S73" s="1">
        <v>54825</v>
      </c>
      <c r="T73" s="3">
        <f t="shared" si="37"/>
        <v>6493911.6000000015</v>
      </c>
      <c r="U73" s="10"/>
    </row>
    <row r="74" spans="1:21" x14ac:dyDescent="0.25">
      <c r="A74" s="5">
        <v>74</v>
      </c>
      <c r="B74" s="1" t="s">
        <v>40</v>
      </c>
      <c r="C74" s="1">
        <v>1202</v>
      </c>
      <c r="D74" s="1" t="s">
        <v>34</v>
      </c>
      <c r="E74" s="2">
        <v>96.42</v>
      </c>
      <c r="F74" s="2">
        <v>0</v>
      </c>
      <c r="G74" s="2">
        <v>4.62</v>
      </c>
      <c r="H74" s="2">
        <v>0</v>
      </c>
      <c r="I74" s="2">
        <f t="shared" si="43"/>
        <v>101.04</v>
      </c>
      <c r="J74" s="2">
        <f t="shared" si="34"/>
        <v>111.14400000000002</v>
      </c>
      <c r="K74" s="2">
        <f t="shared" si="35"/>
        <v>141.45599999999999</v>
      </c>
      <c r="L74" s="3">
        <f t="shared" si="36"/>
        <v>1522.6323839999998</v>
      </c>
      <c r="M74" s="1">
        <v>6450</v>
      </c>
      <c r="N74" s="3">
        <f t="shared" si="38"/>
        <v>9820978.8767999988</v>
      </c>
      <c r="O74" s="3">
        <f t="shared" si="39"/>
        <v>9329929.932959998</v>
      </c>
      <c r="P74" s="3">
        <f t="shared" si="40"/>
        <v>7365734.1575999986</v>
      </c>
      <c r="Q74" s="3">
        <f t="shared" si="41"/>
        <v>3806580.9599999995</v>
      </c>
      <c r="R74" s="3">
        <f t="shared" si="42"/>
        <v>3425922.8639999996</v>
      </c>
      <c r="S74" s="1">
        <v>54825</v>
      </c>
      <c r="T74" s="3">
        <f t="shared" si="37"/>
        <v>6093469.8000000007</v>
      </c>
      <c r="U74" s="10"/>
    </row>
    <row r="75" spans="1:21" x14ac:dyDescent="0.25">
      <c r="A75" s="5">
        <v>75</v>
      </c>
      <c r="B75" s="1" t="s">
        <v>40</v>
      </c>
      <c r="C75" s="1">
        <v>1203</v>
      </c>
      <c r="D75" s="1" t="s">
        <v>34</v>
      </c>
      <c r="E75" s="2">
        <v>92.13</v>
      </c>
      <c r="F75" s="2">
        <v>6.29</v>
      </c>
      <c r="G75" s="2">
        <v>4.62</v>
      </c>
      <c r="H75" s="2">
        <v>0</v>
      </c>
      <c r="I75" s="2">
        <f t="shared" si="43"/>
        <v>103.04</v>
      </c>
      <c r="J75" s="2">
        <f t="shared" si="34"/>
        <v>113.34400000000002</v>
      </c>
      <c r="K75" s="2">
        <f t="shared" si="35"/>
        <v>144.256</v>
      </c>
      <c r="L75" s="3">
        <f t="shared" si="36"/>
        <v>1552.7715839999998</v>
      </c>
      <c r="M75" s="1">
        <v>6450</v>
      </c>
      <c r="N75" s="3">
        <f t="shared" si="38"/>
        <v>10015376.716799999</v>
      </c>
      <c r="O75" s="3">
        <f t="shared" si="39"/>
        <v>9514607.8809599988</v>
      </c>
      <c r="P75" s="3">
        <f t="shared" si="40"/>
        <v>7511532.5375999995</v>
      </c>
      <c r="Q75" s="3">
        <f t="shared" si="41"/>
        <v>3881928.9599999995</v>
      </c>
      <c r="R75" s="3">
        <f t="shared" si="42"/>
        <v>3493736.0639999998</v>
      </c>
      <c r="S75" s="1">
        <v>54825</v>
      </c>
      <c r="T75" s="3">
        <f t="shared" si="37"/>
        <v>6214084.8000000017</v>
      </c>
      <c r="U75" s="10"/>
    </row>
    <row r="76" spans="1:21" x14ac:dyDescent="0.25">
      <c r="A76" s="5">
        <v>76</v>
      </c>
      <c r="B76" s="1" t="s">
        <v>40</v>
      </c>
      <c r="C76" s="1">
        <v>1204</v>
      </c>
      <c r="D76" s="1" t="s">
        <v>34</v>
      </c>
      <c r="E76" s="2">
        <v>103.06</v>
      </c>
      <c r="F76" s="2">
        <v>0</v>
      </c>
      <c r="G76" s="2">
        <v>4.62</v>
      </c>
      <c r="H76" s="2">
        <v>15.91</v>
      </c>
      <c r="I76" s="2">
        <f t="shared" si="43"/>
        <v>107.68</v>
      </c>
      <c r="J76" s="2">
        <f t="shared" si="34"/>
        <v>118.44800000000002</v>
      </c>
      <c r="K76" s="2">
        <f t="shared" si="35"/>
        <v>157.11600000000001</v>
      </c>
      <c r="L76" s="3">
        <f t="shared" si="36"/>
        <v>1691.1966240000002</v>
      </c>
      <c r="M76" s="1">
        <v>6450</v>
      </c>
      <c r="N76" s="3">
        <f t="shared" si="38"/>
        <v>10908218.224800002</v>
      </c>
      <c r="O76" s="3">
        <f t="shared" si="39"/>
        <v>10362807.313560002</v>
      </c>
      <c r="P76" s="3">
        <f t="shared" si="40"/>
        <v>8181163.6686000014</v>
      </c>
      <c r="Q76" s="3">
        <f t="shared" si="41"/>
        <v>4227991.5600000005</v>
      </c>
      <c r="R76" s="3">
        <f t="shared" si="42"/>
        <v>3805192.4040000006</v>
      </c>
      <c r="S76" s="1">
        <v>54825</v>
      </c>
      <c r="T76" s="3">
        <f t="shared" si="37"/>
        <v>6493911.6000000015</v>
      </c>
      <c r="U76" s="10"/>
    </row>
    <row r="77" spans="1:21" x14ac:dyDescent="0.25">
      <c r="A77" s="5">
        <v>77</v>
      </c>
      <c r="B77" s="1" t="s">
        <v>41</v>
      </c>
      <c r="C77" s="1">
        <v>1301</v>
      </c>
      <c r="D77" s="1" t="s">
        <v>34</v>
      </c>
      <c r="E77" s="2">
        <v>103.06</v>
      </c>
      <c r="F77" s="2">
        <v>0</v>
      </c>
      <c r="G77" s="2">
        <v>4.62</v>
      </c>
      <c r="H77" s="2">
        <v>0</v>
      </c>
      <c r="I77" s="2">
        <f t="shared" si="43"/>
        <v>107.68</v>
      </c>
      <c r="J77" s="2">
        <f t="shared" si="34"/>
        <v>118.44800000000002</v>
      </c>
      <c r="K77" s="2">
        <f t="shared" si="35"/>
        <v>150.75200000000001</v>
      </c>
      <c r="L77" s="3">
        <f t="shared" si="36"/>
        <v>1622.694528</v>
      </c>
      <c r="M77" s="1">
        <v>6500</v>
      </c>
      <c r="N77" s="3">
        <f t="shared" si="38"/>
        <v>10547514.432</v>
      </c>
      <c r="O77" s="3">
        <f t="shared" si="39"/>
        <v>10020138.7104</v>
      </c>
      <c r="P77" s="3">
        <f t="shared" si="40"/>
        <v>7910635.824</v>
      </c>
      <c r="Q77" s="3">
        <f t="shared" si="41"/>
        <v>4056736.32</v>
      </c>
      <c r="R77" s="3">
        <f t="shared" si="42"/>
        <v>3651062.6880000001</v>
      </c>
      <c r="S77" s="1">
        <v>54825</v>
      </c>
      <c r="T77" s="3">
        <f t="shared" si="37"/>
        <v>6493911.6000000015</v>
      </c>
      <c r="U77" s="10"/>
    </row>
    <row r="78" spans="1:21" x14ac:dyDescent="0.25">
      <c r="A78" s="5">
        <v>79</v>
      </c>
      <c r="B78" s="1" t="s">
        <v>41</v>
      </c>
      <c r="C78" s="1">
        <v>1302</v>
      </c>
      <c r="D78" s="1" t="s">
        <v>34</v>
      </c>
      <c r="E78" s="2">
        <v>96.42</v>
      </c>
      <c r="F78" s="2">
        <v>0</v>
      </c>
      <c r="G78" s="2">
        <v>4.62</v>
      </c>
      <c r="H78" s="2">
        <v>0</v>
      </c>
      <c r="I78" s="2">
        <f t="shared" si="43"/>
        <v>101.04</v>
      </c>
      <c r="J78" s="2">
        <f t="shared" si="34"/>
        <v>111.14400000000002</v>
      </c>
      <c r="K78" s="2">
        <f t="shared" si="35"/>
        <v>141.45599999999999</v>
      </c>
      <c r="L78" s="3">
        <f t="shared" si="36"/>
        <v>1522.6323839999998</v>
      </c>
      <c r="M78" s="1">
        <v>6500</v>
      </c>
      <c r="N78" s="3">
        <f t="shared" si="38"/>
        <v>9897110.4959999993</v>
      </c>
      <c r="O78" s="3">
        <f t="shared" si="39"/>
        <v>9402254.9711999986</v>
      </c>
      <c r="P78" s="3">
        <f t="shared" si="40"/>
        <v>7422832.8719999995</v>
      </c>
      <c r="Q78" s="3">
        <f t="shared" si="41"/>
        <v>3806580.9599999995</v>
      </c>
      <c r="R78" s="3">
        <f t="shared" si="42"/>
        <v>3425922.8639999996</v>
      </c>
      <c r="S78" s="1">
        <v>54825</v>
      </c>
      <c r="T78" s="3">
        <f t="shared" si="37"/>
        <v>6093469.8000000007</v>
      </c>
      <c r="U78" s="10"/>
    </row>
    <row r="79" spans="1:21" x14ac:dyDescent="0.25">
      <c r="A79" s="5">
        <v>80</v>
      </c>
      <c r="B79" s="1" t="s">
        <v>41</v>
      </c>
      <c r="C79" s="1">
        <v>1303</v>
      </c>
      <c r="D79" s="1" t="s">
        <v>34</v>
      </c>
      <c r="E79" s="2">
        <v>92.13</v>
      </c>
      <c r="F79" s="2">
        <v>6.29</v>
      </c>
      <c r="G79" s="2">
        <v>4.62</v>
      </c>
      <c r="H79" s="2">
        <v>0</v>
      </c>
      <c r="I79" s="2">
        <f t="shared" si="43"/>
        <v>103.04</v>
      </c>
      <c r="J79" s="2">
        <f t="shared" si="34"/>
        <v>113.34400000000002</v>
      </c>
      <c r="K79" s="2">
        <f t="shared" si="35"/>
        <v>144.256</v>
      </c>
      <c r="L79" s="3">
        <f t="shared" si="36"/>
        <v>1552.7715839999998</v>
      </c>
      <c r="M79" s="1">
        <v>6500</v>
      </c>
      <c r="N79" s="3">
        <f t="shared" si="38"/>
        <v>10093015.295999998</v>
      </c>
      <c r="O79" s="3">
        <f t="shared" si="39"/>
        <v>9588364.5311999973</v>
      </c>
      <c r="P79" s="3">
        <f t="shared" si="40"/>
        <v>7569761.4719999991</v>
      </c>
      <c r="Q79" s="3">
        <f t="shared" si="41"/>
        <v>3881928.9599999995</v>
      </c>
      <c r="R79" s="3">
        <f t="shared" si="42"/>
        <v>3493736.0639999998</v>
      </c>
      <c r="S79" s="1">
        <v>54825</v>
      </c>
      <c r="T79" s="3">
        <f t="shared" si="37"/>
        <v>6214084.8000000017</v>
      </c>
      <c r="U79" s="10"/>
    </row>
    <row r="80" spans="1:21" x14ac:dyDescent="0.25">
      <c r="A80" s="5">
        <v>81</v>
      </c>
      <c r="B80" s="1" t="s">
        <v>41</v>
      </c>
      <c r="C80" s="1">
        <v>1304</v>
      </c>
      <c r="D80" s="1" t="s">
        <v>34</v>
      </c>
      <c r="E80" s="2">
        <v>103.06</v>
      </c>
      <c r="F80" s="2">
        <v>0</v>
      </c>
      <c r="G80" s="2">
        <v>4.62</v>
      </c>
      <c r="H80" s="2">
        <v>0</v>
      </c>
      <c r="I80" s="2">
        <f t="shared" si="43"/>
        <v>107.68</v>
      </c>
      <c r="J80" s="2">
        <f t="shared" si="34"/>
        <v>118.44800000000002</v>
      </c>
      <c r="K80" s="2">
        <f t="shared" si="35"/>
        <v>150.75200000000001</v>
      </c>
      <c r="L80" s="3">
        <f t="shared" si="36"/>
        <v>1622.694528</v>
      </c>
      <c r="M80" s="1">
        <v>6500</v>
      </c>
      <c r="N80" s="3">
        <f t="shared" si="38"/>
        <v>10547514.432</v>
      </c>
      <c r="O80" s="3">
        <f t="shared" si="39"/>
        <v>10020138.7104</v>
      </c>
      <c r="P80" s="3">
        <f t="shared" si="40"/>
        <v>7910635.824</v>
      </c>
      <c r="Q80" s="3">
        <f t="shared" si="41"/>
        <v>4056736.32</v>
      </c>
      <c r="R80" s="3">
        <f t="shared" si="42"/>
        <v>3651062.6880000001</v>
      </c>
      <c r="S80" s="1">
        <v>54825</v>
      </c>
      <c r="T80" s="3">
        <f t="shared" si="37"/>
        <v>6493911.6000000015</v>
      </c>
      <c r="U80" s="10"/>
    </row>
    <row r="81" spans="1:21" x14ac:dyDescent="0.25">
      <c r="A81" s="5">
        <v>82</v>
      </c>
      <c r="B81" s="1" t="s">
        <v>42</v>
      </c>
      <c r="C81" s="1">
        <v>1401</v>
      </c>
      <c r="D81" s="1" t="s">
        <v>34</v>
      </c>
      <c r="E81" s="2">
        <v>103.06</v>
      </c>
      <c r="F81" s="2">
        <v>0</v>
      </c>
      <c r="G81" s="2">
        <v>4.62</v>
      </c>
      <c r="H81" s="2">
        <v>0</v>
      </c>
      <c r="I81" s="2">
        <f t="shared" si="43"/>
        <v>107.68</v>
      </c>
      <c r="J81" s="2">
        <f t="shared" si="34"/>
        <v>118.44800000000002</v>
      </c>
      <c r="K81" s="2">
        <f t="shared" si="35"/>
        <v>150.75200000000001</v>
      </c>
      <c r="L81" s="3">
        <f t="shared" si="36"/>
        <v>1622.694528</v>
      </c>
      <c r="M81" s="1">
        <v>6550</v>
      </c>
      <c r="N81" s="3">
        <f t="shared" si="38"/>
        <v>10628649.158399999</v>
      </c>
      <c r="O81" s="3">
        <f t="shared" si="39"/>
        <v>10097216.700479999</v>
      </c>
      <c r="P81" s="3">
        <f t="shared" si="40"/>
        <v>7971486.8687999994</v>
      </c>
      <c r="Q81" s="3">
        <f t="shared" si="41"/>
        <v>4056736.32</v>
      </c>
      <c r="R81" s="3">
        <f t="shared" si="42"/>
        <v>3651062.6880000001</v>
      </c>
      <c r="S81" s="1">
        <v>54825</v>
      </c>
      <c r="T81" s="3">
        <f t="shared" si="37"/>
        <v>6493911.6000000015</v>
      </c>
      <c r="U81" s="10"/>
    </row>
    <row r="82" spans="1:21" x14ac:dyDescent="0.25">
      <c r="A82" s="5">
        <v>83</v>
      </c>
      <c r="B82" s="1" t="s">
        <v>42</v>
      </c>
      <c r="C82" s="1">
        <v>1402</v>
      </c>
      <c r="D82" s="1" t="s">
        <v>34</v>
      </c>
      <c r="E82" s="2">
        <v>96.42</v>
      </c>
      <c r="F82" s="2">
        <v>0</v>
      </c>
      <c r="G82" s="2">
        <v>4.62</v>
      </c>
      <c r="H82" s="2">
        <v>0</v>
      </c>
      <c r="I82" s="2">
        <f t="shared" si="43"/>
        <v>101.04</v>
      </c>
      <c r="J82" s="2">
        <f t="shared" si="34"/>
        <v>111.14400000000002</v>
      </c>
      <c r="K82" s="2">
        <f t="shared" si="35"/>
        <v>141.45599999999999</v>
      </c>
      <c r="L82" s="3">
        <f t="shared" si="36"/>
        <v>1522.6323839999998</v>
      </c>
      <c r="M82" s="1">
        <v>6550</v>
      </c>
      <c r="N82" s="3">
        <f t="shared" si="38"/>
        <v>9973242.115199998</v>
      </c>
      <c r="O82" s="3">
        <f t="shared" si="39"/>
        <v>9474580.0094399974</v>
      </c>
      <c r="P82" s="3">
        <f t="shared" si="40"/>
        <v>7479931.5863999985</v>
      </c>
      <c r="Q82" s="3">
        <f t="shared" si="41"/>
        <v>3806580.9599999995</v>
      </c>
      <c r="R82" s="3">
        <f t="shared" si="42"/>
        <v>3425922.8639999996</v>
      </c>
      <c r="S82" s="1">
        <v>54825</v>
      </c>
      <c r="T82" s="3">
        <f t="shared" si="37"/>
        <v>6093469.8000000007</v>
      </c>
      <c r="U82" s="10"/>
    </row>
    <row r="83" spans="1:21" x14ac:dyDescent="0.25">
      <c r="A83" s="5">
        <v>84</v>
      </c>
      <c r="B83" s="1" t="s">
        <v>42</v>
      </c>
      <c r="C83" s="1">
        <v>1403</v>
      </c>
      <c r="D83" s="1" t="s">
        <v>34</v>
      </c>
      <c r="E83" s="2">
        <v>92.13</v>
      </c>
      <c r="F83" s="2">
        <v>6.29</v>
      </c>
      <c r="G83" s="2">
        <v>4.62</v>
      </c>
      <c r="H83" s="2">
        <v>0</v>
      </c>
      <c r="I83" s="2">
        <f t="shared" si="43"/>
        <v>103.04</v>
      </c>
      <c r="J83" s="2">
        <f t="shared" si="34"/>
        <v>113.34400000000002</v>
      </c>
      <c r="K83" s="2">
        <f t="shared" si="35"/>
        <v>144.256</v>
      </c>
      <c r="L83" s="3">
        <f t="shared" si="36"/>
        <v>1552.7715839999998</v>
      </c>
      <c r="M83" s="1">
        <v>6550</v>
      </c>
      <c r="N83" s="3">
        <f t="shared" si="38"/>
        <v>10170653.8752</v>
      </c>
      <c r="O83" s="3">
        <f t="shared" si="39"/>
        <v>9662121.1814399995</v>
      </c>
      <c r="P83" s="3">
        <f t="shared" si="40"/>
        <v>7627990.4063999997</v>
      </c>
      <c r="Q83" s="3">
        <f t="shared" si="41"/>
        <v>3881928.9599999995</v>
      </c>
      <c r="R83" s="3">
        <f t="shared" si="42"/>
        <v>3493736.0639999998</v>
      </c>
      <c r="S83" s="1">
        <v>54825</v>
      </c>
      <c r="T83" s="3">
        <f t="shared" si="37"/>
        <v>6214084.8000000017</v>
      </c>
      <c r="U83" s="10"/>
    </row>
    <row r="84" spans="1:21" x14ac:dyDescent="0.25">
      <c r="A84" s="5">
        <v>85</v>
      </c>
      <c r="B84" s="1" t="s">
        <v>42</v>
      </c>
      <c r="C84" s="1">
        <v>1404</v>
      </c>
      <c r="D84" s="1" t="s">
        <v>34</v>
      </c>
      <c r="E84" s="2">
        <v>103.06</v>
      </c>
      <c r="F84" s="2">
        <v>0</v>
      </c>
      <c r="G84" s="2">
        <v>4.62</v>
      </c>
      <c r="H84" s="2">
        <v>0</v>
      </c>
      <c r="I84" s="2">
        <f t="shared" si="43"/>
        <v>107.68</v>
      </c>
      <c r="J84" s="2">
        <f t="shared" si="34"/>
        <v>118.44800000000002</v>
      </c>
      <c r="K84" s="2">
        <f t="shared" si="35"/>
        <v>150.75200000000001</v>
      </c>
      <c r="L84" s="3">
        <f t="shared" si="36"/>
        <v>1622.694528</v>
      </c>
      <c r="M84" s="1">
        <v>6550</v>
      </c>
      <c r="N84" s="3">
        <f t="shared" si="38"/>
        <v>10628649.158399999</v>
      </c>
      <c r="O84" s="3">
        <f t="shared" si="39"/>
        <v>10097216.700479999</v>
      </c>
      <c r="P84" s="3">
        <f t="shared" si="40"/>
        <v>7971486.8687999994</v>
      </c>
      <c r="Q84" s="3">
        <f t="shared" si="41"/>
        <v>4056736.32</v>
      </c>
      <c r="R84" s="3">
        <f t="shared" si="42"/>
        <v>3651062.6880000001</v>
      </c>
      <c r="S84" s="1">
        <v>54825</v>
      </c>
      <c r="T84" s="3">
        <f t="shared" si="37"/>
        <v>6493911.6000000015</v>
      </c>
      <c r="U84" s="10"/>
    </row>
    <row r="85" spans="1:21" x14ac:dyDescent="0.25">
      <c r="A85" s="5">
        <v>86</v>
      </c>
      <c r="B85" s="1" t="s">
        <v>43</v>
      </c>
      <c r="C85" s="1">
        <v>1501</v>
      </c>
      <c r="D85" s="1" t="s">
        <v>34</v>
      </c>
      <c r="E85" s="2">
        <v>103.06</v>
      </c>
      <c r="F85" s="2">
        <v>0</v>
      </c>
      <c r="G85" s="2">
        <v>4.62</v>
      </c>
      <c r="H85" s="2">
        <v>0</v>
      </c>
      <c r="I85" s="2">
        <f t="shared" si="43"/>
        <v>107.68</v>
      </c>
      <c r="J85" s="2">
        <f t="shared" si="34"/>
        <v>118.44800000000002</v>
      </c>
      <c r="K85" s="2">
        <f t="shared" si="35"/>
        <v>150.75200000000001</v>
      </c>
      <c r="L85" s="3">
        <f t="shared" si="36"/>
        <v>1622.694528</v>
      </c>
      <c r="M85" s="1">
        <v>6600</v>
      </c>
      <c r="N85" s="3">
        <f t="shared" si="38"/>
        <v>10709783.8848</v>
      </c>
      <c r="O85" s="3">
        <f t="shared" si="39"/>
        <v>10174294.69056</v>
      </c>
      <c r="P85" s="3">
        <f t="shared" si="40"/>
        <v>8032337.9135999996</v>
      </c>
      <c r="Q85" s="3">
        <f t="shared" si="41"/>
        <v>4056736.32</v>
      </c>
      <c r="R85" s="3">
        <f t="shared" si="42"/>
        <v>3651062.6880000001</v>
      </c>
      <c r="S85" s="1">
        <v>54825</v>
      </c>
      <c r="T85" s="3">
        <f t="shared" si="37"/>
        <v>6493911.6000000015</v>
      </c>
      <c r="U85" s="10"/>
    </row>
    <row r="86" spans="1:21" x14ac:dyDescent="0.25">
      <c r="A86" s="5">
        <v>88</v>
      </c>
      <c r="B86" s="1" t="s">
        <v>43</v>
      </c>
      <c r="C86" s="1">
        <v>1502</v>
      </c>
      <c r="D86" s="1" t="s">
        <v>34</v>
      </c>
      <c r="E86" s="2">
        <v>96.42</v>
      </c>
      <c r="F86" s="2">
        <v>0</v>
      </c>
      <c r="G86" s="2">
        <v>4.62</v>
      </c>
      <c r="H86" s="2">
        <v>0</v>
      </c>
      <c r="I86" s="2">
        <f t="shared" si="43"/>
        <v>101.04</v>
      </c>
      <c r="J86" s="2">
        <f t="shared" si="34"/>
        <v>111.14400000000002</v>
      </c>
      <c r="K86" s="2">
        <f t="shared" si="35"/>
        <v>141.45599999999999</v>
      </c>
      <c r="L86" s="3">
        <f t="shared" si="36"/>
        <v>1522.6323839999998</v>
      </c>
      <c r="M86" s="1">
        <v>6600</v>
      </c>
      <c r="N86" s="3">
        <f t="shared" si="38"/>
        <v>10049373.734399999</v>
      </c>
      <c r="O86" s="3">
        <f t="shared" si="39"/>
        <v>9546905.047679998</v>
      </c>
      <c r="P86" s="3">
        <f t="shared" si="40"/>
        <v>7537030.3007999994</v>
      </c>
      <c r="Q86" s="3">
        <f t="shared" si="41"/>
        <v>3806580.9599999995</v>
      </c>
      <c r="R86" s="3">
        <f t="shared" si="42"/>
        <v>3425922.8639999996</v>
      </c>
      <c r="S86" s="1">
        <v>54825</v>
      </c>
      <c r="T86" s="3">
        <f t="shared" si="37"/>
        <v>6093469.8000000007</v>
      </c>
      <c r="U86" s="10"/>
    </row>
    <row r="87" spans="1:21" x14ac:dyDescent="0.25">
      <c r="A87" s="5">
        <v>88.571428571428598</v>
      </c>
      <c r="B87" s="1" t="s">
        <v>43</v>
      </c>
      <c r="C87" s="1">
        <v>1503</v>
      </c>
      <c r="D87" s="1" t="s">
        <v>34</v>
      </c>
      <c r="E87" s="2">
        <v>92.13</v>
      </c>
      <c r="F87" s="2">
        <v>6.29</v>
      </c>
      <c r="G87" s="2">
        <v>4.62</v>
      </c>
      <c r="H87" s="2">
        <v>0</v>
      </c>
      <c r="I87" s="2">
        <f t="shared" si="43"/>
        <v>103.04</v>
      </c>
      <c r="J87" s="2">
        <f t="shared" si="34"/>
        <v>113.34400000000002</v>
      </c>
      <c r="K87" s="2">
        <f t="shared" si="35"/>
        <v>144.256</v>
      </c>
      <c r="L87" s="3">
        <f t="shared" si="36"/>
        <v>1552.7715839999998</v>
      </c>
      <c r="M87" s="1">
        <v>6600</v>
      </c>
      <c r="N87" s="3">
        <f t="shared" si="38"/>
        <v>10248292.454399999</v>
      </c>
      <c r="O87" s="3">
        <f t="shared" si="39"/>
        <v>9735877.831679998</v>
      </c>
      <c r="P87" s="3">
        <f t="shared" si="40"/>
        <v>7686219.3407999994</v>
      </c>
      <c r="Q87" s="3">
        <f t="shared" si="41"/>
        <v>3881928.9599999995</v>
      </c>
      <c r="R87" s="3">
        <f t="shared" si="42"/>
        <v>3493736.0639999998</v>
      </c>
      <c r="S87" s="1">
        <v>54825</v>
      </c>
      <c r="T87" s="3">
        <f t="shared" si="37"/>
        <v>6214084.8000000017</v>
      </c>
      <c r="U87" s="10"/>
    </row>
    <row r="88" spans="1:21" x14ac:dyDescent="0.25">
      <c r="A88" s="5">
        <v>89.678571428571402</v>
      </c>
      <c r="B88" s="1" t="s">
        <v>43</v>
      </c>
      <c r="C88" s="1">
        <v>1504</v>
      </c>
      <c r="D88" s="1" t="s">
        <v>34</v>
      </c>
      <c r="E88" s="2">
        <v>103.06</v>
      </c>
      <c r="F88" s="2">
        <v>0</v>
      </c>
      <c r="G88" s="2">
        <v>4.62</v>
      </c>
      <c r="H88" s="2">
        <v>0</v>
      </c>
      <c r="I88" s="2">
        <f t="shared" si="43"/>
        <v>107.68</v>
      </c>
      <c r="J88" s="2">
        <f t="shared" si="34"/>
        <v>118.44800000000002</v>
      </c>
      <c r="K88" s="2">
        <f t="shared" si="35"/>
        <v>150.75200000000001</v>
      </c>
      <c r="L88" s="3">
        <f t="shared" si="36"/>
        <v>1622.694528</v>
      </c>
      <c r="M88" s="1">
        <v>6600</v>
      </c>
      <c r="N88" s="3">
        <f t="shared" si="38"/>
        <v>10709783.8848</v>
      </c>
      <c r="O88" s="3">
        <f t="shared" si="39"/>
        <v>10174294.69056</v>
      </c>
      <c r="P88" s="3">
        <f t="shared" si="40"/>
        <v>8032337.9135999996</v>
      </c>
      <c r="Q88" s="3">
        <f t="shared" si="41"/>
        <v>4056736.32</v>
      </c>
      <c r="R88" s="3">
        <f t="shared" si="42"/>
        <v>3651062.6880000001</v>
      </c>
      <c r="S88" s="1">
        <v>54825</v>
      </c>
      <c r="T88" s="3">
        <f t="shared" si="37"/>
        <v>6493911.6000000015</v>
      </c>
      <c r="U88" s="10"/>
    </row>
    <row r="89" spans="1:21" x14ac:dyDescent="0.25">
      <c r="A89" s="5">
        <v>90.785714285714306</v>
      </c>
      <c r="B89" s="1" t="s">
        <v>44</v>
      </c>
      <c r="C89" s="1">
        <v>1601</v>
      </c>
      <c r="D89" s="1" t="s">
        <v>34</v>
      </c>
      <c r="E89" s="2">
        <v>103.06</v>
      </c>
      <c r="F89" s="2">
        <v>0</v>
      </c>
      <c r="G89" s="2">
        <v>4.62</v>
      </c>
      <c r="H89" s="2">
        <v>0</v>
      </c>
      <c r="I89" s="2">
        <f t="shared" si="43"/>
        <v>107.68</v>
      </c>
      <c r="J89" s="2">
        <f t="shared" si="34"/>
        <v>118.44800000000002</v>
      </c>
      <c r="K89" s="2">
        <f t="shared" si="35"/>
        <v>150.75200000000001</v>
      </c>
      <c r="L89" s="3">
        <f t="shared" si="36"/>
        <v>1622.694528</v>
      </c>
      <c r="M89" s="1">
        <v>6650</v>
      </c>
      <c r="N89" s="3">
        <f t="shared" si="38"/>
        <v>10790918.611199999</v>
      </c>
      <c r="O89" s="3">
        <f t="shared" si="39"/>
        <v>10251372.680639999</v>
      </c>
      <c r="P89" s="3">
        <f t="shared" si="40"/>
        <v>8093188.9583999999</v>
      </c>
      <c r="Q89" s="3">
        <f t="shared" si="41"/>
        <v>4056736.32</v>
      </c>
      <c r="R89" s="3">
        <f t="shared" si="42"/>
        <v>3651062.6880000001</v>
      </c>
      <c r="S89" s="1">
        <v>54825</v>
      </c>
      <c r="T89" s="3">
        <f t="shared" si="37"/>
        <v>6493911.6000000015</v>
      </c>
      <c r="U89" s="10"/>
    </row>
    <row r="90" spans="1:21" x14ac:dyDescent="0.25">
      <c r="A90" s="5">
        <v>91.892857142857196</v>
      </c>
      <c r="B90" s="1" t="s">
        <v>44</v>
      </c>
      <c r="C90" s="20">
        <v>1602</v>
      </c>
      <c r="D90" s="1" t="s">
        <v>34</v>
      </c>
      <c r="E90" s="2">
        <v>96.42</v>
      </c>
      <c r="F90" s="2">
        <v>0</v>
      </c>
      <c r="G90" s="2">
        <v>4.62</v>
      </c>
      <c r="H90" s="2">
        <v>0</v>
      </c>
      <c r="I90" s="2">
        <f t="shared" si="43"/>
        <v>101.04</v>
      </c>
      <c r="J90" s="2">
        <f t="shared" si="34"/>
        <v>111.14400000000002</v>
      </c>
      <c r="K90" s="2">
        <f t="shared" si="35"/>
        <v>141.45599999999999</v>
      </c>
      <c r="L90" s="3">
        <f t="shared" si="36"/>
        <v>1522.6323839999998</v>
      </c>
      <c r="M90" s="1">
        <v>6650</v>
      </c>
      <c r="N90" s="3">
        <f t="shared" si="38"/>
        <v>10125505.353599999</v>
      </c>
      <c r="O90" s="3">
        <f t="shared" si="39"/>
        <v>9619230.0859199986</v>
      </c>
      <c r="P90" s="3">
        <f t="shared" si="40"/>
        <v>7594129.0151999993</v>
      </c>
      <c r="Q90" s="3">
        <f t="shared" si="41"/>
        <v>3806580.9599999995</v>
      </c>
      <c r="R90" s="3">
        <f t="shared" si="42"/>
        <v>3425922.8639999996</v>
      </c>
      <c r="S90" s="1">
        <v>54825</v>
      </c>
      <c r="T90" s="3">
        <f t="shared" si="37"/>
        <v>6093469.8000000007</v>
      </c>
      <c r="U90" s="10"/>
    </row>
    <row r="91" spans="1:21" x14ac:dyDescent="0.25">
      <c r="A91" s="5">
        <v>92.999999999999801</v>
      </c>
      <c r="B91" s="1" t="s">
        <v>44</v>
      </c>
      <c r="C91" s="1">
        <v>1603</v>
      </c>
      <c r="D91" s="1" t="s">
        <v>34</v>
      </c>
      <c r="E91" s="2">
        <v>92.13</v>
      </c>
      <c r="F91" s="2">
        <v>6.29</v>
      </c>
      <c r="G91" s="2">
        <v>4.62</v>
      </c>
      <c r="H91" s="2">
        <v>0</v>
      </c>
      <c r="I91" s="2">
        <f t="shared" si="43"/>
        <v>103.04</v>
      </c>
      <c r="J91" s="2">
        <f t="shared" si="34"/>
        <v>113.34400000000002</v>
      </c>
      <c r="K91" s="2">
        <f t="shared" si="35"/>
        <v>144.256</v>
      </c>
      <c r="L91" s="3">
        <f t="shared" si="36"/>
        <v>1552.7715839999998</v>
      </c>
      <c r="M91" s="1">
        <v>6650</v>
      </c>
      <c r="N91" s="3">
        <f t="shared" si="38"/>
        <v>10325931.033599999</v>
      </c>
      <c r="O91" s="3">
        <f t="shared" si="39"/>
        <v>9809634.4819199983</v>
      </c>
      <c r="P91" s="3">
        <f t="shared" si="40"/>
        <v>7744448.2751999991</v>
      </c>
      <c r="Q91" s="3">
        <f t="shared" si="41"/>
        <v>3881928.9599999995</v>
      </c>
      <c r="R91" s="3">
        <f t="shared" si="42"/>
        <v>3493736.0639999998</v>
      </c>
      <c r="S91" s="1">
        <v>54825</v>
      </c>
      <c r="T91" s="3">
        <f t="shared" si="37"/>
        <v>6214084.8000000017</v>
      </c>
      <c r="U91" s="10"/>
    </row>
    <row r="92" spans="1:21" x14ac:dyDescent="0.25">
      <c r="A92" s="5">
        <v>94.107142857142605</v>
      </c>
      <c r="B92" s="1" t="s">
        <v>44</v>
      </c>
      <c r="C92" s="20">
        <v>1604</v>
      </c>
      <c r="D92" s="1" t="s">
        <v>34</v>
      </c>
      <c r="E92" s="2">
        <v>103.06</v>
      </c>
      <c r="F92" s="2">
        <v>0</v>
      </c>
      <c r="G92" s="2">
        <v>4.62</v>
      </c>
      <c r="H92" s="2">
        <v>0</v>
      </c>
      <c r="I92" s="2">
        <f t="shared" si="43"/>
        <v>107.68</v>
      </c>
      <c r="J92" s="2">
        <f t="shared" si="34"/>
        <v>118.44800000000002</v>
      </c>
      <c r="K92" s="2">
        <f t="shared" si="35"/>
        <v>150.75200000000001</v>
      </c>
      <c r="L92" s="3">
        <f t="shared" si="36"/>
        <v>1622.694528</v>
      </c>
      <c r="M92" s="1">
        <v>6650</v>
      </c>
      <c r="N92" s="3">
        <f t="shared" si="38"/>
        <v>10790918.611199999</v>
      </c>
      <c r="O92" s="3">
        <f t="shared" si="39"/>
        <v>10251372.680639999</v>
      </c>
      <c r="P92" s="3">
        <f t="shared" si="40"/>
        <v>8093188.9583999999</v>
      </c>
      <c r="Q92" s="3">
        <f t="shared" si="41"/>
        <v>4056736.32</v>
      </c>
      <c r="R92" s="3">
        <f t="shared" si="42"/>
        <v>3651062.6880000001</v>
      </c>
      <c r="S92" s="1">
        <v>54825</v>
      </c>
      <c r="T92" s="3">
        <f t="shared" si="37"/>
        <v>6493911.6000000015</v>
      </c>
      <c r="U92" s="10"/>
    </row>
    <row r="93" spans="1:21" x14ac:dyDescent="0.25">
      <c r="A93" s="5">
        <v>95.214285714285396</v>
      </c>
      <c r="B93" s="1" t="s">
        <v>45</v>
      </c>
      <c r="C93" s="1">
        <v>1701</v>
      </c>
      <c r="D93" s="1" t="s">
        <v>34</v>
      </c>
      <c r="E93" s="2">
        <v>103.06</v>
      </c>
      <c r="F93" s="2">
        <v>0</v>
      </c>
      <c r="G93" s="2">
        <v>4.62</v>
      </c>
      <c r="H93" s="2">
        <v>0</v>
      </c>
      <c r="I93" s="2">
        <f t="shared" si="43"/>
        <v>107.68</v>
      </c>
      <c r="J93" s="2">
        <f t="shared" si="34"/>
        <v>118.44800000000002</v>
      </c>
      <c r="K93" s="2">
        <f t="shared" si="35"/>
        <v>150.75200000000001</v>
      </c>
      <c r="L93" s="3">
        <f t="shared" si="36"/>
        <v>1622.694528</v>
      </c>
      <c r="M93" s="1">
        <v>6700</v>
      </c>
      <c r="N93" s="3">
        <f t="shared" si="38"/>
        <v>10872053.3376</v>
      </c>
      <c r="O93" s="3">
        <f t="shared" si="39"/>
        <v>10328450.67072</v>
      </c>
      <c r="P93" s="3">
        <f t="shared" si="40"/>
        <v>8154040.0032000002</v>
      </c>
      <c r="Q93" s="3">
        <f t="shared" si="41"/>
        <v>4056736.32</v>
      </c>
      <c r="R93" s="3">
        <f t="shared" si="42"/>
        <v>3651062.6880000001</v>
      </c>
      <c r="S93" s="1">
        <v>54825</v>
      </c>
      <c r="T93" s="3">
        <f t="shared" si="37"/>
        <v>6493911.6000000015</v>
      </c>
      <c r="U93" s="10"/>
    </row>
    <row r="94" spans="1:21" x14ac:dyDescent="0.25">
      <c r="A94" s="5">
        <v>96.3214285714282</v>
      </c>
      <c r="B94" s="1" t="s">
        <v>45</v>
      </c>
      <c r="C94" s="1">
        <v>1702</v>
      </c>
      <c r="D94" s="1" t="s">
        <v>34</v>
      </c>
      <c r="E94" s="2">
        <v>96.42</v>
      </c>
      <c r="F94" s="2">
        <v>0</v>
      </c>
      <c r="G94" s="2">
        <v>4.62</v>
      </c>
      <c r="H94" s="2">
        <v>0</v>
      </c>
      <c r="I94" s="2">
        <f t="shared" si="43"/>
        <v>101.04</v>
      </c>
      <c r="J94" s="2">
        <f t="shared" si="34"/>
        <v>111.14400000000002</v>
      </c>
      <c r="K94" s="2">
        <f t="shared" si="35"/>
        <v>141.45599999999999</v>
      </c>
      <c r="L94" s="3">
        <f t="shared" si="36"/>
        <v>1522.6323839999998</v>
      </c>
      <c r="M94" s="1">
        <v>6700</v>
      </c>
      <c r="N94" s="3">
        <f t="shared" si="38"/>
        <v>10201636.972799998</v>
      </c>
      <c r="O94" s="3">
        <f t="shared" si="39"/>
        <v>9691555.1241599973</v>
      </c>
      <c r="P94" s="3">
        <f t="shared" si="40"/>
        <v>7651227.7295999983</v>
      </c>
      <c r="Q94" s="3">
        <f t="shared" si="41"/>
        <v>3806580.9599999995</v>
      </c>
      <c r="R94" s="3">
        <f t="shared" si="42"/>
        <v>3425922.8639999996</v>
      </c>
      <c r="S94" s="1">
        <v>54825</v>
      </c>
      <c r="T94" s="3">
        <f t="shared" si="37"/>
        <v>6093469.8000000007</v>
      </c>
      <c r="U94" s="10"/>
    </row>
    <row r="95" spans="1:21" x14ac:dyDescent="0.25">
      <c r="A95" s="5">
        <v>97.428571428571004</v>
      </c>
      <c r="B95" s="1" t="s">
        <v>45</v>
      </c>
      <c r="C95" s="1">
        <v>1703</v>
      </c>
      <c r="D95" s="1" t="s">
        <v>34</v>
      </c>
      <c r="E95" s="2">
        <v>92.13</v>
      </c>
      <c r="F95" s="2">
        <v>6.29</v>
      </c>
      <c r="G95" s="2">
        <v>4.62</v>
      </c>
      <c r="H95" s="2">
        <v>0</v>
      </c>
      <c r="I95" s="2">
        <f t="shared" si="43"/>
        <v>103.04</v>
      </c>
      <c r="J95" s="2">
        <f t="shared" si="34"/>
        <v>113.34400000000002</v>
      </c>
      <c r="K95" s="2">
        <f t="shared" si="35"/>
        <v>144.256</v>
      </c>
      <c r="L95" s="3">
        <f t="shared" si="36"/>
        <v>1552.7715839999998</v>
      </c>
      <c r="M95" s="1">
        <v>6700</v>
      </c>
      <c r="N95" s="3">
        <f t="shared" si="38"/>
        <v>10403569.612799998</v>
      </c>
      <c r="O95" s="3">
        <f t="shared" si="39"/>
        <v>9883391.1321599986</v>
      </c>
      <c r="P95" s="3">
        <f t="shared" si="40"/>
        <v>7802677.2095999988</v>
      </c>
      <c r="Q95" s="3">
        <f t="shared" si="41"/>
        <v>3881928.9599999995</v>
      </c>
      <c r="R95" s="3">
        <f t="shared" si="42"/>
        <v>3493736.0639999998</v>
      </c>
      <c r="S95" s="1">
        <v>54825</v>
      </c>
      <c r="T95" s="3">
        <f t="shared" si="37"/>
        <v>6214084.8000000017</v>
      </c>
      <c r="U95" s="10"/>
    </row>
    <row r="96" spans="1:21" x14ac:dyDescent="0.25">
      <c r="A96" s="5">
        <v>98.535714285713794</v>
      </c>
      <c r="B96" s="1" t="s">
        <v>45</v>
      </c>
      <c r="C96" s="1">
        <v>1704</v>
      </c>
      <c r="D96" s="1" t="s">
        <v>34</v>
      </c>
      <c r="E96" s="2">
        <v>103.06</v>
      </c>
      <c r="F96" s="2">
        <v>0</v>
      </c>
      <c r="G96" s="2">
        <v>4.62</v>
      </c>
      <c r="H96" s="2">
        <v>0</v>
      </c>
      <c r="I96" s="2">
        <f t="shared" si="43"/>
        <v>107.68</v>
      </c>
      <c r="J96" s="2">
        <f t="shared" si="34"/>
        <v>118.44800000000002</v>
      </c>
      <c r="K96" s="2">
        <f t="shared" si="35"/>
        <v>150.75200000000001</v>
      </c>
      <c r="L96" s="3">
        <f t="shared" si="36"/>
        <v>1622.694528</v>
      </c>
      <c r="M96" s="1">
        <v>6700</v>
      </c>
      <c r="N96" s="3">
        <f t="shared" si="38"/>
        <v>10872053.3376</v>
      </c>
      <c r="O96" s="3">
        <f t="shared" si="39"/>
        <v>10328450.67072</v>
      </c>
      <c r="P96" s="3">
        <f t="shared" si="40"/>
        <v>8154040.0032000002</v>
      </c>
      <c r="Q96" s="3">
        <f t="shared" si="41"/>
        <v>4056736.32</v>
      </c>
      <c r="R96" s="3">
        <f t="shared" si="42"/>
        <v>3651062.6880000001</v>
      </c>
      <c r="S96" s="1">
        <v>54825</v>
      </c>
      <c r="T96" s="3">
        <f t="shared" si="37"/>
        <v>6493911.6000000015</v>
      </c>
      <c r="U96" s="10"/>
    </row>
    <row r="97" spans="1:21" x14ac:dyDescent="0.25">
      <c r="A97" s="5">
        <v>99.642857142856599</v>
      </c>
      <c r="B97" s="1" t="s">
        <v>46</v>
      </c>
      <c r="C97" s="1">
        <v>1801</v>
      </c>
      <c r="D97" s="1" t="s">
        <v>34</v>
      </c>
      <c r="E97" s="2">
        <v>103.06</v>
      </c>
      <c r="F97" s="2">
        <v>0</v>
      </c>
      <c r="G97" s="2">
        <v>4.62</v>
      </c>
      <c r="H97" s="2">
        <v>0</v>
      </c>
      <c r="I97" s="2">
        <f t="shared" si="43"/>
        <v>107.68</v>
      </c>
      <c r="J97" s="2">
        <f t="shared" si="34"/>
        <v>118.44800000000002</v>
      </c>
      <c r="K97" s="2">
        <f t="shared" si="35"/>
        <v>150.75200000000001</v>
      </c>
      <c r="L97" s="3">
        <f t="shared" si="36"/>
        <v>1622.694528</v>
      </c>
      <c r="M97" s="1">
        <v>6750</v>
      </c>
      <c r="N97" s="3">
        <f t="shared" si="38"/>
        <v>10953188.063999999</v>
      </c>
      <c r="O97" s="3">
        <f t="shared" si="39"/>
        <v>10405528.660799999</v>
      </c>
      <c r="P97" s="3">
        <f t="shared" si="40"/>
        <v>8214891.0479999995</v>
      </c>
      <c r="Q97" s="3">
        <f t="shared" si="41"/>
        <v>4056736.32</v>
      </c>
      <c r="R97" s="3">
        <f t="shared" si="42"/>
        <v>3651062.6880000001</v>
      </c>
      <c r="S97" s="1">
        <v>54825</v>
      </c>
      <c r="T97" s="3">
        <f t="shared" si="37"/>
        <v>6493911.6000000015</v>
      </c>
      <c r="U97" s="10"/>
    </row>
    <row r="98" spans="1:21" x14ac:dyDescent="0.25">
      <c r="A98" s="5">
        <v>100.74999999999901</v>
      </c>
      <c r="B98" s="1" t="s">
        <v>46</v>
      </c>
      <c r="C98" s="1">
        <v>1802</v>
      </c>
      <c r="D98" s="1" t="s">
        <v>34</v>
      </c>
      <c r="E98" s="2">
        <v>96.42</v>
      </c>
      <c r="F98" s="2">
        <v>0</v>
      </c>
      <c r="G98" s="2">
        <v>4.62</v>
      </c>
      <c r="H98" s="2">
        <v>0</v>
      </c>
      <c r="I98" s="2">
        <f t="shared" si="43"/>
        <v>101.04</v>
      </c>
      <c r="J98" s="2">
        <f t="shared" si="34"/>
        <v>111.14400000000002</v>
      </c>
      <c r="K98" s="2">
        <f t="shared" si="35"/>
        <v>141.45599999999999</v>
      </c>
      <c r="L98" s="3">
        <f t="shared" si="36"/>
        <v>1522.6323839999998</v>
      </c>
      <c r="M98" s="1">
        <v>6750</v>
      </c>
      <c r="N98" s="3">
        <f t="shared" si="38"/>
        <v>10277768.591999998</v>
      </c>
      <c r="O98" s="3">
        <f t="shared" si="39"/>
        <v>9763880.1623999979</v>
      </c>
      <c r="P98" s="3">
        <f t="shared" si="40"/>
        <v>7708326.4439999983</v>
      </c>
      <c r="Q98" s="3">
        <f t="shared" si="41"/>
        <v>3806580.9599999995</v>
      </c>
      <c r="R98" s="3">
        <f t="shared" si="42"/>
        <v>3425922.8639999996</v>
      </c>
      <c r="S98" s="1">
        <v>54825</v>
      </c>
      <c r="T98" s="3">
        <f t="shared" si="37"/>
        <v>6093469.8000000007</v>
      </c>
      <c r="U98" s="10"/>
    </row>
    <row r="99" spans="1:21" x14ac:dyDescent="0.25">
      <c r="A99" s="5">
        <v>101.85714285714199</v>
      </c>
      <c r="B99" s="1" t="s">
        <v>46</v>
      </c>
      <c r="C99" s="1">
        <v>1803</v>
      </c>
      <c r="D99" s="1" t="s">
        <v>34</v>
      </c>
      <c r="E99" s="2">
        <v>92.13</v>
      </c>
      <c r="F99" s="2">
        <v>6.29</v>
      </c>
      <c r="G99" s="2">
        <v>4.62</v>
      </c>
      <c r="H99" s="2">
        <v>0</v>
      </c>
      <c r="I99" s="2">
        <f t="shared" si="43"/>
        <v>103.04</v>
      </c>
      <c r="J99" s="2">
        <f t="shared" si="34"/>
        <v>113.34400000000002</v>
      </c>
      <c r="K99" s="2">
        <f t="shared" si="35"/>
        <v>144.256</v>
      </c>
      <c r="L99" s="3">
        <f t="shared" si="36"/>
        <v>1552.7715839999998</v>
      </c>
      <c r="M99" s="1">
        <v>6750</v>
      </c>
      <c r="N99" s="3">
        <f t="shared" si="38"/>
        <v>10481208.192</v>
      </c>
      <c r="O99" s="3">
        <f t="shared" si="39"/>
        <v>9957147.782399999</v>
      </c>
      <c r="P99" s="3">
        <f t="shared" si="40"/>
        <v>7860906.1439999994</v>
      </c>
      <c r="Q99" s="3">
        <f t="shared" si="41"/>
        <v>3881928.9599999995</v>
      </c>
      <c r="R99" s="3">
        <f t="shared" si="42"/>
        <v>3493736.0639999998</v>
      </c>
      <c r="S99" s="1">
        <v>54825</v>
      </c>
      <c r="T99" s="3">
        <f t="shared" si="37"/>
        <v>6214084.8000000017</v>
      </c>
      <c r="U99" s="10"/>
    </row>
    <row r="100" spans="1:21" x14ac:dyDescent="0.25">
      <c r="A100" s="5">
        <v>102.964285714285</v>
      </c>
      <c r="B100" s="1" t="s">
        <v>46</v>
      </c>
      <c r="C100" s="1">
        <v>1804</v>
      </c>
      <c r="D100" s="1" t="s">
        <v>34</v>
      </c>
      <c r="E100" s="2">
        <v>103.06</v>
      </c>
      <c r="F100" s="2">
        <v>0</v>
      </c>
      <c r="G100" s="2">
        <v>4.62</v>
      </c>
      <c r="H100" s="2">
        <v>0</v>
      </c>
      <c r="I100" s="2">
        <f t="shared" si="43"/>
        <v>107.68</v>
      </c>
      <c r="J100" s="2">
        <f t="shared" si="34"/>
        <v>118.44800000000002</v>
      </c>
      <c r="K100" s="2">
        <f t="shared" si="35"/>
        <v>150.75200000000001</v>
      </c>
      <c r="L100" s="3">
        <f t="shared" si="36"/>
        <v>1622.694528</v>
      </c>
      <c r="M100" s="1">
        <v>6750</v>
      </c>
      <c r="N100" s="3">
        <f t="shared" si="38"/>
        <v>10953188.063999999</v>
      </c>
      <c r="O100" s="3">
        <f t="shared" si="39"/>
        <v>10405528.660799999</v>
      </c>
      <c r="P100" s="3">
        <f t="shared" si="40"/>
        <v>8214891.0479999995</v>
      </c>
      <c r="Q100" s="3">
        <f t="shared" si="41"/>
        <v>4056736.32</v>
      </c>
      <c r="R100" s="3">
        <f t="shared" si="42"/>
        <v>3651062.6880000001</v>
      </c>
      <c r="S100" s="1">
        <v>54825</v>
      </c>
      <c r="T100" s="3">
        <f t="shared" si="37"/>
        <v>6493911.6000000015</v>
      </c>
      <c r="U100" s="10"/>
    </row>
    <row r="101" spans="1:21" x14ac:dyDescent="0.25">
      <c r="A101" s="5">
        <v>104.071428571428</v>
      </c>
      <c r="B101" s="1" t="s">
        <v>47</v>
      </c>
      <c r="C101" s="1">
        <v>1901</v>
      </c>
      <c r="D101" s="1" t="s">
        <v>34</v>
      </c>
      <c r="E101" s="2">
        <v>103.06</v>
      </c>
      <c r="F101" s="2">
        <v>0</v>
      </c>
      <c r="G101" s="2">
        <v>4.62</v>
      </c>
      <c r="H101" s="2">
        <v>0</v>
      </c>
      <c r="I101" s="2">
        <f t="shared" si="43"/>
        <v>107.68</v>
      </c>
      <c r="J101" s="2">
        <f t="shared" si="34"/>
        <v>118.44800000000002</v>
      </c>
      <c r="K101" s="2">
        <f t="shared" si="35"/>
        <v>150.75200000000001</v>
      </c>
      <c r="L101" s="3">
        <f t="shared" si="36"/>
        <v>1622.694528</v>
      </c>
      <c r="M101" s="1">
        <v>6800</v>
      </c>
      <c r="N101" s="3">
        <f t="shared" si="38"/>
        <v>11034322.7904</v>
      </c>
      <c r="O101" s="3">
        <f t="shared" si="39"/>
        <v>10482606.65088</v>
      </c>
      <c r="P101" s="3">
        <f t="shared" si="40"/>
        <v>8275742.0928000007</v>
      </c>
      <c r="Q101" s="3">
        <f t="shared" si="41"/>
        <v>4056736.32</v>
      </c>
      <c r="R101" s="3">
        <f t="shared" si="42"/>
        <v>3651062.6880000001</v>
      </c>
      <c r="S101" s="1">
        <v>54825</v>
      </c>
      <c r="T101" s="3">
        <f t="shared" si="37"/>
        <v>6493911.6000000015</v>
      </c>
      <c r="U101" s="10"/>
    </row>
    <row r="102" spans="1:21" x14ac:dyDescent="0.25">
      <c r="A102" s="5">
        <v>105.178571428571</v>
      </c>
      <c r="B102" s="1" t="s">
        <v>47</v>
      </c>
      <c r="C102" s="1">
        <v>1902</v>
      </c>
      <c r="D102" s="1" t="s">
        <v>34</v>
      </c>
      <c r="E102" s="2">
        <v>96.42</v>
      </c>
      <c r="F102" s="2">
        <v>0</v>
      </c>
      <c r="G102" s="2">
        <v>4.62</v>
      </c>
      <c r="H102" s="2">
        <v>0</v>
      </c>
      <c r="I102" s="2">
        <f t="shared" si="43"/>
        <v>101.04</v>
      </c>
      <c r="J102" s="2">
        <f t="shared" si="34"/>
        <v>111.14400000000002</v>
      </c>
      <c r="K102" s="2">
        <f t="shared" si="35"/>
        <v>141.45599999999999</v>
      </c>
      <c r="L102" s="3">
        <f t="shared" si="36"/>
        <v>1522.6323839999998</v>
      </c>
      <c r="M102" s="1">
        <v>6800</v>
      </c>
      <c r="N102" s="3">
        <f t="shared" si="38"/>
        <v>10353900.211199999</v>
      </c>
      <c r="O102" s="3">
        <f t="shared" si="39"/>
        <v>9836205.2006399985</v>
      </c>
      <c r="P102" s="3">
        <f t="shared" si="40"/>
        <v>7765425.1583999991</v>
      </c>
      <c r="Q102" s="3">
        <f t="shared" si="41"/>
        <v>3806580.9599999995</v>
      </c>
      <c r="R102" s="3">
        <f t="shared" si="42"/>
        <v>3425922.8639999996</v>
      </c>
      <c r="S102" s="1">
        <v>54825</v>
      </c>
      <c r="T102" s="3">
        <f t="shared" si="37"/>
        <v>6093469.8000000007</v>
      </c>
      <c r="U102" s="10"/>
    </row>
    <row r="103" spans="1:21" x14ac:dyDescent="0.25">
      <c r="A103" s="5">
        <v>106.285714285713</v>
      </c>
      <c r="B103" s="1" t="s">
        <v>47</v>
      </c>
      <c r="C103" s="1">
        <v>1903</v>
      </c>
      <c r="D103" s="1" t="s">
        <v>34</v>
      </c>
      <c r="E103" s="2">
        <v>92.13</v>
      </c>
      <c r="F103" s="2">
        <v>6.29</v>
      </c>
      <c r="G103" s="2">
        <v>4.62</v>
      </c>
      <c r="H103" s="2">
        <v>0</v>
      </c>
      <c r="I103" s="2">
        <f t="shared" si="43"/>
        <v>103.04</v>
      </c>
      <c r="J103" s="2">
        <f t="shared" si="34"/>
        <v>113.34400000000002</v>
      </c>
      <c r="K103" s="2">
        <f t="shared" si="35"/>
        <v>144.256</v>
      </c>
      <c r="L103" s="3">
        <f t="shared" si="36"/>
        <v>1552.7715839999998</v>
      </c>
      <c r="M103" s="1">
        <v>6800</v>
      </c>
      <c r="N103" s="3">
        <f t="shared" si="38"/>
        <v>10558846.771199999</v>
      </c>
      <c r="O103" s="3">
        <f t="shared" si="39"/>
        <v>10030904.432639999</v>
      </c>
      <c r="P103" s="3">
        <f t="shared" si="40"/>
        <v>7919135.0783999991</v>
      </c>
      <c r="Q103" s="3">
        <f t="shared" si="41"/>
        <v>3881928.9599999995</v>
      </c>
      <c r="R103" s="3">
        <f t="shared" si="42"/>
        <v>3493736.0639999998</v>
      </c>
      <c r="S103" s="1">
        <v>54825</v>
      </c>
      <c r="T103" s="3">
        <f t="shared" si="37"/>
        <v>6214084.8000000017</v>
      </c>
      <c r="U103" s="10"/>
    </row>
    <row r="104" spans="1:21" x14ac:dyDescent="0.25">
      <c r="A104" s="5">
        <v>107.392857142856</v>
      </c>
      <c r="B104" s="1" t="s">
        <v>47</v>
      </c>
      <c r="C104" s="1">
        <v>1904</v>
      </c>
      <c r="D104" s="1" t="s">
        <v>34</v>
      </c>
      <c r="E104" s="2">
        <v>103.06</v>
      </c>
      <c r="F104" s="2">
        <v>0</v>
      </c>
      <c r="G104" s="2">
        <v>4.62</v>
      </c>
      <c r="H104" s="2">
        <v>0</v>
      </c>
      <c r="I104" s="2">
        <f t="shared" si="43"/>
        <v>107.68</v>
      </c>
      <c r="J104" s="2">
        <f t="shared" si="34"/>
        <v>118.44800000000002</v>
      </c>
      <c r="K104" s="2">
        <f t="shared" si="35"/>
        <v>150.75200000000001</v>
      </c>
      <c r="L104" s="3">
        <f t="shared" si="36"/>
        <v>1622.694528</v>
      </c>
      <c r="M104" s="1">
        <v>6800</v>
      </c>
      <c r="N104" s="3">
        <f t="shared" si="38"/>
        <v>11034322.7904</v>
      </c>
      <c r="O104" s="3">
        <f t="shared" si="39"/>
        <v>10482606.65088</v>
      </c>
      <c r="P104" s="3">
        <f t="shared" si="40"/>
        <v>8275742.0928000007</v>
      </c>
      <c r="Q104" s="3">
        <f t="shared" si="41"/>
        <v>4056736.32</v>
      </c>
      <c r="R104" s="3">
        <f t="shared" si="42"/>
        <v>3651062.6880000001</v>
      </c>
      <c r="S104" s="1">
        <v>54825</v>
      </c>
      <c r="T104" s="3">
        <f t="shared" si="37"/>
        <v>6493911.6000000015</v>
      </c>
      <c r="U104" s="10"/>
    </row>
    <row r="105" spans="1:21" x14ac:dyDescent="0.25">
      <c r="A105" s="5">
        <v>108.49999999999901</v>
      </c>
      <c r="B105" s="1" t="s">
        <v>48</v>
      </c>
      <c r="C105" s="1">
        <v>2001</v>
      </c>
      <c r="D105" s="1" t="s">
        <v>34</v>
      </c>
      <c r="E105" s="2">
        <v>103.06</v>
      </c>
      <c r="F105" s="2">
        <v>0</v>
      </c>
      <c r="G105" s="2">
        <v>4.62</v>
      </c>
      <c r="H105" s="2">
        <v>0</v>
      </c>
      <c r="I105" s="2">
        <f t="shared" ref="I105:I112" si="44">+E105+F105+G105</f>
        <v>107.68</v>
      </c>
      <c r="J105" s="2">
        <f t="shared" si="34"/>
        <v>118.44800000000002</v>
      </c>
      <c r="K105" s="2">
        <f t="shared" si="35"/>
        <v>150.75200000000001</v>
      </c>
      <c r="L105" s="3">
        <f t="shared" si="36"/>
        <v>1622.694528</v>
      </c>
      <c r="M105" s="1">
        <v>6850</v>
      </c>
      <c r="N105" s="3">
        <f t="shared" si="38"/>
        <v>11115457.516799999</v>
      </c>
      <c r="O105" s="3">
        <f t="shared" si="39"/>
        <v>10559684.640959999</v>
      </c>
      <c r="P105" s="3">
        <f t="shared" si="40"/>
        <v>8336593.1375999991</v>
      </c>
      <c r="Q105" s="3">
        <f t="shared" si="41"/>
        <v>4056736.32</v>
      </c>
      <c r="R105" s="3">
        <f t="shared" si="42"/>
        <v>3651062.6880000001</v>
      </c>
      <c r="S105" s="1">
        <v>54825</v>
      </c>
      <c r="T105" s="3">
        <f t="shared" si="37"/>
        <v>6493911.6000000015</v>
      </c>
      <c r="U105" s="10"/>
    </row>
    <row r="106" spans="1:21" x14ac:dyDescent="0.25">
      <c r="A106" s="5">
        <v>109.60714285714199</v>
      </c>
      <c r="B106" s="1" t="s">
        <v>48</v>
      </c>
      <c r="C106" s="1">
        <v>2002</v>
      </c>
      <c r="D106" s="1" t="s">
        <v>34</v>
      </c>
      <c r="E106" s="2">
        <v>96.42</v>
      </c>
      <c r="F106" s="2">
        <v>0</v>
      </c>
      <c r="G106" s="2">
        <v>4.62</v>
      </c>
      <c r="H106" s="2">
        <v>0</v>
      </c>
      <c r="I106" s="2">
        <f t="shared" si="44"/>
        <v>101.04</v>
      </c>
      <c r="J106" s="2">
        <f t="shared" ref="J106:J112" si="45">+I106*1.1</f>
        <v>111.14400000000002</v>
      </c>
      <c r="K106" s="2">
        <f t="shared" ref="K106:K112" si="46">+I106*1.4+(H106*0.4)</f>
        <v>141.45599999999999</v>
      </c>
      <c r="L106" s="3">
        <f t="shared" ref="L106:L112" si="47">+K106*10.764</f>
        <v>1522.6323839999998</v>
      </c>
      <c r="M106" s="1">
        <v>6850</v>
      </c>
      <c r="N106" s="3">
        <f t="shared" si="38"/>
        <v>10430031.830399998</v>
      </c>
      <c r="O106" s="3">
        <f t="shared" si="39"/>
        <v>9908530.2388799973</v>
      </c>
      <c r="P106" s="3">
        <f t="shared" si="40"/>
        <v>7822523.8727999981</v>
      </c>
      <c r="Q106" s="3">
        <f t="shared" si="41"/>
        <v>3806580.9599999995</v>
      </c>
      <c r="R106" s="3">
        <f t="shared" si="42"/>
        <v>3425922.8639999996</v>
      </c>
      <c r="S106" s="1">
        <v>54825</v>
      </c>
      <c r="T106" s="3">
        <f t="shared" ref="T106:T112" si="48">+J106*S106</f>
        <v>6093469.8000000007</v>
      </c>
      <c r="U106" s="10"/>
    </row>
    <row r="107" spans="1:21" x14ac:dyDescent="0.25">
      <c r="A107" s="5">
        <v>110.714285714285</v>
      </c>
      <c r="B107" s="1" t="s">
        <v>48</v>
      </c>
      <c r="C107" s="1">
        <v>2003</v>
      </c>
      <c r="D107" s="1" t="s">
        <v>34</v>
      </c>
      <c r="E107" s="2">
        <v>92.13</v>
      </c>
      <c r="F107" s="2">
        <v>6.29</v>
      </c>
      <c r="G107" s="2">
        <v>4.62</v>
      </c>
      <c r="H107" s="2">
        <v>0</v>
      </c>
      <c r="I107" s="2">
        <f t="shared" si="44"/>
        <v>103.04</v>
      </c>
      <c r="J107" s="2">
        <f t="shared" si="45"/>
        <v>113.34400000000002</v>
      </c>
      <c r="K107" s="2">
        <f t="shared" si="46"/>
        <v>144.256</v>
      </c>
      <c r="L107" s="3">
        <f t="shared" si="47"/>
        <v>1552.7715839999998</v>
      </c>
      <c r="M107" s="1">
        <v>6850</v>
      </c>
      <c r="N107" s="3">
        <f t="shared" si="38"/>
        <v>10636485.350399999</v>
      </c>
      <c r="O107" s="3">
        <f t="shared" si="39"/>
        <v>10104661.082879998</v>
      </c>
      <c r="P107" s="3">
        <f t="shared" si="40"/>
        <v>7977364.0127999987</v>
      </c>
      <c r="Q107" s="3">
        <f t="shared" si="41"/>
        <v>3881928.9599999995</v>
      </c>
      <c r="R107" s="3">
        <f t="shared" si="42"/>
        <v>3493736.0639999998</v>
      </c>
      <c r="S107" s="1">
        <v>54825</v>
      </c>
      <c r="T107" s="3">
        <f t="shared" si="48"/>
        <v>6214084.8000000017</v>
      </c>
      <c r="U107" s="10"/>
    </row>
    <row r="108" spans="1:21" x14ac:dyDescent="0.25">
      <c r="A108" s="5">
        <v>111.821428571428</v>
      </c>
      <c r="B108" s="1" t="s">
        <v>48</v>
      </c>
      <c r="C108" s="1">
        <v>2004</v>
      </c>
      <c r="D108" s="1" t="s">
        <v>34</v>
      </c>
      <c r="E108" s="2">
        <v>103.06</v>
      </c>
      <c r="F108" s="2">
        <v>0</v>
      </c>
      <c r="G108" s="2">
        <v>4.62</v>
      </c>
      <c r="H108" s="2">
        <v>0</v>
      </c>
      <c r="I108" s="2">
        <f t="shared" si="44"/>
        <v>107.68</v>
      </c>
      <c r="J108" s="2">
        <f t="shared" si="45"/>
        <v>118.44800000000002</v>
      </c>
      <c r="K108" s="2">
        <f t="shared" si="46"/>
        <v>150.75200000000001</v>
      </c>
      <c r="L108" s="3">
        <f t="shared" si="47"/>
        <v>1622.694528</v>
      </c>
      <c r="M108" s="1">
        <v>6850</v>
      </c>
      <c r="N108" s="3">
        <f t="shared" si="38"/>
        <v>11115457.516799999</v>
      </c>
      <c r="O108" s="3">
        <f t="shared" si="39"/>
        <v>10559684.640959999</v>
      </c>
      <c r="P108" s="3">
        <f t="shared" si="40"/>
        <v>8336593.1375999991</v>
      </c>
      <c r="Q108" s="3">
        <f t="shared" si="41"/>
        <v>4056736.32</v>
      </c>
      <c r="R108" s="3">
        <f t="shared" si="42"/>
        <v>3651062.6880000001</v>
      </c>
      <c r="S108" s="1">
        <v>54825</v>
      </c>
      <c r="T108" s="3">
        <f t="shared" si="48"/>
        <v>6493911.6000000015</v>
      </c>
      <c r="U108" s="10"/>
    </row>
    <row r="109" spans="1:21" x14ac:dyDescent="0.25">
      <c r="A109" s="5">
        <v>112.92857142857</v>
      </c>
      <c r="B109" s="1" t="s">
        <v>49</v>
      </c>
      <c r="C109" s="1">
        <v>2101</v>
      </c>
      <c r="D109" s="1" t="s">
        <v>34</v>
      </c>
      <c r="E109" s="2">
        <v>103.06</v>
      </c>
      <c r="F109" s="2">
        <v>0</v>
      </c>
      <c r="G109" s="2">
        <v>4.62</v>
      </c>
      <c r="H109" s="2">
        <v>0</v>
      </c>
      <c r="I109" s="2">
        <f t="shared" si="44"/>
        <v>107.68</v>
      </c>
      <c r="J109" s="2">
        <f t="shared" si="45"/>
        <v>118.44800000000002</v>
      </c>
      <c r="K109" s="2">
        <f t="shared" si="46"/>
        <v>150.75200000000001</v>
      </c>
      <c r="L109" s="3">
        <f t="shared" si="47"/>
        <v>1622.694528</v>
      </c>
      <c r="M109" s="1">
        <v>6900</v>
      </c>
      <c r="N109" s="3">
        <f t="shared" si="38"/>
        <v>11196592.2432</v>
      </c>
      <c r="O109" s="3">
        <f t="shared" si="39"/>
        <v>10636762.631039999</v>
      </c>
      <c r="P109" s="3">
        <f t="shared" si="40"/>
        <v>8397444.1823999994</v>
      </c>
      <c r="Q109" s="3">
        <f t="shared" si="41"/>
        <v>4056736.32</v>
      </c>
      <c r="R109" s="3">
        <f t="shared" si="42"/>
        <v>3651062.6880000001</v>
      </c>
      <c r="S109" s="1">
        <v>56100</v>
      </c>
      <c r="T109" s="3">
        <f t="shared" si="48"/>
        <v>6644932.8000000017</v>
      </c>
      <c r="U109" s="10"/>
    </row>
    <row r="110" spans="1:21" x14ac:dyDescent="0.25">
      <c r="A110" s="5">
        <v>114.035714285713</v>
      </c>
      <c r="B110" s="1" t="s">
        <v>49</v>
      </c>
      <c r="C110" s="1">
        <v>2102</v>
      </c>
      <c r="D110" s="1" t="s">
        <v>34</v>
      </c>
      <c r="E110" s="2">
        <v>96.42</v>
      </c>
      <c r="F110" s="2">
        <v>0</v>
      </c>
      <c r="G110" s="2">
        <v>4.62</v>
      </c>
      <c r="H110" s="2">
        <v>0</v>
      </c>
      <c r="I110" s="2">
        <f t="shared" si="44"/>
        <v>101.04</v>
      </c>
      <c r="J110" s="2">
        <f t="shared" si="45"/>
        <v>111.14400000000002</v>
      </c>
      <c r="K110" s="2">
        <f t="shared" si="46"/>
        <v>141.45599999999999</v>
      </c>
      <c r="L110" s="3">
        <f t="shared" si="47"/>
        <v>1522.6323839999998</v>
      </c>
      <c r="M110" s="1">
        <v>6900</v>
      </c>
      <c r="N110" s="3">
        <f t="shared" si="38"/>
        <v>10506163.449599998</v>
      </c>
      <c r="O110" s="3">
        <f t="shared" si="39"/>
        <v>9980855.2771199979</v>
      </c>
      <c r="P110" s="3">
        <f t="shared" si="40"/>
        <v>7879622.587199999</v>
      </c>
      <c r="Q110" s="3">
        <f t="shared" si="41"/>
        <v>3806580.9599999995</v>
      </c>
      <c r="R110" s="3">
        <f t="shared" si="42"/>
        <v>3425922.8639999996</v>
      </c>
      <c r="S110" s="1">
        <v>56100</v>
      </c>
      <c r="T110" s="3">
        <f t="shared" si="48"/>
        <v>6235178.4000000013</v>
      </c>
      <c r="U110" s="10"/>
    </row>
    <row r="111" spans="1:21" x14ac:dyDescent="0.25">
      <c r="A111" s="5">
        <v>115.142857142856</v>
      </c>
      <c r="B111" s="1" t="s">
        <v>49</v>
      </c>
      <c r="C111" s="1">
        <v>2103</v>
      </c>
      <c r="D111" s="1" t="s">
        <v>34</v>
      </c>
      <c r="E111" s="2">
        <v>92.13</v>
      </c>
      <c r="F111" s="2">
        <v>6.29</v>
      </c>
      <c r="G111" s="2">
        <v>4.62</v>
      </c>
      <c r="H111" s="2">
        <v>0</v>
      </c>
      <c r="I111" s="2">
        <f t="shared" si="44"/>
        <v>103.04</v>
      </c>
      <c r="J111" s="2">
        <f t="shared" si="45"/>
        <v>113.34400000000002</v>
      </c>
      <c r="K111" s="2">
        <f t="shared" si="46"/>
        <v>144.256</v>
      </c>
      <c r="L111" s="3">
        <f t="shared" si="47"/>
        <v>1552.7715839999998</v>
      </c>
      <c r="M111" s="1">
        <v>6900</v>
      </c>
      <c r="N111" s="3">
        <f t="shared" si="38"/>
        <v>10714123.929599999</v>
      </c>
      <c r="O111" s="3">
        <f t="shared" si="39"/>
        <v>10178417.733119998</v>
      </c>
      <c r="P111" s="3">
        <f t="shared" si="40"/>
        <v>8035592.9471999984</v>
      </c>
      <c r="Q111" s="3">
        <f t="shared" si="41"/>
        <v>3881928.9599999995</v>
      </c>
      <c r="R111" s="3">
        <f t="shared" si="42"/>
        <v>3493736.0639999998</v>
      </c>
      <c r="S111" s="1">
        <v>56100</v>
      </c>
      <c r="T111" s="3">
        <f t="shared" si="48"/>
        <v>6358598.4000000013</v>
      </c>
      <c r="U111" s="10"/>
    </row>
    <row r="112" spans="1:21" ht="15.75" thickBot="1" x14ac:dyDescent="0.3">
      <c r="A112" s="5">
        <v>116.24999999999901</v>
      </c>
      <c r="B112" s="1" t="s">
        <v>49</v>
      </c>
      <c r="C112" s="1">
        <v>2104</v>
      </c>
      <c r="D112" s="1" t="s">
        <v>34</v>
      </c>
      <c r="E112" s="2">
        <v>103.06</v>
      </c>
      <c r="F112" s="2">
        <v>0</v>
      </c>
      <c r="G112" s="2">
        <v>4.62</v>
      </c>
      <c r="H112" s="2">
        <v>0</v>
      </c>
      <c r="I112" s="2">
        <f t="shared" si="44"/>
        <v>107.68</v>
      </c>
      <c r="J112" s="2">
        <f t="shared" si="45"/>
        <v>118.44800000000002</v>
      </c>
      <c r="K112" s="2">
        <f t="shared" si="46"/>
        <v>150.75200000000001</v>
      </c>
      <c r="L112" s="8">
        <f t="shared" si="47"/>
        <v>1622.694528</v>
      </c>
      <c r="M112" s="9">
        <v>6900</v>
      </c>
      <c r="N112" s="8">
        <f t="shared" si="38"/>
        <v>11196592.2432</v>
      </c>
      <c r="O112" s="8">
        <f t="shared" si="39"/>
        <v>10636762.631039999</v>
      </c>
      <c r="P112" s="8">
        <f t="shared" si="40"/>
        <v>8397444.1823999994</v>
      </c>
      <c r="Q112" s="8">
        <f t="shared" si="41"/>
        <v>4056736.32</v>
      </c>
      <c r="R112" s="8">
        <f t="shared" si="42"/>
        <v>3651062.6880000001</v>
      </c>
      <c r="S112" s="9">
        <v>56100</v>
      </c>
      <c r="T112" s="8">
        <f t="shared" si="48"/>
        <v>6644932.8000000017</v>
      </c>
      <c r="U112" s="10"/>
    </row>
    <row r="113" spans="1:21" ht="15.75" thickBot="1" x14ac:dyDescent="0.3">
      <c r="A113" s="11"/>
      <c r="B113" s="12"/>
      <c r="C113" s="12"/>
      <c r="D113" s="12"/>
      <c r="E113" s="13"/>
      <c r="F113" s="13"/>
      <c r="G113" s="13"/>
      <c r="H113" s="13"/>
      <c r="I113" s="13"/>
      <c r="J113" s="13"/>
      <c r="K113" s="13"/>
      <c r="L113" s="21">
        <f>SUM(L4:L112)</f>
        <v>203855.26262399973</v>
      </c>
      <c r="M113" s="21"/>
      <c r="N113" s="22">
        <f t="shared" ref="N113:T113" si="49">SUM(N4:N112)</f>
        <v>1323211364.0927994</v>
      </c>
      <c r="O113" s="22">
        <f t="shared" si="49"/>
        <v>1257050795.8881602</v>
      </c>
      <c r="P113" s="22">
        <f t="shared" si="49"/>
        <v>992408523.06959975</v>
      </c>
      <c r="Q113" s="22">
        <f t="shared" si="49"/>
        <v>509638156.55999905</v>
      </c>
      <c r="R113" s="22">
        <f t="shared" si="49"/>
        <v>458674340.90400088</v>
      </c>
      <c r="S113" s="22"/>
      <c r="T113" s="22">
        <f t="shared" si="49"/>
        <v>798598422.59999919</v>
      </c>
      <c r="U113" s="10"/>
    </row>
    <row r="114" spans="1:21" x14ac:dyDescent="0.25">
      <c r="A114" s="11"/>
      <c r="B114" s="12"/>
      <c r="C114" s="12"/>
      <c r="D114" s="12"/>
      <c r="E114" s="13"/>
      <c r="F114" s="13"/>
      <c r="G114" s="13"/>
      <c r="H114" s="13"/>
      <c r="I114" s="13"/>
      <c r="J114" s="13"/>
      <c r="K114" s="13"/>
      <c r="L114" s="14"/>
      <c r="M114" s="12"/>
      <c r="N114" s="14"/>
      <c r="O114" s="14"/>
      <c r="P114" s="14"/>
      <c r="Q114" s="14"/>
      <c r="R114" s="14"/>
      <c r="S114" s="12"/>
      <c r="T114" s="14"/>
      <c r="U114" s="10"/>
    </row>
    <row r="115" spans="1:21" x14ac:dyDescent="0.25">
      <c r="A115" s="11"/>
      <c r="B115" s="12"/>
      <c r="C115" s="12"/>
      <c r="D115" s="12"/>
      <c r="E115" s="13"/>
      <c r="F115" s="13"/>
      <c r="G115" s="13"/>
      <c r="H115" s="13"/>
      <c r="I115" s="13"/>
      <c r="J115" s="13"/>
      <c r="K115" s="13"/>
      <c r="L115" s="14"/>
      <c r="M115" s="12"/>
      <c r="N115" s="14"/>
      <c r="O115" s="14"/>
      <c r="P115" s="14"/>
      <c r="Q115" s="14"/>
      <c r="R115" s="14"/>
      <c r="S115" s="12"/>
      <c r="T115" s="14"/>
      <c r="U115" s="10"/>
    </row>
    <row r="116" spans="1:21" x14ac:dyDescent="0.25">
      <c r="A116" s="11"/>
      <c r="B116" s="12"/>
      <c r="C116" s="12"/>
      <c r="D116" s="12"/>
      <c r="E116" s="13"/>
      <c r="F116" s="13"/>
      <c r="G116" s="13"/>
      <c r="H116" s="13"/>
      <c r="I116" s="13"/>
      <c r="J116" s="13"/>
      <c r="K116" s="13"/>
      <c r="L116" s="14"/>
      <c r="M116" s="12"/>
      <c r="N116" s="14"/>
      <c r="O116" s="14"/>
      <c r="P116" s="14"/>
      <c r="Q116" s="14"/>
      <c r="R116" s="14"/>
      <c r="S116" s="12"/>
      <c r="T116" s="14"/>
      <c r="U116" s="10"/>
    </row>
    <row r="117" spans="1:21" x14ac:dyDescent="0.25">
      <c r="A117" s="11"/>
      <c r="B117" s="12"/>
      <c r="C117" s="12"/>
      <c r="D117" s="12"/>
      <c r="E117" s="13"/>
      <c r="F117" s="13"/>
      <c r="G117" s="13"/>
      <c r="H117" s="13"/>
      <c r="I117" s="13"/>
      <c r="J117" s="13"/>
      <c r="K117" s="13"/>
      <c r="L117" s="14"/>
      <c r="M117" s="12"/>
      <c r="N117" s="14"/>
      <c r="O117" s="14"/>
      <c r="P117" s="14"/>
      <c r="Q117" s="14"/>
      <c r="R117" s="14"/>
      <c r="S117" s="12"/>
      <c r="T117" s="14"/>
      <c r="U117" s="10"/>
    </row>
    <row r="118" spans="1:21" x14ac:dyDescent="0.25">
      <c r="A118" s="11"/>
      <c r="B118" s="12"/>
      <c r="C118" s="12"/>
      <c r="D118" s="12"/>
      <c r="E118" s="13"/>
      <c r="F118" s="13"/>
      <c r="G118" s="13"/>
      <c r="H118" s="13"/>
      <c r="I118" s="13"/>
      <c r="J118" s="13"/>
      <c r="K118" s="13"/>
      <c r="L118" s="14"/>
      <c r="M118" s="12"/>
      <c r="N118" s="14"/>
      <c r="O118" s="14"/>
      <c r="P118" s="14"/>
      <c r="Q118" s="14"/>
      <c r="R118" s="14"/>
      <c r="S118" s="12"/>
      <c r="T118" s="14"/>
      <c r="U118" s="10"/>
    </row>
  </sheetData>
  <mergeCells count="4">
    <mergeCell ref="A1:A2"/>
    <mergeCell ref="B1:B2"/>
    <mergeCell ref="C1:C2"/>
    <mergeCell ref="E2:F2"/>
  </mergeCells>
  <phoneticPr fontId="4" type="noConversion"/>
  <pageMargins left="0.7" right="0.7" top="0.75" bottom="0.75" header="0.3" footer="0.3"/>
  <pageSetup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2025-02-27T09:46:04Z</dcterms:modified>
</cp:coreProperties>
</file>