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H6" s="1"/>
  <c r="P6"/>
  <c r="J6"/>
  <c r="I6"/>
  <c r="E6"/>
  <c r="F6" s="1"/>
  <c r="A6"/>
  <c r="Q5"/>
  <c r="B5" s="1"/>
  <c r="C5" s="1"/>
  <c r="D5" s="1"/>
  <c r="H5" s="1"/>
  <c r="P5"/>
  <c r="J5"/>
  <c r="I5"/>
  <c r="E5"/>
  <c r="F5" s="1"/>
  <c r="A5"/>
  <c r="Q4"/>
  <c r="B4" s="1"/>
  <c r="C4" s="1"/>
  <c r="D4" s="1"/>
  <c r="H4" s="1"/>
  <c r="P4"/>
  <c r="J4"/>
  <c r="I4"/>
  <c r="E4"/>
  <c r="F4" s="1"/>
  <c r="A4"/>
  <c r="Q3"/>
  <c r="B3" s="1"/>
  <c r="C3" s="1"/>
  <c r="D3" s="1"/>
  <c r="J3"/>
  <c r="I3"/>
  <c r="E3"/>
  <c r="F3" s="1"/>
  <c r="A3"/>
  <c r="Q2"/>
  <c r="B2" s="1"/>
  <c r="C2" s="1"/>
  <c r="D2" s="1"/>
  <c r="J2"/>
  <c r="I2"/>
  <c r="E2"/>
  <c r="F2" s="1"/>
  <c r="A2"/>
  <c r="C23" i="23"/>
  <c r="P8" i="4"/>
  <c r="Q8" s="1"/>
  <c r="B8" s="1"/>
  <c r="J8"/>
  <c r="I8"/>
  <c r="E8"/>
  <c r="A8"/>
  <c r="P7"/>
  <c r="Q7" s="1"/>
  <c r="B7" s="1"/>
  <c r="J7"/>
  <c r="I7"/>
  <c r="E7"/>
  <c r="A7"/>
  <c r="H3" l="1"/>
  <c r="H2"/>
  <c r="G2"/>
  <c r="G3"/>
  <c r="G4"/>
  <c r="G5"/>
  <c r="G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l="1"/>
  <c r="B20" s="1"/>
  <c r="C21"/>
  <c r="C25"/>
</calcChain>
</file>

<file path=xl/sharedStrings.xml><?xml version="1.0" encoding="utf-8"?>
<sst xmlns="http://schemas.openxmlformats.org/spreadsheetml/2006/main" count="161" uniqueCount="122">
  <si>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</si>
  <si>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</si>
  <si>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</si>
  <si>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</si>
  <si>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</si>
  <si>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</si>
  <si>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</si>
  <si>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</si>
  <si>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</si>
  <si>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</si>
  <si>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</si>
  <si>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</si>
  <si>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</si>
  <si>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</si>
  <si>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</si>
  <si>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</si>
  <si>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</si>
  <si>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</si>
  <si>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</si>
  <si>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</si>
  <si>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</si>
  <si>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</si>
  <si>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</si>
  <si>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</si>
  <si>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</si>
  <si>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</si>
  <si>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</si>
  <si>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</si>
  <si>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</si>
  <si>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</si>
  <si>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</si>
  <si>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</si>
  <si>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</si>
  <si>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</si>
  <si>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</si>
  <si>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</si>
  <si>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</si>
  <si>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</si>
  <si>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</si>
  <si>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</si>
  <si>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</si>
  <si>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</si>
  <si>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</si>
  <si>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</si>
  <si>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</si>
  <si>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</si>
  <si>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</si>
  <si>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</si>
  <si>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</si>
  <si>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</si>
  <si>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</si>
  <si>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</si>
  <si>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</si>
  <si>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</si>
  <si>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</si>
  <si>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</si>
  <si>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</si>
  <si>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</si>
  <si>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</si>
  <si>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</si>
  <si>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</si>
  <si>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</si>
  <si>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</si>
  <si>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</si>
  <si>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</si>
  <si>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</si>
  <si>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</si>
  <si>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</si>
  <si>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</si>
  <si>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</si>
  <si>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</si>
  <si>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</si>
  <si>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</si>
  <si>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</si>
  <si>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</si>
  <si>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</si>
  <si>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</si>
  <si>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</si>
  <si>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</si>
  <si>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</si>
  <si>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</si>
  <si>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</si>
  <si>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</si>
  <si>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</si>
  <si>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</si>
  <si>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</si>
  <si>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</si>
  <si>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</si>
  <si>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</si>
  <si>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</si>
  <si>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</si>
  <si>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</si>
  <si>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</si>
  <si>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</si>
  <si>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</si>
  <si>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</si>
  <si>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</si>
  <si>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</si>
  <si>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</si>
  <si>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</si>
  <si>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</si>
  <si>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</si>
  <si>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</si>
  <si>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</si>
  <si>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</si>
  <si>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</si>
  <si>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</si>
  <si>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</si>
  <si>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</si>
  <si>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</si>
  <si>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</si>
  <si>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</si>
  <si>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</si>
  <si>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</si>
  <si>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</si>
  <si>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</si>
  <si>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</si>
  <si>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</si>
  <si>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</si>
  <si>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Pass</t>
  </si>
  <si>
    <t>BED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</si>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</sst>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39000</v>
      </c>
      <c r="D5" s="56" t="s">
        <v>61</v>
      </c>
      <c r="E5" s="57">
        <f>ROUND(C5/10.764,0)</f>
        <v>3623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16000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0.12</v>
      </c>
      <c r="D8" s="98">
        <f>1-C8</f>
        <v>0.88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20240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36240</v>
      </c>
      <c r="D10" s="56" t="s">
        <v>61</v>
      </c>
      <c r="E10" s="57">
        <f>ROUND(C10/10.764,0)</f>
        <v>3367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1490000</v>
      </c>
      <c r="C17" s="71">
        <v>745</v>
      </c>
      <c r="D17" s="71"/>
      <c r="E17" s="71">
        <f>E10*C17</f>
        <v>2508415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120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119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abSelected="1" workbookViewId="0">
      <selection activeCell="C8" sqref="C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4600</v>
      </c>
      <c r="D3" s="20" t="s">
        <v>121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2600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12</v>
      </c>
      <c r="D7" s="24"/>
      <c r="F7" s="74"/>
      <c r="G7" s="74"/>
    </row>
    <row r="8" spans="1:13">
      <c r="A8" s="15" t="s">
        <v>18</v>
      </c>
      <c r="B8" s="23"/>
      <c r="C8" s="24">
        <f>C9-C7</f>
        <v>48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18</v>
      </c>
      <c r="D10" s="24"/>
      <c r="F10" s="74"/>
      <c r="G10" s="74"/>
    </row>
    <row r="11" spans="1:13">
      <c r="A11" s="15"/>
      <c r="B11" s="25"/>
      <c r="C11" s="26">
        <f>C10%</f>
        <v>0.18</v>
      </c>
      <c r="D11" s="26"/>
      <c r="F11" s="74"/>
      <c r="G11" s="74"/>
    </row>
    <row r="12" spans="1:13">
      <c r="A12" s="15" t="s">
        <v>21</v>
      </c>
      <c r="B12" s="18"/>
      <c r="C12" s="19">
        <f>C6*C11</f>
        <v>360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1640</v>
      </c>
      <c r="D13" s="22"/>
      <c r="F13" s="74"/>
      <c r="G13" s="74"/>
    </row>
    <row r="14" spans="1:13">
      <c r="A14" s="15" t="s">
        <v>15</v>
      </c>
      <c r="B14" s="18"/>
      <c r="C14" s="19">
        <f>C5</f>
        <v>2600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4240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1140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4833600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C20*80%</f>
        <v>3480192</v>
      </c>
      <c r="C20" s="30">
        <f>C19*90%</f>
        <v>4350240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3866880</v>
      </c>
      <c r="D21" s="74" t="s">
        <v>25</v>
      </c>
      <c r="E21" s="30"/>
      <c r="F21" s="74"/>
      <c r="G21" s="74"/>
    </row>
    <row r="22" spans="1:14">
      <c r="A22" s="15"/>
      <c r="E22" s="71"/>
      <c r="F22" s="74"/>
      <c r="G22" s="74"/>
    </row>
    <row r="23" spans="1:14">
      <c r="A23" s="31" t="s">
        <v>26</v>
      </c>
      <c r="B23" s="32"/>
      <c r="C23" s="33">
        <f>C18*2000</f>
        <v>2280000</v>
      </c>
      <c r="D23" s="33">
        <f>D4*D18</f>
        <v>0</v>
      </c>
      <c r="E23" s="71"/>
      <c r="L23" s="71"/>
    </row>
    <row r="24" spans="1:14">
      <c r="A24" s="15" t="s">
        <v>27</v>
      </c>
      <c r="E24" s="71"/>
      <c r="L24" s="71"/>
    </row>
    <row r="25" spans="1:14">
      <c r="A25" s="34" t="s">
        <v>28</v>
      </c>
      <c r="B25" s="16"/>
      <c r="C25" s="30">
        <f>C19*0.025/12</f>
        <v>10070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334.16666666666669</v>
      </c>
      <c r="C2" s="4">
        <f t="shared" ref="C2:C6" si="2">B2*1.2</f>
        <v>401</v>
      </c>
      <c r="D2" s="4">
        <f t="shared" ref="D2:D6" si="3">C2*1.2</f>
        <v>481.2</v>
      </c>
      <c r="E2" s="5">
        <f t="shared" ref="E2:E6" si="4">R2</f>
        <v>1770000</v>
      </c>
      <c r="F2" s="4">
        <f t="shared" ref="F2:F6" si="5">ROUND((E2/B2),0)</f>
        <v>5297</v>
      </c>
      <c r="G2" s="4">
        <f t="shared" ref="G2:G6" si="6">ROUND((E2/C2),0)</f>
        <v>4414</v>
      </c>
      <c r="H2" s="4">
        <f t="shared" ref="H2:H6" si="7">ROUND((E2/D2),0)</f>
        <v>3678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401</v>
      </c>
      <c r="Q2" s="71">
        <f t="shared" ref="Q2:Q6" si="10">P2/1.2</f>
        <v>334.16666666666669</v>
      </c>
      <c r="R2" s="2">
        <v>1770000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737.5</v>
      </c>
      <c r="C3" s="4">
        <f t="shared" si="2"/>
        <v>885</v>
      </c>
      <c r="D3" s="4">
        <f t="shared" si="3"/>
        <v>1062</v>
      </c>
      <c r="E3" s="5">
        <f t="shared" si="4"/>
        <v>3363000</v>
      </c>
      <c r="F3" s="4">
        <f t="shared" si="5"/>
        <v>4560</v>
      </c>
      <c r="G3" s="4">
        <f t="shared" si="6"/>
        <v>3800</v>
      </c>
      <c r="H3" s="4">
        <f t="shared" si="7"/>
        <v>3167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885</v>
      </c>
      <c r="Q3" s="71">
        <f t="shared" si="10"/>
        <v>737.5</v>
      </c>
      <c r="R3" s="2">
        <v>3363000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K10" sqref="K10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85" zoomScaleNormal="85" workbookViewId="0">
      <selection activeCell="I39" sqref="I3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K13" sqref="K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2025-02-26T06:52:58Z</dcterms:modified>
</cp:coreProperties>
</file>