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650" tabRatio="932" activeTab="6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4" sheetId="39" r:id="rId7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5" i="23"/>
  <c r="F24"/>
  <c r="F23"/>
  <c r="P9" i="4"/>
  <c r="Q9" s="1"/>
  <c r="B9" s="1"/>
  <c r="J9"/>
  <c r="I9"/>
  <c r="E9"/>
  <c r="A9"/>
  <c r="P8"/>
  <c r="Q8" s="1"/>
  <c r="B8" s="1"/>
  <c r="J8"/>
  <c r="I8"/>
  <c r="E8"/>
  <c r="A8"/>
  <c r="P7"/>
  <c r="Q7" s="1"/>
  <c r="B7" s="1"/>
  <c r="J7"/>
  <c r="I7"/>
  <c r="E7"/>
  <c r="A7"/>
  <c r="P6"/>
  <c r="Q6" s="1"/>
  <c r="B6" s="1"/>
  <c r="J6"/>
  <c r="I6"/>
  <c r="E6"/>
  <c r="A6"/>
  <c r="Q5"/>
  <c r="P5"/>
  <c r="J5"/>
  <c r="I5"/>
  <c r="E5"/>
  <c r="G5" s="1"/>
  <c r="B5"/>
  <c r="C5" s="1"/>
  <c r="D5" s="1"/>
  <c r="A5"/>
  <c r="Q4"/>
  <c r="P4"/>
  <c r="J4"/>
  <c r="I4"/>
  <c r="E4"/>
  <c r="G4" s="1"/>
  <c r="B4"/>
  <c r="C4" s="1"/>
  <c r="D4" s="1"/>
  <c r="A4"/>
  <c r="Q3"/>
  <c r="J3"/>
  <c r="I3"/>
  <c r="E3"/>
  <c r="G3" s="1"/>
  <c r="B3"/>
  <c r="C3" s="1"/>
  <c r="D3" s="1"/>
  <c r="A3"/>
  <c r="P2"/>
  <c r="Q2" s="1"/>
  <c r="B2" s="1"/>
  <c r="C2" s="1"/>
  <c r="D2" s="1"/>
  <c r="J2"/>
  <c r="I2"/>
  <c r="E2"/>
  <c r="A2"/>
  <c r="E17" i="25"/>
  <c r="F3" i="4" l="1"/>
  <c r="F8"/>
  <c r="C8"/>
  <c r="F7"/>
  <c r="C7"/>
  <c r="F6"/>
  <c r="C6"/>
  <c r="F9"/>
  <c r="C9"/>
  <c r="G2"/>
  <c r="F2"/>
  <c r="F4"/>
  <c r="F5"/>
  <c r="H2"/>
  <c r="H3"/>
  <c r="H4"/>
  <c r="H5"/>
  <c r="P15"/>
  <c r="Q15" s="1"/>
  <c r="B15" s="1"/>
  <c r="J15"/>
  <c r="I15"/>
  <c r="E15"/>
  <c r="A15"/>
  <c r="P14"/>
  <c r="Q14" s="1"/>
  <c r="B14" s="1"/>
  <c r="J14"/>
  <c r="I14"/>
  <c r="E14"/>
  <c r="A14"/>
  <c r="P13"/>
  <c r="Q13" s="1"/>
  <c r="B13" s="1"/>
  <c r="J13"/>
  <c r="I13"/>
  <c r="E13"/>
  <c r="A13"/>
  <c r="P12"/>
  <c r="Q12" s="1"/>
  <c r="B12" s="1"/>
  <c r="J12"/>
  <c r="I12"/>
  <c r="E12"/>
  <c r="A12"/>
  <c r="P11"/>
  <c r="Q11" s="1"/>
  <c r="B11" s="1"/>
  <c r="J11"/>
  <c r="I11"/>
  <c r="E11"/>
  <c r="A11"/>
  <c r="P10"/>
  <c r="Q10" s="1"/>
  <c r="B10" s="1"/>
  <c r="J10"/>
  <c r="I10"/>
  <c r="E10"/>
  <c r="A10"/>
  <c r="N8" i="24"/>
  <c r="N7"/>
  <c r="N6"/>
  <c r="N5"/>
  <c r="D9" i="4" l="1"/>
  <c r="H9" s="1"/>
  <c r="G9"/>
  <c r="D7"/>
  <c r="H7" s="1"/>
  <c r="G7"/>
  <c r="D6"/>
  <c r="H6" s="1"/>
  <c r="G6"/>
  <c r="D8"/>
  <c r="H8" s="1"/>
  <c r="G8"/>
  <c r="F12"/>
  <c r="C12"/>
  <c r="F11"/>
  <c r="C11"/>
  <c r="F15"/>
  <c r="C15"/>
  <c r="F10"/>
  <c r="C10"/>
  <c r="F14"/>
  <c r="C14"/>
  <c r="F13"/>
  <c r="C13"/>
  <c r="I23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G14" i="4" l="1"/>
  <c r="D14"/>
  <c r="H14" s="1"/>
  <c r="D15"/>
  <c r="H15" s="1"/>
  <c r="G15"/>
  <c r="G12"/>
  <c r="D12"/>
  <c r="H12" s="1"/>
  <c r="D13"/>
  <c r="H13" s="1"/>
  <c r="G13"/>
  <c r="D10"/>
  <c r="H10" s="1"/>
  <c r="G10"/>
  <c r="D11"/>
  <c r="H11" s="1"/>
  <c r="G11"/>
  <c r="D9" i="25"/>
  <c r="C10" s="1"/>
  <c r="E10" s="1"/>
  <c r="C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I30" s="1"/>
  <c r="H29"/>
  <c r="G29"/>
  <c r="I29" s="1"/>
  <c r="F29"/>
  <c r="E29"/>
  <c r="G28"/>
  <c r="F28"/>
  <c r="I28" s="1"/>
  <c r="E28"/>
  <c r="H28" s="1"/>
  <c r="H27"/>
  <c r="G27"/>
  <c r="F27"/>
  <c r="I27" s="1"/>
  <c r="E27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19" l="1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6"/>
  <c r="C14"/>
  <c r="C10" l="1"/>
  <c r="C11" s="1"/>
  <c r="C12" s="1"/>
  <c r="C13" s="1"/>
  <c r="C16" s="1"/>
  <c r="C19" s="1"/>
  <c r="C20" l="1"/>
  <c r="C25"/>
  <c r="C21"/>
  <c r="B20" l="1"/>
  <c r="J19" i="4"/>
  <c r="I19"/>
  <c r="E19"/>
  <c r="A19"/>
  <c r="P18"/>
  <c r="Q18" s="1"/>
  <c r="J18"/>
  <c r="I18"/>
  <c r="E18"/>
  <c r="A18"/>
  <c r="P17"/>
  <c r="Q17" s="1"/>
  <c r="J17"/>
  <c r="I17"/>
  <c r="E17"/>
  <c r="A17"/>
  <c r="B18" l="1"/>
  <c r="B17"/>
  <c r="B19"/>
  <c r="C19" l="1"/>
  <c r="G19" s="1"/>
  <c r="F19"/>
  <c r="C18"/>
  <c r="G18" s="1"/>
  <c r="F18"/>
  <c r="C17"/>
  <c r="G17" s="1"/>
  <c r="F17"/>
  <c r="D19"/>
  <c r="H19" s="1"/>
  <c r="D17"/>
  <c r="H17" s="1"/>
  <c r="D18"/>
  <c r="H18" s="1"/>
</calcChain>
</file>

<file path=xl/sharedStrings.xml><?xml version="1.0" encoding="utf-8"?>
<sst xmlns="http://schemas.openxmlformats.org/spreadsheetml/2006/main" count="131" uniqueCount="99">
  <si>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</si>
  <si>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</si>
  <si>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</si>
  <si>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</si>
  <si>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</si>
  <si>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</si>
  <si>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</si>
  <si>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</si>
  <si>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</si>
  <si>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</si>
  <si>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</si>
  <si>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</si>
  <si>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</si>
  <si>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</si>
  <si>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</si>
  <si>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</si>
  <si>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</si>
  <si>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</si>
  <si>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</si>
  <si>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</si>
  <si>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</si>
  <si>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</si>
  <si>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</si>
  <si>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</si>
  <si>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</si>
  <si>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</si>
  <si>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</si>
  <si>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</si>
  <si>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</si>
  <si>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</si>
  <si>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</si>
  <si>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</si>
  <si>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</si>
  <si>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</si>
  <si>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</si>
  <si>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</si>
  <si>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</si>
  <si>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</si>
  <si>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</si>
  <si>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</si>
  <si>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</si>
  <si>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</si>
  <si>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</si>
  <si>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</si>
  <si>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</si>
  <si>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</si>
  <si>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</si>
  <si>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</si>
  <si>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</si>
  <si>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</si>
  <si>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</si>
  <si>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</si>
  <si>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</si>
  <si>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</si>
  <si>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</si>
  <si>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</si>
  <si>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</si>
  <si>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</si>
  <si>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</si>
  <si>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</si>
  <si>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</si>
  <si>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</si>
  <si>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</si>
  <si>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</si>
  <si>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</si>
  <si>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</si>
  <si>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</si>
  <si>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</si>
  <si>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</si>
  <si>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</si>
  <si>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</si>
  <si>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</si>
  <si>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</si>
  <si>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</si>
  <si>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</si>
  <si>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</si>
  <si>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</si>
  <si>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</si>
  <si>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</si>
  <si>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</si>
  <si>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</si>
  <si>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</si>
  <si>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</si>
  <si>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</si>
  <si>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</si>
  <si>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</si>
  <si>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</si>
  <si>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</si>
  <si>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</si>
  <si>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</si>
  <si>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</si>
  <si>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</si>
  <si>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</si>
  <si>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</si>
  <si>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</si>
  <si>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</si>
  <si>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</si>
  <si>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</si>
  <si>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CA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</si>
</sst>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133350</xdr:rowOff>
    </xdr:from>
    <xdr:to>
      <xdr:col>9</xdr:col>
      <xdr:colOff>247650</xdr:colOff>
      <xdr:row>20</xdr:row>
      <xdr:rowOff>38100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33350"/>
          <a:ext cx="5734050" cy="371475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409576</xdr:colOff>
      <xdr:row>3</xdr:row>
      <xdr:rowOff>146957</xdr:rowOff>
    </xdr:from>
    <xdr:to>
      <xdr:col>11</xdr:col>
      <xdr:colOff>44904</xdr:colOff>
      <xdr:row>23</xdr:row>
      <xdr:rowOff>127907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021897" y="718457"/>
          <a:ext cx="5758543" cy="379095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600075</xdr:colOff>
      <xdr:row>4</xdr:row>
      <xdr:rowOff>76200</xdr:rowOff>
    </xdr:from>
    <xdr:to>
      <xdr:col>10</xdr:col>
      <xdr:colOff>228600</xdr:colOff>
      <xdr:row>29</xdr:row>
      <xdr:rowOff>180975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00075" y="838200"/>
          <a:ext cx="5724525" cy="48672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C17" sqref="C17"/>
    </sheetView>
  </sheetViews>
  <sheetFormatPr defaultRowHeight="15"/>
  <cols>
    <col min="1" max="1" width="10.5703125" customWidth="1"/>
    <col min="2" max="2" width="42.42578125" bestFit="1" customWidth="1"/>
    <col min="3" max="3" width="13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50035</v>
      </c>
      <c r="F2" s="71"/>
      <c r="G2" s="115" t="s">
        <v>77</v>
      </c>
      <c r="H2" s="11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48000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48000</v>
      </c>
      <c r="D5" s="56" t="s">
        <v>61</v>
      </c>
      <c r="E5" s="57">
        <f>ROUND(C5/10.764,0)</f>
        <v>4459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35000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13000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</v>
      </c>
      <c r="D8" s="98">
        <f>1-C8</f>
        <v>1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13000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48000</v>
      </c>
      <c r="D10" s="56" t="s">
        <v>61</v>
      </c>
      <c r="E10" s="57">
        <f>ROUND(C10/10.764,0)</f>
        <v>4459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2025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2023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2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58</v>
      </c>
      <c r="D15" s="71"/>
      <c r="E15" s="71">
        <v>527</v>
      </c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/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53">
        <f>E10*E15</f>
        <v>2349893</v>
      </c>
      <c r="D17" s="71"/>
      <c r="E17" s="71">
        <f>E15*2000</f>
        <v>1054000</v>
      </c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V18" sqref="V18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7"/>
      <c r="L1" s="117"/>
      <c r="M1" s="117"/>
      <c r="N1" s="117"/>
      <c r="O1" s="117"/>
      <c r="P1" s="117"/>
      <c r="Q1" s="117"/>
      <c r="R1" s="117"/>
    </row>
    <row r="2" spans="1:23" ht="16.5">
      <c r="A2" s="37">
        <v>0</v>
      </c>
      <c r="B2" s="37">
        <v>0</v>
      </c>
      <c r="C2" s="37">
        <v>0</v>
      </c>
      <c r="D2" s="37">
        <v>0</v>
      </c>
      <c r="E2" s="38">
        <f t="shared" ref="E2" si="0">B2/12</f>
        <v>0</v>
      </c>
      <c r="F2" s="38">
        <f t="shared" ref="F2" si="1">D2/12</f>
        <v>0</v>
      </c>
      <c r="G2" s="38">
        <f t="shared" ref="G2" si="2">A2+E2</f>
        <v>0</v>
      </c>
      <c r="H2" s="38">
        <f t="shared" ref="H2" si="3">C2+F2</f>
        <v>0</v>
      </c>
      <c r="I2" s="39">
        <f t="shared" ref="I2" si="4">G2*H2</f>
        <v>0</v>
      </c>
      <c r="J2" s="39">
        <f>I2</f>
        <v>0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0</v>
      </c>
      <c r="B3" s="37">
        <v>0</v>
      </c>
      <c r="C3" s="37">
        <v>0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0</v>
      </c>
      <c r="H3" s="38">
        <f t="shared" ref="H3:H30" si="8">C3+F3</f>
        <v>0</v>
      </c>
      <c r="I3" s="39">
        <f t="shared" ref="I3:I22" si="9">G3*H3</f>
        <v>0</v>
      </c>
      <c r="J3" s="39">
        <f>J2+I3</f>
        <v>0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0</v>
      </c>
      <c r="B4" s="37">
        <v>0</v>
      </c>
      <c r="C4" s="37">
        <v>0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0</v>
      </c>
      <c r="H4" s="38">
        <f t="shared" si="8"/>
        <v>0</v>
      </c>
      <c r="I4" s="39">
        <f t="shared" si="9"/>
        <v>0</v>
      </c>
      <c r="J4" s="39">
        <f t="shared" ref="J4:J30" si="10">J3+I4</f>
        <v>0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0</v>
      </c>
      <c r="B5" s="37">
        <v>0</v>
      </c>
      <c r="C5" s="37">
        <v>0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0</v>
      </c>
      <c r="H5" s="38">
        <f t="shared" si="8"/>
        <v>0</v>
      </c>
      <c r="I5" s="39">
        <f t="shared" si="9"/>
        <v>0</v>
      </c>
      <c r="J5" s="39">
        <f t="shared" si="10"/>
        <v>0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0</v>
      </c>
      <c r="B6" s="37">
        <v>0</v>
      </c>
      <c r="C6" s="37">
        <v>0</v>
      </c>
      <c r="D6" s="37">
        <v>0</v>
      </c>
      <c r="E6" s="38">
        <f t="shared" si="5"/>
        <v>0</v>
      </c>
      <c r="F6" s="38">
        <f t="shared" si="6"/>
        <v>0</v>
      </c>
      <c r="G6" s="38">
        <f t="shared" si="7"/>
        <v>0</v>
      </c>
      <c r="H6" s="38">
        <f t="shared" si="8"/>
        <v>0</v>
      </c>
      <c r="I6" s="39">
        <f t="shared" si="9"/>
        <v>0</v>
      </c>
      <c r="J6" s="39">
        <f t="shared" si="10"/>
        <v>0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0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0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0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0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0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0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0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0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0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0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0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0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0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0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0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0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0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0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0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0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0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0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0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0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topLeftCell="A10" workbookViewId="0">
      <selection activeCell="C5" sqref="C5"/>
    </sheetView>
  </sheetViews>
  <sheetFormatPr defaultRowHeight="15"/>
  <cols>
    <col min="1" max="1" width="21.7109375" bestFit="1" customWidth="1"/>
    <col min="2" max="2" width="14.140625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6500</v>
      </c>
      <c r="D3" s="20" t="s">
        <v>98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4500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0</v>
      </c>
      <c r="D7" s="24"/>
      <c r="F7" s="74"/>
      <c r="G7" s="74"/>
    </row>
    <row r="8" spans="1:9">
      <c r="A8" s="15" t="s">
        <v>18</v>
      </c>
      <c r="B8" s="23"/>
      <c r="C8" s="24">
        <v>0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0</v>
      </c>
      <c r="D10" s="24"/>
      <c r="F10" s="74"/>
      <c r="G10" s="74"/>
    </row>
    <row r="11" spans="1:9">
      <c r="A11" s="15"/>
      <c r="B11" s="25"/>
      <c r="C11" s="26">
        <f>C10%</f>
        <v>0</v>
      </c>
      <c r="D11" s="26"/>
      <c r="F11" s="74"/>
      <c r="G11" s="74"/>
    </row>
    <row r="12" spans="1:9">
      <c r="A12" s="15" t="s">
        <v>21</v>
      </c>
      <c r="B12" s="18"/>
      <c r="C12" s="19">
        <f>C6*C11</f>
        <v>0</v>
      </c>
      <c r="D12" s="22"/>
      <c r="F12" s="74"/>
      <c r="G12" s="74"/>
    </row>
    <row r="13" spans="1:9">
      <c r="A13" s="15" t="s">
        <v>22</v>
      </c>
      <c r="B13" s="18"/>
      <c r="C13" s="19">
        <f>C6-C12</f>
        <v>2000</v>
      </c>
      <c r="D13" s="22"/>
      <c r="F13" s="74"/>
      <c r="G13" s="74"/>
    </row>
    <row r="14" spans="1:9">
      <c r="A14" s="15" t="s">
        <v>15</v>
      </c>
      <c r="B14" s="18"/>
      <c r="C14" s="19">
        <f>C5</f>
        <v>4500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6500</v>
      </c>
      <c r="D16" s="20"/>
      <c r="E16" s="60"/>
      <c r="F16" s="74"/>
      <c r="G16" s="74"/>
    </row>
    <row r="17" spans="1:7">
      <c r="B17" s="23"/>
      <c r="C17" s="24"/>
      <c r="D17" s="24"/>
      <c r="F17" s="74"/>
      <c r="G17" s="74"/>
    </row>
    <row r="18" spans="1:7" ht="16.5">
      <c r="A18" s="27" t="s">
        <v>95</v>
      </c>
      <c r="B18" s="7"/>
      <c r="C18" s="72">
        <v>479</v>
      </c>
      <c r="D18" s="72"/>
      <c r="E18" s="73"/>
      <c r="F18" s="74"/>
      <c r="G18" s="74"/>
    </row>
    <row r="19" spans="1:7">
      <c r="A19" s="15"/>
      <c r="B19" s="6"/>
      <c r="C19" s="29">
        <f>C18*C16</f>
        <v>3113500</v>
      </c>
      <c r="D19" s="74" t="s">
        <v>68</v>
      </c>
      <c r="E19" s="29"/>
      <c r="F19" s="74"/>
      <c r="G19" s="74"/>
    </row>
    <row r="20" spans="1:7">
      <c r="A20" s="15"/>
      <c r="B20" s="53">
        <f>C20*90%</f>
        <v>2662042.5</v>
      </c>
      <c r="C20" s="30">
        <f>C19*95%</f>
        <v>2957825</v>
      </c>
      <c r="D20" s="74" t="s">
        <v>24</v>
      </c>
      <c r="E20" s="30">
        <v>0</v>
      </c>
      <c r="F20" s="74">
        <v>3113500</v>
      </c>
      <c r="G20" s="74"/>
    </row>
    <row r="21" spans="1:7">
      <c r="A21" s="15"/>
      <c r="C21" s="30">
        <f>C19*80%</f>
        <v>2490800</v>
      </c>
      <c r="D21" s="74" t="s">
        <v>25</v>
      </c>
      <c r="E21" s="30"/>
      <c r="F21" s="74">
        <v>300000</v>
      </c>
      <c r="G21" s="74"/>
    </row>
    <row r="22" spans="1:7">
      <c r="A22" s="15"/>
      <c r="E22" s="60"/>
      <c r="F22" s="74">
        <v>200000</v>
      </c>
      <c r="G22" s="74"/>
    </row>
    <row r="23" spans="1:7">
      <c r="A23" s="31" t="s">
        <v>26</v>
      </c>
      <c r="B23" s="32"/>
      <c r="C23" s="33">
        <f>C4*C18</f>
        <v>958000</v>
      </c>
      <c r="D23" s="33">
        <f>D4*D18</f>
        <v>0</v>
      </c>
      <c r="F23">
        <f>F20+F21+F22</f>
        <v>3613500</v>
      </c>
    </row>
    <row r="24" spans="1:7">
      <c r="A24" s="15" t="s">
        <v>27</v>
      </c>
      <c r="E24" s="71" t="s">
        <v>24</v>
      </c>
      <c r="F24">
        <f>F23*95%</f>
        <v>3432825</v>
      </c>
    </row>
    <row r="25" spans="1:7">
      <c r="A25" s="34" t="s">
        <v>28</v>
      </c>
      <c r="B25" s="16"/>
      <c r="C25" s="30">
        <f>C19*0.025/12</f>
        <v>6486.458333333333</v>
      </c>
      <c r="D25" s="30"/>
      <c r="F25">
        <f>F23*80%</f>
        <v>2890800</v>
      </c>
    </row>
    <row r="26" spans="1:7">
      <c r="C26" s="30"/>
      <c r="D26" s="30"/>
    </row>
    <row r="27" spans="1:7">
      <c r="C27" s="30"/>
      <c r="D27" s="30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opLeftCell="C1" zoomScale="70" zoomScaleNormal="70" workbookViewId="0">
      <selection activeCell="J3" sqref="J3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9" si="0">N2</f>
        <v>0</v>
      </c>
      <c r="B2" s="4">
        <f t="shared" ref="B2:B9" si="1">Q2</f>
        <v>555.55555555555566</v>
      </c>
      <c r="C2" s="4">
        <f t="shared" ref="C2:C9" si="2">B2*1.2</f>
        <v>666.66666666666674</v>
      </c>
      <c r="D2" s="4">
        <f t="shared" ref="D2:D9" si="3">C2*1.2</f>
        <v>800.00000000000011</v>
      </c>
      <c r="E2" s="5">
        <f t="shared" ref="E2:E9" si="4">R2</f>
        <v>2500000</v>
      </c>
      <c r="F2" s="4">
        <f t="shared" ref="F2:F9" si="5">ROUND((E2/B2),0)</f>
        <v>4500</v>
      </c>
      <c r="G2" s="4">
        <f t="shared" ref="G2:G9" si="6">ROUND((E2/C2),0)</f>
        <v>3750</v>
      </c>
      <c r="H2" s="4">
        <f t="shared" ref="H2:H9" si="7">ROUND((E2/D2),0)</f>
        <v>3125</v>
      </c>
      <c r="I2" s="4">
        <f t="shared" ref="I2:I9" si="8">T2</f>
        <v>0</v>
      </c>
      <c r="J2" s="4">
        <f t="shared" ref="J2:J9" si="9">U2</f>
        <v>0</v>
      </c>
      <c r="K2" s="71"/>
      <c r="L2" s="71"/>
      <c r="M2" s="71"/>
      <c r="N2" s="71"/>
      <c r="O2" s="71">
        <v>800</v>
      </c>
      <c r="P2" s="71">
        <f>O2/1.2</f>
        <v>666.66666666666674</v>
      </c>
      <c r="Q2" s="71">
        <f t="shared" ref="Q2:Q9" si="10">P2/1.2</f>
        <v>555.55555555555566</v>
      </c>
      <c r="R2" s="2">
        <v>2500000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783.33333333333337</v>
      </c>
      <c r="C3" s="4">
        <f t="shared" si="2"/>
        <v>940</v>
      </c>
      <c r="D3" s="4">
        <f t="shared" si="3"/>
        <v>1128</v>
      </c>
      <c r="E3" s="5">
        <f t="shared" si="4"/>
        <v>3500000</v>
      </c>
      <c r="F3" s="4">
        <f t="shared" si="5"/>
        <v>4468</v>
      </c>
      <c r="G3" s="4">
        <f t="shared" si="6"/>
        <v>3723</v>
      </c>
      <c r="H3" s="4">
        <f t="shared" si="7"/>
        <v>3103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v>940</v>
      </c>
      <c r="Q3" s="71">
        <f t="shared" si="10"/>
        <v>783.33333333333337</v>
      </c>
      <c r="R3" s="2">
        <v>3500000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0</v>
      </c>
      <c r="P4" s="71">
        <f t="shared" ref="P4:P5" si="11">O4/1.2</f>
        <v>0</v>
      </c>
      <c r="Q4" s="71">
        <f t="shared" si="10"/>
        <v>0</v>
      </c>
      <c r="R4" s="2">
        <v>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 t="shared" si="11"/>
        <v>0</v>
      </c>
      <c r="Q5" s="71">
        <f t="shared" si="10"/>
        <v>0</v>
      </c>
      <c r="R5" s="2">
        <v>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>O6/1.2</f>
        <v>0</v>
      </c>
      <c r="Q6" s="71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1"/>
      <c r="L7" s="71"/>
      <c r="M7" s="71"/>
      <c r="N7" s="71"/>
      <c r="O7" s="71">
        <v>0</v>
      </c>
      <c r="P7" s="71">
        <f>O7/1.2</f>
        <v>0</v>
      </c>
      <c r="Q7" s="71">
        <f t="shared" si="10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71"/>
      <c r="L8" s="71"/>
      <c r="M8" s="71"/>
      <c r="N8" s="71"/>
      <c r="O8" s="71">
        <v>0</v>
      </c>
      <c r="P8" s="71">
        <f t="shared" ref="P8:P9" si="12">O8/1.2</f>
        <v>0</v>
      </c>
      <c r="Q8" s="71">
        <f t="shared" si="10"/>
        <v>0</v>
      </c>
      <c r="R8" s="2">
        <v>0</v>
      </c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K9" s="71"/>
      <c r="L9" s="71"/>
      <c r="M9" s="71"/>
      <c r="N9" s="71"/>
      <c r="O9" s="71">
        <v>0</v>
      </c>
      <c r="P9" s="71">
        <f t="shared" si="12"/>
        <v>0</v>
      </c>
      <c r="Q9" s="71">
        <f t="shared" si="10"/>
        <v>0</v>
      </c>
      <c r="R9" s="2">
        <v>0</v>
      </c>
      <c r="S9" s="2"/>
      <c r="T9" s="2"/>
    </row>
    <row r="10" spans="1:35">
      <c r="A10" s="4">
        <f t="shared" ref="A10:A15" si="13">N10</f>
        <v>0</v>
      </c>
      <c r="B10" s="4">
        <f t="shared" ref="B10:B15" si="14">Q10</f>
        <v>0</v>
      </c>
      <c r="C10" s="4">
        <f t="shared" ref="C10:C15" si="15">B10*1.2</f>
        <v>0</v>
      </c>
      <c r="D10" s="4">
        <f t="shared" ref="D10:D15" si="16">C10*1.2</f>
        <v>0</v>
      </c>
      <c r="E10" s="5">
        <f t="shared" ref="E10:E15" si="17">R10</f>
        <v>0</v>
      </c>
      <c r="F10" s="4" t="e">
        <f t="shared" ref="F10:F15" si="18">ROUND((E10/B10),0)</f>
        <v>#DIV/0!</v>
      </c>
      <c r="G10" s="4" t="e">
        <f t="shared" ref="G10:G15" si="19">ROUND((E10/C10),0)</f>
        <v>#DIV/0!</v>
      </c>
      <c r="H10" s="4" t="e">
        <f t="shared" ref="H10:H15" si="20">ROUND((E10/D10),0)</f>
        <v>#DIV/0!</v>
      </c>
      <c r="I10" s="4">
        <f t="shared" ref="I10:I15" si="21">T10</f>
        <v>0</v>
      </c>
      <c r="J10" s="4">
        <f t="shared" ref="J10:J15" si="22">U10</f>
        <v>0</v>
      </c>
      <c r="K10" s="71"/>
      <c r="L10" s="71"/>
      <c r="M10" s="71"/>
      <c r="N10" s="71"/>
      <c r="O10" s="71">
        <v>0</v>
      </c>
      <c r="P10" s="71">
        <f t="shared" ref="P10:P13" si="23">O10/1.2</f>
        <v>0</v>
      </c>
      <c r="Q10" s="71">
        <f t="shared" ref="Q10:Q15" si="24">P10/1.2</f>
        <v>0</v>
      </c>
      <c r="R10" s="2">
        <v>0</v>
      </c>
      <c r="S10" s="2"/>
    </row>
    <row r="11" spans="1:35" ht="16.5">
      <c r="A11" s="4">
        <f t="shared" si="13"/>
        <v>0</v>
      </c>
      <c r="B11" s="4">
        <f t="shared" si="14"/>
        <v>0</v>
      </c>
      <c r="C11" s="4">
        <f t="shared" si="15"/>
        <v>0</v>
      </c>
      <c r="D11" s="4">
        <f t="shared" si="16"/>
        <v>0</v>
      </c>
      <c r="E11" s="5">
        <f t="shared" si="17"/>
        <v>0</v>
      </c>
      <c r="F11" s="4" t="e">
        <f t="shared" si="18"/>
        <v>#DIV/0!</v>
      </c>
      <c r="G11" s="4" t="e">
        <f t="shared" si="19"/>
        <v>#DIV/0!</v>
      </c>
      <c r="H11" s="4" t="e">
        <f t="shared" si="20"/>
        <v>#DIV/0!</v>
      </c>
      <c r="I11" s="4">
        <f t="shared" si="21"/>
        <v>0</v>
      </c>
      <c r="J11" s="4">
        <f t="shared" si="22"/>
        <v>0</v>
      </c>
      <c r="K11" s="71"/>
      <c r="L11" s="71"/>
      <c r="M11" s="71"/>
      <c r="N11" s="71"/>
      <c r="O11" s="71">
        <v>0</v>
      </c>
      <c r="P11" s="71">
        <f t="shared" si="23"/>
        <v>0</v>
      </c>
      <c r="Q11" s="71">
        <f t="shared" si="24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13"/>
        <v>0</v>
      </c>
      <c r="B12" s="4">
        <f t="shared" si="14"/>
        <v>0</v>
      </c>
      <c r="C12" s="4">
        <f t="shared" si="15"/>
        <v>0</v>
      </c>
      <c r="D12" s="4">
        <f t="shared" si="16"/>
        <v>0</v>
      </c>
      <c r="E12" s="5">
        <f t="shared" si="17"/>
        <v>0</v>
      </c>
      <c r="F12" s="4" t="e">
        <f t="shared" si="18"/>
        <v>#DIV/0!</v>
      </c>
      <c r="G12" s="4" t="e">
        <f t="shared" si="19"/>
        <v>#DIV/0!</v>
      </c>
      <c r="H12" s="4" t="e">
        <f t="shared" si="20"/>
        <v>#DIV/0!</v>
      </c>
      <c r="I12" s="4">
        <f t="shared" si="21"/>
        <v>0</v>
      </c>
      <c r="J12" s="4">
        <f t="shared" si="22"/>
        <v>0</v>
      </c>
      <c r="K12" s="71"/>
      <c r="L12" s="71"/>
      <c r="M12" s="71"/>
      <c r="N12" s="71"/>
      <c r="O12" s="71">
        <v>0</v>
      </c>
      <c r="P12" s="71">
        <f t="shared" si="23"/>
        <v>0</v>
      </c>
      <c r="Q12" s="71">
        <f t="shared" si="24"/>
        <v>0</v>
      </c>
      <c r="R12" s="2">
        <v>0</v>
      </c>
      <c r="S12" s="2"/>
      <c r="V12" s="68"/>
    </row>
    <row r="13" spans="1:35">
      <c r="A13" s="4">
        <f t="shared" si="13"/>
        <v>0</v>
      </c>
      <c r="B13" s="4">
        <f t="shared" si="14"/>
        <v>0</v>
      </c>
      <c r="C13" s="4">
        <f t="shared" si="15"/>
        <v>0</v>
      </c>
      <c r="D13" s="4">
        <f t="shared" si="16"/>
        <v>0</v>
      </c>
      <c r="E13" s="5">
        <f t="shared" si="17"/>
        <v>0</v>
      </c>
      <c r="F13" s="4" t="e">
        <f t="shared" si="18"/>
        <v>#DIV/0!</v>
      </c>
      <c r="G13" s="4" t="e">
        <f t="shared" si="19"/>
        <v>#DIV/0!</v>
      </c>
      <c r="H13" s="4" t="e">
        <f t="shared" si="20"/>
        <v>#DIV/0!</v>
      </c>
      <c r="I13" s="4">
        <f t="shared" si="21"/>
        <v>0</v>
      </c>
      <c r="J13" s="4">
        <f t="shared" si="22"/>
        <v>0</v>
      </c>
      <c r="K13" s="71"/>
      <c r="L13" s="71"/>
      <c r="M13" s="71"/>
      <c r="N13" s="71"/>
      <c r="O13" s="71">
        <v>0</v>
      </c>
      <c r="P13" s="71">
        <f t="shared" si="23"/>
        <v>0</v>
      </c>
      <c r="Q13" s="71">
        <f t="shared" si="24"/>
        <v>0</v>
      </c>
      <c r="R13" s="2">
        <v>0</v>
      </c>
      <c r="S13" s="2"/>
    </row>
    <row r="14" spans="1:35">
      <c r="A14" s="4">
        <f t="shared" si="13"/>
        <v>0</v>
      </c>
      <c r="B14" s="4">
        <f t="shared" si="14"/>
        <v>0</v>
      </c>
      <c r="C14" s="4">
        <f t="shared" si="15"/>
        <v>0</v>
      </c>
      <c r="D14" s="4">
        <f t="shared" si="16"/>
        <v>0</v>
      </c>
      <c r="E14" s="5">
        <f t="shared" si="17"/>
        <v>0</v>
      </c>
      <c r="F14" s="4" t="e">
        <f t="shared" si="18"/>
        <v>#DIV/0!</v>
      </c>
      <c r="G14" s="4" t="e">
        <f t="shared" si="19"/>
        <v>#DIV/0!</v>
      </c>
      <c r="H14" s="4" t="e">
        <f t="shared" si="20"/>
        <v>#DIV/0!</v>
      </c>
      <c r="I14" s="4">
        <f t="shared" si="21"/>
        <v>0</v>
      </c>
      <c r="J14" s="4">
        <f t="shared" si="22"/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si="24"/>
        <v>0</v>
      </c>
      <c r="R14" s="2">
        <v>0</v>
      </c>
      <c r="S14" s="2"/>
    </row>
    <row r="15" spans="1:35">
      <c r="A15" s="4">
        <f t="shared" si="13"/>
        <v>0</v>
      </c>
      <c r="B15" s="4">
        <f t="shared" si="14"/>
        <v>0</v>
      </c>
      <c r="C15" s="4">
        <f t="shared" si="15"/>
        <v>0</v>
      </c>
      <c r="D15" s="4">
        <f t="shared" si="16"/>
        <v>0</v>
      </c>
      <c r="E15" s="5">
        <f t="shared" si="17"/>
        <v>0</v>
      </c>
      <c r="F15" s="4" t="e">
        <f t="shared" si="18"/>
        <v>#DIV/0!</v>
      </c>
      <c r="G15" s="4" t="e">
        <f t="shared" si="19"/>
        <v>#DIV/0!</v>
      </c>
      <c r="H15" s="4" t="e">
        <f t="shared" si="20"/>
        <v>#DIV/0!</v>
      </c>
      <c r="I15" s="4">
        <f t="shared" si="21"/>
        <v>0</v>
      </c>
      <c r="J15" s="4">
        <f t="shared" si="22"/>
        <v>0</v>
      </c>
      <c r="K15" s="71"/>
      <c r="L15" s="71"/>
      <c r="M15" s="71"/>
      <c r="N15" s="71"/>
      <c r="O15" s="71">
        <v>0</v>
      </c>
      <c r="P15" s="71">
        <f>O15/1.2</f>
        <v>0</v>
      </c>
      <c r="Q15" s="71">
        <f t="shared" si="24"/>
        <v>0</v>
      </c>
      <c r="R15" s="2">
        <v>0</v>
      </c>
      <c r="S15" s="2"/>
    </row>
    <row r="16" spans="1:3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2"/>
    </row>
    <row r="17" spans="1:19">
      <c r="A17" s="4">
        <f t="shared" ref="A17:A19" si="25">N17</f>
        <v>0</v>
      </c>
      <c r="B17" s="4">
        <f t="shared" ref="B17:B19" si="26">Q17</f>
        <v>0</v>
      </c>
      <c r="C17" s="4">
        <f t="shared" ref="C17:C19" si="27">B17*1.2</f>
        <v>0</v>
      </c>
      <c r="D17" s="4">
        <f t="shared" ref="D17:D19" si="28">C17*1.2</f>
        <v>0</v>
      </c>
      <c r="E17" s="5">
        <f t="shared" ref="E17:E19" si="29">R17</f>
        <v>0</v>
      </c>
      <c r="F17" s="4" t="e">
        <f t="shared" ref="F17:F19" si="30">ROUND((E17/B17),0)</f>
        <v>#DIV/0!</v>
      </c>
      <c r="G17" s="4" t="e">
        <f t="shared" ref="G17:G19" si="31">ROUND((E17/C17),0)</f>
        <v>#DIV/0!</v>
      </c>
      <c r="H17" s="4" t="e">
        <f t="shared" ref="H17:H19" si="32">ROUND((E17/D17),0)</f>
        <v>#DIV/0!</v>
      </c>
      <c r="I17" s="4">
        <f t="shared" ref="I17:J19" si="33">T17</f>
        <v>0</v>
      </c>
      <c r="J17" s="4">
        <f t="shared" si="33"/>
        <v>0</v>
      </c>
      <c r="O17">
        <v>0</v>
      </c>
      <c r="P17">
        <f t="shared" ref="P17" si="34">O17/1.2</f>
        <v>0</v>
      </c>
      <c r="Q17">
        <f t="shared" ref="Q17:Q18" si="35">P17/1.2</f>
        <v>0</v>
      </c>
      <c r="R17" s="2">
        <v>0</v>
      </c>
      <c r="S17" s="2"/>
    </row>
    <row r="18" spans="1:19">
      <c r="A18" s="4">
        <f t="shared" si="25"/>
        <v>0</v>
      </c>
      <c r="B18" s="4">
        <f t="shared" si="26"/>
        <v>0</v>
      </c>
      <c r="C18" s="4">
        <f t="shared" si="27"/>
        <v>0</v>
      </c>
      <c r="D18" s="4">
        <f t="shared" si="28"/>
        <v>0</v>
      </c>
      <c r="E18" s="5">
        <f t="shared" si="29"/>
        <v>0</v>
      </c>
      <c r="F18" s="4" t="e">
        <f t="shared" si="30"/>
        <v>#DIV/0!</v>
      </c>
      <c r="G18" s="4" t="e">
        <f t="shared" si="31"/>
        <v>#DIV/0!</v>
      </c>
      <c r="H18" s="4" t="e">
        <f t="shared" si="32"/>
        <v>#DIV/0!</v>
      </c>
      <c r="I18" s="4">
        <f t="shared" si="33"/>
        <v>0</v>
      </c>
      <c r="J18" s="4">
        <f t="shared" si="33"/>
        <v>0</v>
      </c>
      <c r="O18">
        <v>0</v>
      </c>
      <c r="P18">
        <f>O18/1.2</f>
        <v>0</v>
      </c>
      <c r="Q18">
        <f t="shared" si="35"/>
        <v>0</v>
      </c>
      <c r="R18" s="2">
        <v>0</v>
      </c>
      <c r="S18" s="2"/>
    </row>
    <row r="19" spans="1:19">
      <c r="A19" s="4">
        <f t="shared" si="25"/>
        <v>0</v>
      </c>
      <c r="B19" s="4">
        <f t="shared" si="26"/>
        <v>0</v>
      </c>
      <c r="C19" s="4">
        <f t="shared" si="27"/>
        <v>0</v>
      </c>
      <c r="D19" s="4">
        <f t="shared" si="28"/>
        <v>0</v>
      </c>
      <c r="E19" s="5">
        <f t="shared" si="29"/>
        <v>0</v>
      </c>
      <c r="F19" s="4" t="e">
        <f t="shared" si="30"/>
        <v>#DIV/0!</v>
      </c>
      <c r="G19" s="4" t="e">
        <f t="shared" si="31"/>
        <v>#DIV/0!</v>
      </c>
      <c r="H19" s="4" t="e">
        <f t="shared" si="32"/>
        <v>#DIV/0!</v>
      </c>
      <c r="I19" s="4">
        <f t="shared" si="33"/>
        <v>0</v>
      </c>
      <c r="J19" s="4">
        <f t="shared" si="33"/>
        <v>0</v>
      </c>
      <c r="O19" s="71">
        <v>0</v>
      </c>
      <c r="P19" s="71">
        <f>O19/1.2</f>
        <v>0</v>
      </c>
      <c r="Q19" s="71">
        <f t="shared" ref="Q19" si="36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workbookViewId="0">
      <selection activeCell="J13" sqref="E8:J13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topLeftCell="A4" zoomScale="115" zoomScaleNormal="115" workbookViewId="0">
      <selection activeCell="P23" sqref="H6:P23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K12:K17"/>
  <sheetViews>
    <sheetView tabSelected="1" topLeftCell="A31" workbookViewId="0">
      <selection activeCell="H10" sqref="H10"/>
    </sheetView>
  </sheetViews>
  <sheetFormatPr defaultRowHeight="15"/>
  <sheetData>
    <row r="12" spans="11:11">
      <c r="K12" s="71"/>
    </row>
    <row r="13" spans="11:11">
      <c r="K13" s="71"/>
    </row>
    <row r="14" spans="11:11">
      <c r="K14" s="71"/>
    </row>
    <row r="15" spans="11:11">
      <c r="K15" s="71"/>
    </row>
    <row r="16" spans="11:11">
      <c r="K16" s="71"/>
    </row>
    <row r="17" spans="11:11">
      <c r="K17" s="71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Depreciation</vt:lpstr>
      <vt:lpstr>Sale plan</vt:lpstr>
      <vt:lpstr>Calculation</vt:lpstr>
      <vt:lpstr>20-20</vt:lpstr>
      <vt:lpstr>Sheet1</vt:lpstr>
      <vt:lpstr>Sheet2</vt:lpstr>
      <vt:lpstr>Sheet4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2025-02-25T13:17:58Z</dcterms:modified>
</cp:coreProperties>
</file>