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Mumbai Main Branch\Green Terrace Tower - 4\Tower 1,2 &amp; 3\"/>
    </mc:Choice>
  </mc:AlternateContent>
  <xr:revisionPtr revIDLastSave="0" documentId="13_ncr:1_{743A8490-1258-4341-AE82-2C977179866B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Tower -1" sheetId="57" r:id="rId1"/>
    <sheet name="Tower -2" sheetId="86" r:id="rId2"/>
    <sheet name="Tower -3" sheetId="87" r:id="rId3"/>
    <sheet name="Total" sheetId="79" r:id="rId4"/>
    <sheet name="Rera" sheetId="67" r:id="rId5"/>
    <sheet name="Typical Floor" sheetId="70" r:id="rId6"/>
    <sheet name="IGR" sheetId="80" r:id="rId7"/>
    <sheet name="RR" sheetId="81" r:id="rId8"/>
    <sheet name="Rates" sheetId="82" r:id="rId9"/>
    <sheet name="Sheet1" sheetId="85" r:id="rId10"/>
  </sheets>
  <definedNames>
    <definedName name="_xlnm._FilterDatabase" localSheetId="4" hidden="1">Rera!$D$20:$D$28</definedName>
    <definedName name="_xlnm._FilterDatabase" localSheetId="0" hidden="1">'Tower -1'!$D$2:$D$331</definedName>
    <definedName name="_xlnm._FilterDatabase" localSheetId="1" hidden="1">'Tower -2'!$D$2:$D$331</definedName>
    <definedName name="_xlnm._FilterDatabase" localSheetId="2" hidden="1">'Tower -3'!$D$1:$D$332</definedName>
  </definedNames>
  <calcPr calcId="191029"/>
</workbook>
</file>

<file path=xl/calcChain.xml><?xml version="1.0" encoding="utf-8"?>
<calcChain xmlns="http://schemas.openxmlformats.org/spreadsheetml/2006/main">
  <c r="I9" i="79" l="1"/>
  <c r="I5" i="79"/>
  <c r="H5" i="79"/>
  <c r="G5" i="79"/>
  <c r="F5" i="79"/>
  <c r="E5" i="79"/>
  <c r="D5" i="79"/>
  <c r="I4" i="79"/>
  <c r="H4" i="79"/>
  <c r="G4" i="79"/>
  <c r="F4" i="79"/>
  <c r="E4" i="79"/>
  <c r="D4" i="79"/>
  <c r="G129" i="87"/>
  <c r="H129" i="87" s="1"/>
  <c r="N129" i="87" s="1"/>
  <c r="J24" i="67"/>
  <c r="I3" i="79"/>
  <c r="H3" i="79"/>
  <c r="G3" i="79"/>
  <c r="F3" i="79"/>
  <c r="E3" i="79"/>
  <c r="D3" i="79"/>
  <c r="J33" i="67"/>
  <c r="J129" i="87" l="1"/>
  <c r="L129" i="87" l="1"/>
  <c r="K129" i="87"/>
  <c r="M129" i="87" s="1"/>
  <c r="F331" i="87" l="1"/>
  <c r="E331" i="87"/>
  <c r="G330" i="87"/>
  <c r="J330" i="87" s="1"/>
  <c r="L330" i="87" s="1"/>
  <c r="G329" i="87"/>
  <c r="G328" i="87"/>
  <c r="J328" i="87" s="1"/>
  <c r="L328" i="87" s="1"/>
  <c r="G327" i="87"/>
  <c r="G326" i="87"/>
  <c r="J326" i="87" s="1"/>
  <c r="G325" i="87"/>
  <c r="H325" i="87" s="1"/>
  <c r="N325" i="87" s="1"/>
  <c r="J324" i="87"/>
  <c r="L324" i="87" s="1"/>
  <c r="G324" i="87"/>
  <c r="H324" i="87" s="1"/>
  <c r="N324" i="87" s="1"/>
  <c r="G323" i="87"/>
  <c r="G322" i="87"/>
  <c r="J322" i="87" s="1"/>
  <c r="L322" i="87" s="1"/>
  <c r="G321" i="87"/>
  <c r="G320" i="87"/>
  <c r="J320" i="87" s="1"/>
  <c r="L320" i="87" s="1"/>
  <c r="G319" i="87"/>
  <c r="G318" i="87"/>
  <c r="J318" i="87" s="1"/>
  <c r="L318" i="87" s="1"/>
  <c r="J317" i="87"/>
  <c r="G317" i="87"/>
  <c r="H317" i="87" s="1"/>
  <c r="N317" i="87" s="1"/>
  <c r="G316" i="87"/>
  <c r="G315" i="87"/>
  <c r="G314" i="87"/>
  <c r="J314" i="87" s="1"/>
  <c r="L314" i="87" s="1"/>
  <c r="G313" i="87"/>
  <c r="H313" i="87" s="1"/>
  <c r="N313" i="87" s="1"/>
  <c r="G312" i="87"/>
  <c r="J312" i="87" s="1"/>
  <c r="L312" i="87" s="1"/>
  <c r="G311" i="87"/>
  <c r="G310" i="87"/>
  <c r="J310" i="87" s="1"/>
  <c r="L310" i="87" s="1"/>
  <c r="G309" i="87"/>
  <c r="J309" i="87" s="1"/>
  <c r="G308" i="87"/>
  <c r="H308" i="87" s="1"/>
  <c r="N308" i="87" s="1"/>
  <c r="G307" i="87"/>
  <c r="G306" i="87"/>
  <c r="J306" i="87" s="1"/>
  <c r="L306" i="87" s="1"/>
  <c r="G305" i="87"/>
  <c r="G304" i="87"/>
  <c r="J304" i="87" s="1"/>
  <c r="L304" i="87" s="1"/>
  <c r="G303" i="87"/>
  <c r="G302" i="87"/>
  <c r="J302" i="87" s="1"/>
  <c r="L302" i="87" s="1"/>
  <c r="G301" i="87"/>
  <c r="J301" i="87" s="1"/>
  <c r="G300" i="87"/>
  <c r="G299" i="87"/>
  <c r="G298" i="87"/>
  <c r="J298" i="87" s="1"/>
  <c r="L298" i="87" s="1"/>
  <c r="G297" i="87"/>
  <c r="H297" i="87" s="1"/>
  <c r="N297" i="87" s="1"/>
  <c r="G296" i="87"/>
  <c r="J296" i="87" s="1"/>
  <c r="L296" i="87" s="1"/>
  <c r="G295" i="87"/>
  <c r="J295" i="87" s="1"/>
  <c r="G294" i="87"/>
  <c r="G293" i="87"/>
  <c r="G292" i="87"/>
  <c r="G291" i="87"/>
  <c r="G290" i="87"/>
  <c r="G289" i="87"/>
  <c r="J289" i="87" s="1"/>
  <c r="L289" i="87" s="1"/>
  <c r="G288" i="87"/>
  <c r="G287" i="87"/>
  <c r="J287" i="87" s="1"/>
  <c r="K287" i="87" s="1"/>
  <c r="M287" i="87" s="1"/>
  <c r="G286" i="87"/>
  <c r="G285" i="87"/>
  <c r="H285" i="87" s="1"/>
  <c r="N285" i="87" s="1"/>
  <c r="G284" i="87"/>
  <c r="G283" i="87"/>
  <c r="J283" i="87" s="1"/>
  <c r="L283" i="87" s="1"/>
  <c r="G282" i="87"/>
  <c r="G281" i="87"/>
  <c r="J281" i="87" s="1"/>
  <c r="L281" i="87" s="1"/>
  <c r="G280" i="87"/>
  <c r="G279" i="87"/>
  <c r="J279" i="87" s="1"/>
  <c r="L279" i="87" s="1"/>
  <c r="G278" i="87"/>
  <c r="G277" i="87"/>
  <c r="J277" i="87" s="1"/>
  <c r="G276" i="87"/>
  <c r="G275" i="87"/>
  <c r="J275" i="87" s="1"/>
  <c r="G274" i="87"/>
  <c r="J274" i="87" s="1"/>
  <c r="G273" i="87"/>
  <c r="G272" i="87"/>
  <c r="H272" i="87" s="1"/>
  <c r="N272" i="87" s="1"/>
  <c r="G271" i="87"/>
  <c r="J271" i="87" s="1"/>
  <c r="G270" i="87"/>
  <c r="J270" i="87" s="1"/>
  <c r="G269" i="87"/>
  <c r="G268" i="87"/>
  <c r="H268" i="87" s="1"/>
  <c r="N268" i="87" s="1"/>
  <c r="G267" i="87"/>
  <c r="J267" i="87" s="1"/>
  <c r="G266" i="87"/>
  <c r="J266" i="87" s="1"/>
  <c r="G265" i="87"/>
  <c r="G264" i="87"/>
  <c r="H264" i="87" s="1"/>
  <c r="N264" i="87" s="1"/>
  <c r="G263" i="87"/>
  <c r="J263" i="87" s="1"/>
  <c r="G262" i="87"/>
  <c r="J262" i="87" s="1"/>
  <c r="G261" i="87"/>
  <c r="G260" i="87"/>
  <c r="H260" i="87" s="1"/>
  <c r="N260" i="87" s="1"/>
  <c r="G259" i="87"/>
  <c r="J259" i="87" s="1"/>
  <c r="G258" i="87"/>
  <c r="J258" i="87" s="1"/>
  <c r="G257" i="87"/>
  <c r="G256" i="87"/>
  <c r="G255" i="87"/>
  <c r="J255" i="87" s="1"/>
  <c r="G254" i="87"/>
  <c r="J254" i="87" s="1"/>
  <c r="K254" i="87" s="1"/>
  <c r="M254" i="87" s="1"/>
  <c r="G253" i="87"/>
  <c r="G252" i="87"/>
  <c r="G251" i="87"/>
  <c r="J251" i="87" s="1"/>
  <c r="G250" i="87"/>
  <c r="J250" i="87" s="1"/>
  <c r="K250" i="87" s="1"/>
  <c r="M250" i="87" s="1"/>
  <c r="G249" i="87"/>
  <c r="G248" i="87"/>
  <c r="G247" i="87"/>
  <c r="J247" i="87" s="1"/>
  <c r="G246" i="87"/>
  <c r="J246" i="87" s="1"/>
  <c r="K246" i="87" s="1"/>
  <c r="M246" i="87" s="1"/>
  <c r="G245" i="87"/>
  <c r="G244" i="87"/>
  <c r="G243" i="87"/>
  <c r="J243" i="87" s="1"/>
  <c r="G242" i="87"/>
  <c r="J242" i="87" s="1"/>
  <c r="K242" i="87" s="1"/>
  <c r="M242" i="87" s="1"/>
  <c r="G241" i="87"/>
  <c r="G240" i="87"/>
  <c r="G239" i="87"/>
  <c r="J239" i="87" s="1"/>
  <c r="G238" i="87"/>
  <c r="J238" i="87" s="1"/>
  <c r="K238" i="87" s="1"/>
  <c r="M238" i="87" s="1"/>
  <c r="G237" i="87"/>
  <c r="G236" i="87"/>
  <c r="G235" i="87"/>
  <c r="J235" i="87" s="1"/>
  <c r="G234" i="87"/>
  <c r="J234" i="87" s="1"/>
  <c r="K234" i="87" s="1"/>
  <c r="M234" i="87" s="1"/>
  <c r="G233" i="87"/>
  <c r="J233" i="87" s="1"/>
  <c r="L233" i="87" s="1"/>
  <c r="G232" i="87"/>
  <c r="H232" i="87" s="1"/>
  <c r="N232" i="87" s="1"/>
  <c r="G231" i="87"/>
  <c r="J231" i="87" s="1"/>
  <c r="G230" i="87"/>
  <c r="H230" i="87" s="1"/>
  <c r="N230" i="87" s="1"/>
  <c r="G229" i="87"/>
  <c r="J229" i="87" s="1"/>
  <c r="L229" i="87" s="1"/>
  <c r="G228" i="87"/>
  <c r="G227" i="87"/>
  <c r="J227" i="87" s="1"/>
  <c r="G226" i="87"/>
  <c r="G225" i="87"/>
  <c r="G224" i="87"/>
  <c r="H224" i="87" s="1"/>
  <c r="N224" i="87" s="1"/>
  <c r="G223" i="87"/>
  <c r="G222" i="87"/>
  <c r="J222" i="87" s="1"/>
  <c r="G221" i="87"/>
  <c r="J221" i="87" s="1"/>
  <c r="L221" i="87" s="1"/>
  <c r="G220" i="87"/>
  <c r="G219" i="87"/>
  <c r="J219" i="87" s="1"/>
  <c r="G218" i="87"/>
  <c r="G217" i="87"/>
  <c r="J217" i="87" s="1"/>
  <c r="G216" i="87"/>
  <c r="G215" i="87"/>
  <c r="J215" i="87" s="1"/>
  <c r="G214" i="87"/>
  <c r="G213" i="87"/>
  <c r="J213" i="87" s="1"/>
  <c r="K213" i="87" s="1"/>
  <c r="M213" i="87" s="1"/>
  <c r="G212" i="87"/>
  <c r="G211" i="87"/>
  <c r="G210" i="87"/>
  <c r="G209" i="87"/>
  <c r="G208" i="87"/>
  <c r="G207" i="87"/>
  <c r="H207" i="87" s="1"/>
  <c r="N207" i="87" s="1"/>
  <c r="G206" i="87"/>
  <c r="J206" i="87" s="1"/>
  <c r="K206" i="87" s="1"/>
  <c r="M206" i="87" s="1"/>
  <c r="G205" i="87"/>
  <c r="G204" i="87"/>
  <c r="H204" i="87" s="1"/>
  <c r="N204" i="87" s="1"/>
  <c r="G203" i="87"/>
  <c r="J203" i="87" s="1"/>
  <c r="G202" i="87"/>
  <c r="J202" i="87" s="1"/>
  <c r="K202" i="87" s="1"/>
  <c r="M202" i="87" s="1"/>
  <c r="G201" i="87"/>
  <c r="G200" i="87"/>
  <c r="H200" i="87" s="1"/>
  <c r="N200" i="87" s="1"/>
  <c r="G199" i="87"/>
  <c r="J199" i="87" s="1"/>
  <c r="G198" i="87"/>
  <c r="J198" i="87" s="1"/>
  <c r="K198" i="87" s="1"/>
  <c r="M198" i="87" s="1"/>
  <c r="G197" i="87"/>
  <c r="G196" i="87"/>
  <c r="H196" i="87" s="1"/>
  <c r="N196" i="87" s="1"/>
  <c r="G195" i="87"/>
  <c r="G194" i="87"/>
  <c r="G193" i="87"/>
  <c r="G192" i="87"/>
  <c r="H192" i="87" s="1"/>
  <c r="N192" i="87" s="1"/>
  <c r="G191" i="87"/>
  <c r="J191" i="87" s="1"/>
  <c r="G190" i="87"/>
  <c r="J190" i="87" s="1"/>
  <c r="G189" i="87"/>
  <c r="G188" i="87"/>
  <c r="H188" i="87" s="1"/>
  <c r="N188" i="87" s="1"/>
  <c r="G187" i="87"/>
  <c r="J187" i="87" s="1"/>
  <c r="G186" i="87"/>
  <c r="J186" i="87" s="1"/>
  <c r="G185" i="87"/>
  <c r="G184" i="87"/>
  <c r="H184" i="87" s="1"/>
  <c r="N184" i="87" s="1"/>
  <c r="G183" i="87"/>
  <c r="J183" i="87" s="1"/>
  <c r="G182" i="87"/>
  <c r="J182" i="87" s="1"/>
  <c r="G181" i="87"/>
  <c r="G180" i="87"/>
  <c r="H180" i="87" s="1"/>
  <c r="N180" i="87" s="1"/>
  <c r="G179" i="87"/>
  <c r="J179" i="87" s="1"/>
  <c r="G178" i="87"/>
  <c r="J178" i="87" s="1"/>
  <c r="G177" i="87"/>
  <c r="G176" i="87"/>
  <c r="H176" i="87" s="1"/>
  <c r="N176" i="87" s="1"/>
  <c r="G175" i="87"/>
  <c r="J175" i="87" s="1"/>
  <c r="G174" i="87"/>
  <c r="J174" i="87" s="1"/>
  <c r="G173" i="87"/>
  <c r="G172" i="87"/>
  <c r="H172" i="87" s="1"/>
  <c r="N172" i="87" s="1"/>
  <c r="G171" i="87"/>
  <c r="J171" i="87" s="1"/>
  <c r="G170" i="87"/>
  <c r="J170" i="87" s="1"/>
  <c r="G169" i="87"/>
  <c r="G168" i="87"/>
  <c r="H168" i="87" s="1"/>
  <c r="N168" i="87" s="1"/>
  <c r="G167" i="87"/>
  <c r="J167" i="87" s="1"/>
  <c r="G166" i="87"/>
  <c r="J166" i="87" s="1"/>
  <c r="G165" i="87"/>
  <c r="G164" i="87"/>
  <c r="H164" i="87" s="1"/>
  <c r="N164" i="87" s="1"/>
  <c r="G163" i="87"/>
  <c r="J163" i="87" s="1"/>
  <c r="G162" i="87"/>
  <c r="J162" i="87" s="1"/>
  <c r="G161" i="87"/>
  <c r="J161" i="87" s="1"/>
  <c r="G160" i="87"/>
  <c r="G159" i="87"/>
  <c r="G158" i="87"/>
  <c r="G157" i="87"/>
  <c r="J157" i="87" s="1"/>
  <c r="L157" i="87" s="1"/>
  <c r="G156" i="87"/>
  <c r="H156" i="87" s="1"/>
  <c r="N156" i="87" s="1"/>
  <c r="G155" i="87"/>
  <c r="J155" i="87" s="1"/>
  <c r="G154" i="87"/>
  <c r="J154" i="87" s="1"/>
  <c r="G153" i="87"/>
  <c r="J153" i="87" s="1"/>
  <c r="L153" i="87" s="1"/>
  <c r="G152" i="87"/>
  <c r="G151" i="87"/>
  <c r="J151" i="87" s="1"/>
  <c r="G150" i="87"/>
  <c r="G149" i="87"/>
  <c r="G148" i="87"/>
  <c r="H148" i="87" s="1"/>
  <c r="N148" i="87" s="1"/>
  <c r="G147" i="87"/>
  <c r="G146" i="87"/>
  <c r="J146" i="87" s="1"/>
  <c r="G145" i="87"/>
  <c r="J145" i="87" s="1"/>
  <c r="L145" i="87" s="1"/>
  <c r="G144" i="87"/>
  <c r="G143" i="87"/>
  <c r="J143" i="87" s="1"/>
  <c r="G142" i="87"/>
  <c r="G141" i="87"/>
  <c r="J141" i="87" s="1"/>
  <c r="L141" i="87" s="1"/>
  <c r="G140" i="87"/>
  <c r="G139" i="87"/>
  <c r="J139" i="87" s="1"/>
  <c r="G138" i="87"/>
  <c r="G137" i="87"/>
  <c r="J137" i="87" s="1"/>
  <c r="L137" i="87" s="1"/>
  <c r="G136" i="87"/>
  <c r="G135" i="87"/>
  <c r="J135" i="87" s="1"/>
  <c r="G134" i="87"/>
  <c r="G133" i="87"/>
  <c r="H133" i="87" s="1"/>
  <c r="N133" i="87" s="1"/>
  <c r="G132" i="87"/>
  <c r="J132" i="87" s="1"/>
  <c r="G131" i="87"/>
  <c r="J131" i="87" s="1"/>
  <c r="G130" i="87"/>
  <c r="G128" i="87"/>
  <c r="J128" i="87" s="1"/>
  <c r="G127" i="87"/>
  <c r="J127" i="87" s="1"/>
  <c r="G126" i="87"/>
  <c r="G125" i="87"/>
  <c r="H125" i="87" s="1"/>
  <c r="N125" i="87" s="1"/>
  <c r="G124" i="87"/>
  <c r="H124" i="87" s="1"/>
  <c r="N124" i="87" s="1"/>
  <c r="G123" i="87"/>
  <c r="J123" i="87" s="1"/>
  <c r="G122" i="87"/>
  <c r="G121" i="87"/>
  <c r="H121" i="87" s="1"/>
  <c r="N121" i="87" s="1"/>
  <c r="G120" i="87"/>
  <c r="J120" i="87" s="1"/>
  <c r="G119" i="87"/>
  <c r="G118" i="87"/>
  <c r="G117" i="87"/>
  <c r="H117" i="87" s="1"/>
  <c r="N117" i="87" s="1"/>
  <c r="G116" i="87"/>
  <c r="H116" i="87" s="1"/>
  <c r="N116" i="87" s="1"/>
  <c r="G115" i="87"/>
  <c r="G114" i="87"/>
  <c r="G113" i="87"/>
  <c r="H113" i="87" s="1"/>
  <c r="N113" i="87" s="1"/>
  <c r="G112" i="87"/>
  <c r="H112" i="87" s="1"/>
  <c r="N112" i="87" s="1"/>
  <c r="G111" i="87"/>
  <c r="G110" i="87"/>
  <c r="G109" i="87"/>
  <c r="G108" i="87"/>
  <c r="G107" i="87"/>
  <c r="G106" i="87"/>
  <c r="G105" i="87"/>
  <c r="H105" i="87" s="1"/>
  <c r="N105" i="87" s="1"/>
  <c r="G104" i="87"/>
  <c r="J104" i="87" s="1"/>
  <c r="G103" i="87"/>
  <c r="G102" i="87"/>
  <c r="G101" i="87"/>
  <c r="H101" i="87" s="1"/>
  <c r="N101" i="87" s="1"/>
  <c r="G100" i="87"/>
  <c r="H100" i="87" s="1"/>
  <c r="N100" i="87" s="1"/>
  <c r="G99" i="87"/>
  <c r="G98" i="87"/>
  <c r="G97" i="87"/>
  <c r="H97" i="87" s="1"/>
  <c r="N97" i="87" s="1"/>
  <c r="G96" i="87"/>
  <c r="H96" i="87" s="1"/>
  <c r="N96" i="87" s="1"/>
  <c r="G95" i="87"/>
  <c r="G94" i="87"/>
  <c r="G93" i="87"/>
  <c r="G92" i="87"/>
  <c r="G91" i="87"/>
  <c r="G90" i="87"/>
  <c r="G89" i="87"/>
  <c r="H89" i="87" s="1"/>
  <c r="N89" i="87" s="1"/>
  <c r="G88" i="87"/>
  <c r="J88" i="87" s="1"/>
  <c r="G87" i="87"/>
  <c r="G86" i="87"/>
  <c r="G85" i="87"/>
  <c r="H85" i="87" s="1"/>
  <c r="N85" i="87" s="1"/>
  <c r="G84" i="87"/>
  <c r="J84" i="87" s="1"/>
  <c r="G83" i="87"/>
  <c r="G82" i="87"/>
  <c r="G81" i="87"/>
  <c r="H81" i="87" s="1"/>
  <c r="N81" i="87" s="1"/>
  <c r="G80" i="87"/>
  <c r="H80" i="87" s="1"/>
  <c r="N80" i="87" s="1"/>
  <c r="G79" i="87"/>
  <c r="G78" i="87"/>
  <c r="G77" i="87"/>
  <c r="H77" i="87" s="1"/>
  <c r="N77" i="87" s="1"/>
  <c r="G76" i="87"/>
  <c r="J76" i="87" s="1"/>
  <c r="G75" i="87"/>
  <c r="G74" i="87"/>
  <c r="G73" i="87"/>
  <c r="H73" i="87" s="1"/>
  <c r="N73" i="87" s="1"/>
  <c r="G72" i="87"/>
  <c r="J72" i="87" s="1"/>
  <c r="G71" i="87"/>
  <c r="G70" i="87"/>
  <c r="G69" i="87"/>
  <c r="H69" i="87" s="1"/>
  <c r="N69" i="87" s="1"/>
  <c r="G68" i="87"/>
  <c r="J68" i="87" s="1"/>
  <c r="G67" i="87"/>
  <c r="G66" i="87"/>
  <c r="G65" i="87"/>
  <c r="H65" i="87" s="1"/>
  <c r="N65" i="87" s="1"/>
  <c r="G64" i="87"/>
  <c r="H64" i="87" s="1"/>
  <c r="N64" i="87" s="1"/>
  <c r="G63" i="87"/>
  <c r="G62" i="87"/>
  <c r="G61" i="87"/>
  <c r="H61" i="87" s="1"/>
  <c r="N61" i="87" s="1"/>
  <c r="G60" i="87"/>
  <c r="J60" i="87" s="1"/>
  <c r="G59" i="87"/>
  <c r="G58" i="87"/>
  <c r="G57" i="87"/>
  <c r="H57" i="87" s="1"/>
  <c r="N57" i="87" s="1"/>
  <c r="G56" i="87"/>
  <c r="J56" i="87" s="1"/>
  <c r="G55" i="87"/>
  <c r="G54" i="87"/>
  <c r="G53" i="87"/>
  <c r="H53" i="87" s="1"/>
  <c r="N53" i="87" s="1"/>
  <c r="G52" i="87"/>
  <c r="J52" i="87" s="1"/>
  <c r="G51" i="87"/>
  <c r="G50" i="87"/>
  <c r="J50" i="87" s="1"/>
  <c r="K50" i="87" s="1"/>
  <c r="M50" i="87" s="1"/>
  <c r="G49" i="87"/>
  <c r="G48" i="87"/>
  <c r="J48" i="87" s="1"/>
  <c r="G47" i="87"/>
  <c r="J47" i="87" s="1"/>
  <c r="G46" i="87"/>
  <c r="J46" i="87" s="1"/>
  <c r="L46" i="87" s="1"/>
  <c r="G45" i="87"/>
  <c r="G44" i="87"/>
  <c r="J44" i="87" s="1"/>
  <c r="G43" i="87"/>
  <c r="H43" i="87" s="1"/>
  <c r="N43" i="87" s="1"/>
  <c r="G42" i="87"/>
  <c r="J42" i="87" s="1"/>
  <c r="K42" i="87" s="1"/>
  <c r="M42" i="87" s="1"/>
  <c r="G41" i="87"/>
  <c r="H41" i="87" s="1"/>
  <c r="N41" i="87" s="1"/>
  <c r="G40" i="87"/>
  <c r="H40" i="87" s="1"/>
  <c r="N40" i="87" s="1"/>
  <c r="G39" i="87"/>
  <c r="J39" i="87" s="1"/>
  <c r="L39" i="87" s="1"/>
  <c r="G38" i="87"/>
  <c r="H38" i="87" s="1"/>
  <c r="N38" i="87" s="1"/>
  <c r="G37" i="87"/>
  <c r="J37" i="87" s="1"/>
  <c r="L37" i="87" s="1"/>
  <c r="G36" i="87"/>
  <c r="H36" i="87" s="1"/>
  <c r="N36" i="87" s="1"/>
  <c r="G35" i="87"/>
  <c r="J35" i="87" s="1"/>
  <c r="G34" i="87"/>
  <c r="J34" i="87" s="1"/>
  <c r="G33" i="87"/>
  <c r="J33" i="87" s="1"/>
  <c r="L33" i="87" s="1"/>
  <c r="G32" i="87"/>
  <c r="H32" i="87" s="1"/>
  <c r="N32" i="87" s="1"/>
  <c r="G31" i="87"/>
  <c r="H31" i="87" s="1"/>
  <c r="N31" i="87" s="1"/>
  <c r="G30" i="87"/>
  <c r="H30" i="87" s="1"/>
  <c r="N30" i="87" s="1"/>
  <c r="G29" i="87"/>
  <c r="J29" i="87" s="1"/>
  <c r="L29" i="87" s="1"/>
  <c r="G28" i="87"/>
  <c r="H28" i="87" s="1"/>
  <c r="N28" i="87" s="1"/>
  <c r="G27" i="87"/>
  <c r="J27" i="87" s="1"/>
  <c r="L27" i="87" s="1"/>
  <c r="G26" i="87"/>
  <c r="J26" i="87" s="1"/>
  <c r="G25" i="87"/>
  <c r="J25" i="87" s="1"/>
  <c r="L25" i="87" s="1"/>
  <c r="G24" i="87"/>
  <c r="H24" i="87" s="1"/>
  <c r="N24" i="87" s="1"/>
  <c r="G23" i="87"/>
  <c r="J23" i="87" s="1"/>
  <c r="G22" i="87"/>
  <c r="J22" i="87" s="1"/>
  <c r="G21" i="87"/>
  <c r="J21" i="87" s="1"/>
  <c r="L21" i="87" s="1"/>
  <c r="G20" i="87"/>
  <c r="H20" i="87" s="1"/>
  <c r="N20" i="87" s="1"/>
  <c r="G19" i="87"/>
  <c r="H19" i="87" s="1"/>
  <c r="N19" i="87" s="1"/>
  <c r="G18" i="87"/>
  <c r="J18" i="87" s="1"/>
  <c r="G17" i="87"/>
  <c r="J17" i="87" s="1"/>
  <c r="L17" i="87" s="1"/>
  <c r="G16" i="87"/>
  <c r="H16" i="87" s="1"/>
  <c r="N16" i="87" s="1"/>
  <c r="G15" i="87"/>
  <c r="J15" i="87" s="1"/>
  <c r="G14" i="87"/>
  <c r="J14" i="87" s="1"/>
  <c r="G13" i="87"/>
  <c r="J13" i="87" s="1"/>
  <c r="L13" i="87" s="1"/>
  <c r="G12" i="87"/>
  <c r="H12" i="87" s="1"/>
  <c r="N12" i="87" s="1"/>
  <c r="G11" i="87"/>
  <c r="J11" i="87" s="1"/>
  <c r="G10" i="87"/>
  <c r="J10" i="87" s="1"/>
  <c r="G9" i="87"/>
  <c r="J9" i="87" s="1"/>
  <c r="L9" i="87" s="1"/>
  <c r="G8" i="87"/>
  <c r="H8" i="87" s="1"/>
  <c r="N8" i="87" s="1"/>
  <c r="G7" i="87"/>
  <c r="H7" i="87" s="1"/>
  <c r="N7" i="87" s="1"/>
  <c r="G6" i="87"/>
  <c r="J6" i="87" s="1"/>
  <c r="L6" i="87" s="1"/>
  <c r="G5" i="87"/>
  <c r="J5" i="87" s="1"/>
  <c r="K5" i="87" s="1"/>
  <c r="M5" i="87" s="1"/>
  <c r="G4" i="87"/>
  <c r="J4" i="87" s="1"/>
  <c r="L4" i="87" s="1"/>
  <c r="G3" i="87"/>
  <c r="H3" i="87" s="1"/>
  <c r="N3" i="87" s="1"/>
  <c r="G2" i="87"/>
  <c r="H2" i="87" s="1"/>
  <c r="J207" i="87" l="1"/>
  <c r="J230" i="87"/>
  <c r="H289" i="87"/>
  <c r="N289" i="87" s="1"/>
  <c r="H246" i="87"/>
  <c r="N246" i="87" s="1"/>
  <c r="H283" i="87"/>
  <c r="N283" i="87" s="1"/>
  <c r="J297" i="87"/>
  <c r="H312" i="87"/>
  <c r="N312" i="87" s="1"/>
  <c r="J180" i="87"/>
  <c r="L180" i="87" s="1"/>
  <c r="H183" i="87"/>
  <c r="N183" i="87" s="1"/>
  <c r="L206" i="87"/>
  <c r="H266" i="87"/>
  <c r="N266" i="87" s="1"/>
  <c r="H281" i="87"/>
  <c r="N281" i="87" s="1"/>
  <c r="J20" i="87"/>
  <c r="L20" i="87" s="1"/>
  <c r="J2" i="87"/>
  <c r="K2" i="87" s="1"/>
  <c r="M2" i="87" s="1"/>
  <c r="H162" i="87"/>
  <c r="N162" i="87" s="1"/>
  <c r="H199" i="87"/>
  <c r="N199" i="87" s="1"/>
  <c r="H206" i="87"/>
  <c r="N206" i="87" s="1"/>
  <c r="H239" i="87"/>
  <c r="N239" i="87" s="1"/>
  <c r="J30" i="87"/>
  <c r="K30" i="87" s="1"/>
  <c r="M30" i="87" s="1"/>
  <c r="J53" i="87"/>
  <c r="L53" i="87" s="1"/>
  <c r="K279" i="87"/>
  <c r="M279" i="87" s="1"/>
  <c r="J7" i="87"/>
  <c r="L7" i="87" s="1"/>
  <c r="L213" i="87"/>
  <c r="H262" i="87"/>
  <c r="N262" i="87" s="1"/>
  <c r="H250" i="87"/>
  <c r="N250" i="87" s="1"/>
  <c r="H48" i="87"/>
  <c r="N48" i="87" s="1"/>
  <c r="H10" i="87"/>
  <c r="N10" i="87" s="1"/>
  <c r="J64" i="87"/>
  <c r="L64" i="87" s="1"/>
  <c r="J105" i="87"/>
  <c r="L105" i="87" s="1"/>
  <c r="J172" i="87"/>
  <c r="L172" i="87" s="1"/>
  <c r="J204" i="87"/>
  <c r="L204" i="87" s="1"/>
  <c r="H270" i="87"/>
  <c r="N270" i="87" s="1"/>
  <c r="H6" i="87"/>
  <c r="N6" i="87" s="1"/>
  <c r="H33" i="87"/>
  <c r="N33" i="87" s="1"/>
  <c r="H52" i="87"/>
  <c r="N52" i="87" s="1"/>
  <c r="J116" i="87"/>
  <c r="L116" i="87" s="1"/>
  <c r="H154" i="87"/>
  <c r="N154" i="87" s="1"/>
  <c r="H217" i="87"/>
  <c r="N217" i="87" s="1"/>
  <c r="H234" i="87"/>
  <c r="N234" i="87" s="1"/>
  <c r="H243" i="87"/>
  <c r="N243" i="87" s="1"/>
  <c r="H255" i="87"/>
  <c r="N255" i="87" s="1"/>
  <c r="H258" i="87"/>
  <c r="N258" i="87" s="1"/>
  <c r="H274" i="87"/>
  <c r="N274" i="87" s="1"/>
  <c r="J285" i="87"/>
  <c r="L285" i="87" s="1"/>
  <c r="J28" i="87"/>
  <c r="L28" i="87" s="1"/>
  <c r="J38" i="87"/>
  <c r="K38" i="87" s="1"/>
  <c r="M38" i="87" s="1"/>
  <c r="J96" i="87"/>
  <c r="K96" i="87" s="1"/>
  <c r="M96" i="87" s="1"/>
  <c r="J112" i="87"/>
  <c r="L112" i="87" s="1"/>
  <c r="H175" i="87"/>
  <c r="N175" i="87" s="1"/>
  <c r="J188" i="87"/>
  <c r="L188" i="87" s="1"/>
  <c r="H191" i="87"/>
  <c r="N191" i="87" s="1"/>
  <c r="K4" i="87"/>
  <c r="M4" i="87" s="1"/>
  <c r="J31" i="87"/>
  <c r="L31" i="87" s="1"/>
  <c r="K33" i="87"/>
  <c r="M33" i="87" s="1"/>
  <c r="H50" i="87"/>
  <c r="N50" i="87" s="1"/>
  <c r="H84" i="87"/>
  <c r="N84" i="87" s="1"/>
  <c r="J100" i="87"/>
  <c r="K100" i="87" s="1"/>
  <c r="M100" i="87" s="1"/>
  <c r="J124" i="87"/>
  <c r="L124" i="87" s="1"/>
  <c r="J164" i="87"/>
  <c r="L164" i="87" s="1"/>
  <c r="H167" i="87"/>
  <c r="N167" i="87" s="1"/>
  <c r="J196" i="87"/>
  <c r="L196" i="87" s="1"/>
  <c r="H215" i="87"/>
  <c r="N215" i="87" s="1"/>
  <c r="L155" i="87"/>
  <c r="K155" i="87"/>
  <c r="M155" i="87" s="1"/>
  <c r="L231" i="87"/>
  <c r="K231" i="87"/>
  <c r="M231" i="87" s="1"/>
  <c r="H5" i="87"/>
  <c r="N5" i="87" s="1"/>
  <c r="J24" i="87"/>
  <c r="H25" i="87"/>
  <c r="N25" i="87" s="1"/>
  <c r="H27" i="87"/>
  <c r="N27" i="87" s="1"/>
  <c r="J32" i="87"/>
  <c r="L32" i="87" s="1"/>
  <c r="H39" i="87"/>
  <c r="N39" i="87" s="1"/>
  <c r="L50" i="87"/>
  <c r="J69" i="87"/>
  <c r="L69" i="87" s="1"/>
  <c r="H146" i="87"/>
  <c r="N146" i="87" s="1"/>
  <c r="J148" i="87"/>
  <c r="K153" i="87"/>
  <c r="M153" i="87" s="1"/>
  <c r="H157" i="87"/>
  <c r="N157" i="87" s="1"/>
  <c r="H163" i="87"/>
  <c r="N163" i="87" s="1"/>
  <c r="H203" i="87"/>
  <c r="N203" i="87" s="1"/>
  <c r="H222" i="87"/>
  <c r="N222" i="87" s="1"/>
  <c r="J224" i="87"/>
  <c r="K229" i="87"/>
  <c r="M229" i="87" s="1"/>
  <c r="H233" i="87"/>
  <c r="N233" i="87" s="1"/>
  <c r="H235" i="87"/>
  <c r="N235" i="87" s="1"/>
  <c r="H242" i="87"/>
  <c r="N242" i="87" s="1"/>
  <c r="H251" i="87"/>
  <c r="N251" i="87" s="1"/>
  <c r="J260" i="87"/>
  <c r="L260" i="87" s="1"/>
  <c r="J264" i="87"/>
  <c r="L264" i="87" s="1"/>
  <c r="J268" i="87"/>
  <c r="L268" i="87" s="1"/>
  <c r="J272" i="87"/>
  <c r="L272" i="87" s="1"/>
  <c r="H277" i="87"/>
  <c r="N277" i="87" s="1"/>
  <c r="K281" i="87"/>
  <c r="M281" i="87" s="1"/>
  <c r="H296" i="87"/>
  <c r="N296" i="87" s="1"/>
  <c r="H301" i="87"/>
  <c r="N301" i="87" s="1"/>
  <c r="H4" i="87"/>
  <c r="N4" i="87" s="1"/>
  <c r="J19" i="87"/>
  <c r="L19" i="87" s="1"/>
  <c r="K25" i="87"/>
  <c r="M25" i="87" s="1"/>
  <c r="H68" i="87"/>
  <c r="N68" i="87" s="1"/>
  <c r="J80" i="87"/>
  <c r="L80" i="87" s="1"/>
  <c r="J101" i="87"/>
  <c r="L101" i="87" s="1"/>
  <c r="J113" i="87"/>
  <c r="L113" i="87" s="1"/>
  <c r="J117" i="87"/>
  <c r="L117" i="87" s="1"/>
  <c r="H132" i="87"/>
  <c r="N132" i="87" s="1"/>
  <c r="J133" i="87"/>
  <c r="H135" i="87"/>
  <c r="N135" i="87" s="1"/>
  <c r="K137" i="87"/>
  <c r="M137" i="87" s="1"/>
  <c r="H143" i="87"/>
  <c r="N143" i="87" s="1"/>
  <c r="K145" i="87"/>
  <c r="M145" i="87" s="1"/>
  <c r="H151" i="87"/>
  <c r="N151" i="87" s="1"/>
  <c r="H155" i="87"/>
  <c r="N155" i="87" s="1"/>
  <c r="J156" i="87"/>
  <c r="J168" i="87"/>
  <c r="K168" i="87" s="1"/>
  <c r="M168" i="87" s="1"/>
  <c r="H171" i="87"/>
  <c r="N171" i="87" s="1"/>
  <c r="J176" i="87"/>
  <c r="K176" i="87" s="1"/>
  <c r="M176" i="87" s="1"/>
  <c r="H179" i="87"/>
  <c r="N179" i="87" s="1"/>
  <c r="J184" i="87"/>
  <c r="L184" i="87" s="1"/>
  <c r="H187" i="87"/>
  <c r="N187" i="87" s="1"/>
  <c r="J192" i="87"/>
  <c r="K192" i="87" s="1"/>
  <c r="M192" i="87" s="1"/>
  <c r="H198" i="87"/>
  <c r="N198" i="87" s="1"/>
  <c r="J200" i="87"/>
  <c r="H202" i="87"/>
  <c r="N202" i="87" s="1"/>
  <c r="H219" i="87"/>
  <c r="N219" i="87" s="1"/>
  <c r="K221" i="87"/>
  <c r="M221" i="87" s="1"/>
  <c r="H227" i="87"/>
  <c r="N227" i="87" s="1"/>
  <c r="H231" i="87"/>
  <c r="N231" i="87" s="1"/>
  <c r="J232" i="87"/>
  <c r="H238" i="87"/>
  <c r="N238" i="87" s="1"/>
  <c r="H247" i="87"/>
  <c r="N247" i="87" s="1"/>
  <c r="H254" i="87"/>
  <c r="N254" i="87" s="1"/>
  <c r="H259" i="87"/>
  <c r="N259" i="87" s="1"/>
  <c r="H263" i="87"/>
  <c r="N263" i="87" s="1"/>
  <c r="H267" i="87"/>
  <c r="N267" i="87" s="1"/>
  <c r="H271" i="87"/>
  <c r="N271" i="87" s="1"/>
  <c r="H275" i="87"/>
  <c r="N275" i="87" s="1"/>
  <c r="J308" i="87"/>
  <c r="L308" i="87" s="1"/>
  <c r="J313" i="87"/>
  <c r="K313" i="87" s="1"/>
  <c r="M313" i="87" s="1"/>
  <c r="J85" i="87"/>
  <c r="L85" i="87" s="1"/>
  <c r="J125" i="87"/>
  <c r="H127" i="87"/>
  <c r="N127" i="87" s="1"/>
  <c r="L202" i="87"/>
  <c r="L23" i="87"/>
  <c r="K23" i="87"/>
  <c r="M23" i="87" s="1"/>
  <c r="K14" i="87"/>
  <c r="M14" i="87" s="1"/>
  <c r="L14" i="87"/>
  <c r="L11" i="87"/>
  <c r="K11" i="87"/>
  <c r="M11" i="87" s="1"/>
  <c r="L15" i="87"/>
  <c r="K15" i="87"/>
  <c r="M15" i="87" s="1"/>
  <c r="K22" i="87"/>
  <c r="M22" i="87" s="1"/>
  <c r="L22" i="87"/>
  <c r="L35" i="87"/>
  <c r="K35" i="87"/>
  <c r="M35" i="87" s="1"/>
  <c r="H216" i="87"/>
  <c r="N216" i="87" s="1"/>
  <c r="J216" i="87"/>
  <c r="H248" i="87"/>
  <c r="N248" i="87" s="1"/>
  <c r="J248" i="87"/>
  <c r="L248" i="87" s="1"/>
  <c r="K6" i="87"/>
  <c r="M6" i="87" s="1"/>
  <c r="J8" i="87"/>
  <c r="H9" i="87"/>
  <c r="N9" i="87" s="1"/>
  <c r="H14" i="87"/>
  <c r="N14" i="87" s="1"/>
  <c r="H15" i="87"/>
  <c r="N15" i="87" s="1"/>
  <c r="H18" i="87"/>
  <c r="N18" i="87" s="1"/>
  <c r="K19" i="87"/>
  <c r="M19" i="87" s="1"/>
  <c r="H35" i="87"/>
  <c r="N35" i="87" s="1"/>
  <c r="J36" i="87"/>
  <c r="L36" i="87" s="1"/>
  <c r="J40" i="87"/>
  <c r="J41" i="87"/>
  <c r="H42" i="87"/>
  <c r="N42" i="87" s="1"/>
  <c r="J43" i="87"/>
  <c r="H44" i="87"/>
  <c r="N44" i="87" s="1"/>
  <c r="H46" i="87"/>
  <c r="N46" i="87" s="1"/>
  <c r="H47" i="87"/>
  <c r="N47" i="87" s="1"/>
  <c r="H56" i="87"/>
  <c r="N56" i="87" s="1"/>
  <c r="J57" i="87"/>
  <c r="L57" i="87" s="1"/>
  <c r="H72" i="87"/>
  <c r="N72" i="87" s="1"/>
  <c r="J73" i="87"/>
  <c r="L73" i="87" s="1"/>
  <c r="H88" i="87"/>
  <c r="N88" i="87" s="1"/>
  <c r="J89" i="87"/>
  <c r="L89" i="87" s="1"/>
  <c r="J92" i="87"/>
  <c r="K92" i="87" s="1"/>
  <c r="M92" i="87" s="1"/>
  <c r="H92" i="87"/>
  <c r="N92" i="87" s="1"/>
  <c r="H109" i="87"/>
  <c r="N109" i="87" s="1"/>
  <c r="J109" i="87"/>
  <c r="L109" i="87" s="1"/>
  <c r="H120" i="87"/>
  <c r="N120" i="87" s="1"/>
  <c r="H139" i="87"/>
  <c r="N139" i="87" s="1"/>
  <c r="H141" i="87"/>
  <c r="N141" i="87" s="1"/>
  <c r="J147" i="87"/>
  <c r="H147" i="87"/>
  <c r="N147" i="87" s="1"/>
  <c r="L163" i="87"/>
  <c r="K163" i="87"/>
  <c r="M163" i="87" s="1"/>
  <c r="K166" i="87"/>
  <c r="M166" i="87" s="1"/>
  <c r="L166" i="87"/>
  <c r="K174" i="87"/>
  <c r="M174" i="87" s="1"/>
  <c r="L174" i="87"/>
  <c r="K182" i="87"/>
  <c r="M182" i="87" s="1"/>
  <c r="L182" i="87"/>
  <c r="K190" i="87"/>
  <c r="M190" i="87" s="1"/>
  <c r="L190" i="87"/>
  <c r="H208" i="87"/>
  <c r="N208" i="87" s="1"/>
  <c r="J208" i="87"/>
  <c r="J214" i="87"/>
  <c r="K214" i="87" s="1"/>
  <c r="M214" i="87" s="1"/>
  <c r="H214" i="87"/>
  <c r="N214" i="87" s="1"/>
  <c r="H244" i="87"/>
  <c r="N244" i="87" s="1"/>
  <c r="J244" i="87"/>
  <c r="L244" i="87" s="1"/>
  <c r="H256" i="87"/>
  <c r="N256" i="87" s="1"/>
  <c r="J256" i="87"/>
  <c r="L256" i="87" s="1"/>
  <c r="K272" i="87"/>
  <c r="M272" i="87" s="1"/>
  <c r="J280" i="87"/>
  <c r="L280" i="87" s="1"/>
  <c r="H280" i="87"/>
  <c r="N280" i="87" s="1"/>
  <c r="J293" i="87"/>
  <c r="L293" i="87" s="1"/>
  <c r="H293" i="87"/>
  <c r="N293" i="87" s="1"/>
  <c r="J321" i="87"/>
  <c r="K321" i="87" s="1"/>
  <c r="M321" i="87" s="1"/>
  <c r="H321" i="87"/>
  <c r="N321" i="87" s="1"/>
  <c r="L139" i="87"/>
  <c r="K139" i="87"/>
  <c r="M139" i="87" s="1"/>
  <c r="J195" i="87"/>
  <c r="K195" i="87" s="1"/>
  <c r="M195" i="87" s="1"/>
  <c r="H195" i="87"/>
  <c r="N195" i="87" s="1"/>
  <c r="K9" i="87"/>
  <c r="M9" i="87" s="1"/>
  <c r="H11" i="87"/>
  <c r="N11" i="87" s="1"/>
  <c r="J12" i="87"/>
  <c r="L12" i="87" s="1"/>
  <c r="J16" i="87"/>
  <c r="H17" i="87"/>
  <c r="N17" i="87" s="1"/>
  <c r="H22" i="87"/>
  <c r="N22" i="87" s="1"/>
  <c r="H23" i="87"/>
  <c r="N23" i="87" s="1"/>
  <c r="H26" i="87"/>
  <c r="N26" i="87" s="1"/>
  <c r="K27" i="87"/>
  <c r="M27" i="87" s="1"/>
  <c r="K39" i="87"/>
  <c r="M39" i="87" s="1"/>
  <c r="L42" i="87"/>
  <c r="K46" i="87"/>
  <c r="M46" i="87" s="1"/>
  <c r="H60" i="87"/>
  <c r="N60" i="87" s="1"/>
  <c r="J61" i="87"/>
  <c r="K61" i="87" s="1"/>
  <c r="M61" i="87" s="1"/>
  <c r="H76" i="87"/>
  <c r="N76" i="87" s="1"/>
  <c r="J77" i="87"/>
  <c r="L77" i="87" s="1"/>
  <c r="H104" i="87"/>
  <c r="N104" i="87" s="1"/>
  <c r="H123" i="87"/>
  <c r="N123" i="87" s="1"/>
  <c r="H128" i="87"/>
  <c r="N128" i="87" s="1"/>
  <c r="J149" i="87"/>
  <c r="L149" i="87" s="1"/>
  <c r="H149" i="87"/>
  <c r="N149" i="87" s="1"/>
  <c r="J159" i="87"/>
  <c r="L159" i="87" s="1"/>
  <c r="H159" i="87"/>
  <c r="N159" i="87" s="1"/>
  <c r="L215" i="87"/>
  <c r="K215" i="87"/>
  <c r="M215" i="87" s="1"/>
  <c r="J223" i="87"/>
  <c r="H223" i="87"/>
  <c r="N223" i="87" s="1"/>
  <c r="H240" i="87"/>
  <c r="N240" i="87" s="1"/>
  <c r="J240" i="87"/>
  <c r="L240" i="87" s="1"/>
  <c r="H282" i="87"/>
  <c r="N282" i="87" s="1"/>
  <c r="J282" i="87"/>
  <c r="J288" i="87"/>
  <c r="L288" i="87" s="1"/>
  <c r="H288" i="87"/>
  <c r="N288" i="87" s="1"/>
  <c r="H290" i="87"/>
  <c r="N290" i="87" s="1"/>
  <c r="J290" i="87"/>
  <c r="J305" i="87"/>
  <c r="L305" i="87" s="1"/>
  <c r="H305" i="87"/>
  <c r="N305" i="87" s="1"/>
  <c r="J316" i="87"/>
  <c r="L316" i="87" s="1"/>
  <c r="H316" i="87"/>
  <c r="N316" i="87" s="1"/>
  <c r="H329" i="87"/>
  <c r="N329" i="87" s="1"/>
  <c r="J329" i="87"/>
  <c r="K329" i="87" s="1"/>
  <c r="M329" i="87" s="1"/>
  <c r="L161" i="87"/>
  <c r="K161" i="87"/>
  <c r="M161" i="87" s="1"/>
  <c r="J211" i="87"/>
  <c r="L211" i="87" s="1"/>
  <c r="H211" i="87"/>
  <c r="N211" i="87" s="1"/>
  <c r="K17" i="87"/>
  <c r="M17" i="87" s="1"/>
  <c r="H34" i="87"/>
  <c r="N34" i="87" s="1"/>
  <c r="J65" i="87"/>
  <c r="L65" i="87" s="1"/>
  <c r="J81" i="87"/>
  <c r="L81" i="87" s="1"/>
  <c r="H93" i="87"/>
  <c r="N93" i="87" s="1"/>
  <c r="J93" i="87"/>
  <c r="L93" i="87" s="1"/>
  <c r="J108" i="87"/>
  <c r="K108" i="87" s="1"/>
  <c r="M108" i="87" s="1"/>
  <c r="H108" i="87"/>
  <c r="N108" i="87" s="1"/>
  <c r="J121" i="87"/>
  <c r="H131" i="87"/>
  <c r="N131" i="87" s="1"/>
  <c r="J138" i="87"/>
  <c r="K138" i="87" s="1"/>
  <c r="M138" i="87" s="1"/>
  <c r="H138" i="87"/>
  <c r="N138" i="87" s="1"/>
  <c r="H140" i="87"/>
  <c r="N140" i="87" s="1"/>
  <c r="J140" i="87"/>
  <c r="K170" i="87"/>
  <c r="M170" i="87" s="1"/>
  <c r="L170" i="87"/>
  <c r="K172" i="87"/>
  <c r="M172" i="87" s="1"/>
  <c r="K178" i="87"/>
  <c r="M178" i="87" s="1"/>
  <c r="L178" i="87"/>
  <c r="K186" i="87"/>
  <c r="M186" i="87" s="1"/>
  <c r="L186" i="87"/>
  <c r="J194" i="87"/>
  <c r="H194" i="87"/>
  <c r="N194" i="87" s="1"/>
  <c r="J210" i="87"/>
  <c r="H210" i="87"/>
  <c r="N210" i="87" s="1"/>
  <c r="J225" i="87"/>
  <c r="L225" i="87" s="1"/>
  <c r="H225" i="87"/>
  <c r="N225" i="87" s="1"/>
  <c r="H236" i="87"/>
  <c r="N236" i="87" s="1"/>
  <c r="J236" i="87"/>
  <c r="L236" i="87" s="1"/>
  <c r="H252" i="87"/>
  <c r="N252" i="87" s="1"/>
  <c r="J252" i="87"/>
  <c r="L252" i="87" s="1"/>
  <c r="J291" i="87"/>
  <c r="H291" i="87"/>
  <c r="N291" i="87" s="1"/>
  <c r="K295" i="87"/>
  <c r="M295" i="87" s="1"/>
  <c r="L295" i="87"/>
  <c r="J300" i="87"/>
  <c r="L300" i="87" s="1"/>
  <c r="H300" i="87"/>
  <c r="N300" i="87" s="1"/>
  <c r="L198" i="87"/>
  <c r="J97" i="87"/>
  <c r="L97" i="87" s="1"/>
  <c r="K289" i="87"/>
  <c r="M289" i="87" s="1"/>
  <c r="H304" i="87"/>
  <c r="N304" i="87" s="1"/>
  <c r="H309" i="87"/>
  <c r="N309" i="87" s="1"/>
  <c r="H320" i="87"/>
  <c r="N320" i="87" s="1"/>
  <c r="J325" i="87"/>
  <c r="L325" i="87" s="1"/>
  <c r="H328" i="87"/>
  <c r="N328" i="87" s="1"/>
  <c r="L287" i="87"/>
  <c r="K330" i="87"/>
  <c r="M330" i="87" s="1"/>
  <c r="K18" i="87"/>
  <c r="M18" i="87" s="1"/>
  <c r="L18" i="87"/>
  <c r="K10" i="87"/>
  <c r="M10" i="87" s="1"/>
  <c r="L10" i="87"/>
  <c r="K26" i="87"/>
  <c r="M26" i="87" s="1"/>
  <c r="L26" i="87"/>
  <c r="K34" i="87"/>
  <c r="M34" i="87" s="1"/>
  <c r="L34" i="87"/>
  <c r="K47" i="87"/>
  <c r="M47" i="87" s="1"/>
  <c r="L47" i="87"/>
  <c r="L56" i="87"/>
  <c r="K56" i="87"/>
  <c r="M56" i="87" s="1"/>
  <c r="J71" i="87"/>
  <c r="H71" i="87"/>
  <c r="N71" i="87" s="1"/>
  <c r="J3" i="87"/>
  <c r="L5" i="87"/>
  <c r="H13" i="87"/>
  <c r="N13" i="87" s="1"/>
  <c r="K20" i="87"/>
  <c r="M20" i="87" s="1"/>
  <c r="H21" i="87"/>
  <c r="N21" i="87" s="1"/>
  <c r="K28" i="87"/>
  <c r="M28" i="87" s="1"/>
  <c r="H29" i="87"/>
  <c r="N29" i="87" s="1"/>
  <c r="H37" i="87"/>
  <c r="N37" i="87" s="1"/>
  <c r="L48" i="87"/>
  <c r="K48" i="87"/>
  <c r="M48" i="87" s="1"/>
  <c r="J51" i="87"/>
  <c r="H51" i="87"/>
  <c r="N51" i="87" s="1"/>
  <c r="L52" i="87"/>
  <c r="K52" i="87"/>
  <c r="M52" i="87" s="1"/>
  <c r="J67" i="87"/>
  <c r="H67" i="87"/>
  <c r="N67" i="87" s="1"/>
  <c r="L68" i="87"/>
  <c r="K68" i="87"/>
  <c r="M68" i="87" s="1"/>
  <c r="J79" i="87"/>
  <c r="H79" i="87"/>
  <c r="N79" i="87" s="1"/>
  <c r="J95" i="87"/>
  <c r="H95" i="87"/>
  <c r="N95" i="87" s="1"/>
  <c r="J111" i="87"/>
  <c r="H111" i="87"/>
  <c r="N111" i="87" s="1"/>
  <c r="H136" i="87"/>
  <c r="N136" i="87" s="1"/>
  <c r="J136" i="87"/>
  <c r="J158" i="87"/>
  <c r="H158" i="87"/>
  <c r="N158" i="87" s="1"/>
  <c r="H220" i="87"/>
  <c r="N220" i="87" s="1"/>
  <c r="J220" i="87"/>
  <c r="L2" i="87"/>
  <c r="J55" i="87"/>
  <c r="H55" i="87"/>
  <c r="N55" i="87" s="1"/>
  <c r="L72" i="87"/>
  <c r="K72" i="87"/>
  <c r="M72" i="87" s="1"/>
  <c r="J91" i="87"/>
  <c r="H91" i="87"/>
  <c r="N91" i="87" s="1"/>
  <c r="J107" i="87"/>
  <c r="H107" i="87"/>
  <c r="N107" i="87" s="1"/>
  <c r="K13" i="87"/>
  <c r="M13" i="87" s="1"/>
  <c r="K21" i="87"/>
  <c r="M21" i="87" s="1"/>
  <c r="K29" i="87"/>
  <c r="M29" i="87" s="1"/>
  <c r="K37" i="87"/>
  <c r="M37" i="87" s="1"/>
  <c r="H45" i="87"/>
  <c r="N45" i="87" s="1"/>
  <c r="J45" i="87"/>
  <c r="J63" i="87"/>
  <c r="H63" i="87"/>
  <c r="N63" i="87" s="1"/>
  <c r="J83" i="87"/>
  <c r="H83" i="87"/>
  <c r="N83" i="87" s="1"/>
  <c r="J99" i="87"/>
  <c r="H99" i="87"/>
  <c r="N99" i="87" s="1"/>
  <c r="J115" i="87"/>
  <c r="H115" i="87"/>
  <c r="N115" i="87" s="1"/>
  <c r="N2" i="87"/>
  <c r="L44" i="87"/>
  <c r="K44" i="87"/>
  <c r="M44" i="87" s="1"/>
  <c r="H49" i="87"/>
  <c r="N49" i="87" s="1"/>
  <c r="J49" i="87"/>
  <c r="J59" i="87"/>
  <c r="H59" i="87"/>
  <c r="N59" i="87" s="1"/>
  <c r="L60" i="87"/>
  <c r="K60" i="87"/>
  <c r="M60" i="87" s="1"/>
  <c r="J75" i="87"/>
  <c r="H75" i="87"/>
  <c r="N75" i="87" s="1"/>
  <c r="J87" i="87"/>
  <c r="H87" i="87"/>
  <c r="N87" i="87" s="1"/>
  <c r="J103" i="87"/>
  <c r="H103" i="87"/>
  <c r="N103" i="87" s="1"/>
  <c r="J119" i="87"/>
  <c r="H119" i="87"/>
  <c r="N119" i="87" s="1"/>
  <c r="K162" i="87"/>
  <c r="M162" i="87" s="1"/>
  <c r="L162" i="87"/>
  <c r="G331" i="87"/>
  <c r="J54" i="87"/>
  <c r="H54" i="87"/>
  <c r="N54" i="87" s="1"/>
  <c r="J58" i="87"/>
  <c r="H58" i="87"/>
  <c r="N58" i="87" s="1"/>
  <c r="J62" i="87"/>
  <c r="H62" i="87"/>
  <c r="N62" i="87" s="1"/>
  <c r="J66" i="87"/>
  <c r="H66" i="87"/>
  <c r="N66" i="87" s="1"/>
  <c r="J70" i="87"/>
  <c r="H70" i="87"/>
  <c r="N70" i="87" s="1"/>
  <c r="J74" i="87"/>
  <c r="H74" i="87"/>
  <c r="N74" i="87" s="1"/>
  <c r="J78" i="87"/>
  <c r="H78" i="87"/>
  <c r="N78" i="87" s="1"/>
  <c r="J82" i="87"/>
  <c r="H82" i="87"/>
  <c r="N82" i="87" s="1"/>
  <c r="J86" i="87"/>
  <c r="H86" i="87"/>
  <c r="N86" i="87" s="1"/>
  <c r="J90" i="87"/>
  <c r="H90" i="87"/>
  <c r="N90" i="87" s="1"/>
  <c r="J94" i="87"/>
  <c r="H94" i="87"/>
  <c r="N94" i="87" s="1"/>
  <c r="J98" i="87"/>
  <c r="H98" i="87"/>
  <c r="N98" i="87" s="1"/>
  <c r="J102" i="87"/>
  <c r="H102" i="87"/>
  <c r="N102" i="87" s="1"/>
  <c r="J106" i="87"/>
  <c r="H106" i="87"/>
  <c r="N106" i="87" s="1"/>
  <c r="J110" i="87"/>
  <c r="H110" i="87"/>
  <c r="N110" i="87" s="1"/>
  <c r="J114" i="87"/>
  <c r="H114" i="87"/>
  <c r="N114" i="87" s="1"/>
  <c r="J118" i="87"/>
  <c r="H118" i="87"/>
  <c r="N118" i="87" s="1"/>
  <c r="L123" i="87"/>
  <c r="K123" i="87"/>
  <c r="M123" i="87" s="1"/>
  <c r="L127" i="87"/>
  <c r="K127" i="87"/>
  <c r="M127" i="87" s="1"/>
  <c r="L131" i="87"/>
  <c r="K131" i="87"/>
  <c r="M131" i="87" s="1"/>
  <c r="J150" i="87"/>
  <c r="H150" i="87"/>
  <c r="N150" i="87" s="1"/>
  <c r="L151" i="87"/>
  <c r="K151" i="87"/>
  <c r="M151" i="87" s="1"/>
  <c r="K154" i="87"/>
  <c r="M154" i="87" s="1"/>
  <c r="L154" i="87"/>
  <c r="H160" i="87"/>
  <c r="N160" i="87" s="1"/>
  <c r="J160" i="87"/>
  <c r="L76" i="87"/>
  <c r="K76" i="87"/>
  <c r="M76" i="87" s="1"/>
  <c r="L84" i="87"/>
  <c r="K84" i="87"/>
  <c r="M84" i="87" s="1"/>
  <c r="L88" i="87"/>
  <c r="K88" i="87"/>
  <c r="M88" i="87" s="1"/>
  <c r="L100" i="87"/>
  <c r="L104" i="87"/>
  <c r="K104" i="87"/>
  <c r="M104" i="87" s="1"/>
  <c r="L120" i="87"/>
  <c r="K120" i="87"/>
  <c r="M120" i="87" s="1"/>
  <c r="L128" i="87"/>
  <c r="K128" i="87"/>
  <c r="M128" i="87" s="1"/>
  <c r="L132" i="87"/>
  <c r="K132" i="87"/>
  <c r="M132" i="87" s="1"/>
  <c r="J142" i="87"/>
  <c r="H142" i="87"/>
  <c r="N142" i="87" s="1"/>
  <c r="L143" i="87"/>
  <c r="K143" i="87"/>
  <c r="M143" i="87" s="1"/>
  <c r="K146" i="87"/>
  <c r="M146" i="87" s="1"/>
  <c r="L146" i="87"/>
  <c r="H152" i="87"/>
  <c r="N152" i="87" s="1"/>
  <c r="J152" i="87"/>
  <c r="J237" i="87"/>
  <c r="H237" i="87"/>
  <c r="N237" i="87" s="1"/>
  <c r="J241" i="87"/>
  <c r="H241" i="87"/>
  <c r="N241" i="87" s="1"/>
  <c r="J245" i="87"/>
  <c r="H245" i="87"/>
  <c r="N245" i="87" s="1"/>
  <c r="J249" i="87"/>
  <c r="H249" i="87"/>
  <c r="N249" i="87" s="1"/>
  <c r="J253" i="87"/>
  <c r="H253" i="87"/>
  <c r="N253" i="87" s="1"/>
  <c r="J257" i="87"/>
  <c r="H257" i="87"/>
  <c r="N257" i="87" s="1"/>
  <c r="K85" i="87"/>
  <c r="M85" i="87" s="1"/>
  <c r="K97" i="87"/>
  <c r="M97" i="87" s="1"/>
  <c r="J122" i="87"/>
  <c r="H122" i="87"/>
  <c r="N122" i="87" s="1"/>
  <c r="J126" i="87"/>
  <c r="H126" i="87"/>
  <c r="N126" i="87" s="1"/>
  <c r="J130" i="87"/>
  <c r="H130" i="87"/>
  <c r="N130" i="87" s="1"/>
  <c r="J134" i="87"/>
  <c r="H134" i="87"/>
  <c r="N134" i="87" s="1"/>
  <c r="L135" i="87"/>
  <c r="K135" i="87"/>
  <c r="M135" i="87" s="1"/>
  <c r="H144" i="87"/>
  <c r="N144" i="87" s="1"/>
  <c r="J144" i="87"/>
  <c r="K141" i="87"/>
  <c r="M141" i="87" s="1"/>
  <c r="K157" i="87"/>
  <c r="M157" i="87" s="1"/>
  <c r="H212" i="87"/>
  <c r="N212" i="87" s="1"/>
  <c r="J212" i="87"/>
  <c r="L259" i="87"/>
  <c r="K259" i="87"/>
  <c r="M259" i="87" s="1"/>
  <c r="L267" i="87"/>
  <c r="K267" i="87"/>
  <c r="M267" i="87" s="1"/>
  <c r="L275" i="87"/>
  <c r="K275" i="87"/>
  <c r="M275" i="87" s="1"/>
  <c r="J292" i="87"/>
  <c r="H292" i="87"/>
  <c r="N292" i="87" s="1"/>
  <c r="H137" i="87"/>
  <c r="N137" i="87" s="1"/>
  <c r="H145" i="87"/>
  <c r="N145" i="87" s="1"/>
  <c r="H153" i="87"/>
  <c r="N153" i="87" s="1"/>
  <c r="H161" i="87"/>
  <c r="N161" i="87" s="1"/>
  <c r="J165" i="87"/>
  <c r="H165" i="87"/>
  <c r="N165" i="87" s="1"/>
  <c r="H166" i="87"/>
  <c r="N166" i="87" s="1"/>
  <c r="J169" i="87"/>
  <c r="H169" i="87"/>
  <c r="N169" i="87" s="1"/>
  <c r="H170" i="87"/>
  <c r="N170" i="87" s="1"/>
  <c r="J173" i="87"/>
  <c r="H173" i="87"/>
  <c r="N173" i="87" s="1"/>
  <c r="H174" i="87"/>
  <c r="N174" i="87" s="1"/>
  <c r="J177" i="87"/>
  <c r="H177" i="87"/>
  <c r="N177" i="87" s="1"/>
  <c r="H178" i="87"/>
  <c r="N178" i="87" s="1"/>
  <c r="J181" i="87"/>
  <c r="H181" i="87"/>
  <c r="N181" i="87" s="1"/>
  <c r="H182" i="87"/>
  <c r="N182" i="87" s="1"/>
  <c r="J185" i="87"/>
  <c r="H185" i="87"/>
  <c r="N185" i="87" s="1"/>
  <c r="H186" i="87"/>
  <c r="N186" i="87" s="1"/>
  <c r="J189" i="87"/>
  <c r="H189" i="87"/>
  <c r="N189" i="87" s="1"/>
  <c r="H190" i="87"/>
  <c r="N190" i="87" s="1"/>
  <c r="J193" i="87"/>
  <c r="H193" i="87"/>
  <c r="N193" i="87" s="1"/>
  <c r="J197" i="87"/>
  <c r="H197" i="87"/>
  <c r="N197" i="87" s="1"/>
  <c r="J201" i="87"/>
  <c r="H201" i="87"/>
  <c r="N201" i="87" s="1"/>
  <c r="J205" i="87"/>
  <c r="H205" i="87"/>
  <c r="N205" i="87" s="1"/>
  <c r="J209" i="87"/>
  <c r="H209" i="87"/>
  <c r="N209" i="87" s="1"/>
  <c r="J218" i="87"/>
  <c r="H218" i="87"/>
  <c r="N218" i="87" s="1"/>
  <c r="J226" i="87"/>
  <c r="H226" i="87"/>
  <c r="N226" i="87" s="1"/>
  <c r="L227" i="87"/>
  <c r="K227" i="87"/>
  <c r="M227" i="87" s="1"/>
  <c r="K230" i="87"/>
  <c r="M230" i="87" s="1"/>
  <c r="L230" i="87"/>
  <c r="L167" i="87"/>
  <c r="K167" i="87"/>
  <c r="M167" i="87" s="1"/>
  <c r="L171" i="87"/>
  <c r="K171" i="87"/>
  <c r="M171" i="87" s="1"/>
  <c r="L175" i="87"/>
  <c r="K175" i="87"/>
  <c r="M175" i="87" s="1"/>
  <c r="L179" i="87"/>
  <c r="K179" i="87"/>
  <c r="M179" i="87" s="1"/>
  <c r="L183" i="87"/>
  <c r="K183" i="87"/>
  <c r="M183" i="87" s="1"/>
  <c r="L187" i="87"/>
  <c r="K187" i="87"/>
  <c r="M187" i="87" s="1"/>
  <c r="L191" i="87"/>
  <c r="K191" i="87"/>
  <c r="M191" i="87" s="1"/>
  <c r="L199" i="87"/>
  <c r="K199" i="87"/>
  <c r="M199" i="87" s="1"/>
  <c r="L203" i="87"/>
  <c r="K203" i="87"/>
  <c r="M203" i="87" s="1"/>
  <c r="L207" i="87"/>
  <c r="K207" i="87"/>
  <c r="M207" i="87" s="1"/>
  <c r="L217" i="87"/>
  <c r="K217" i="87"/>
  <c r="M217" i="87" s="1"/>
  <c r="L219" i="87"/>
  <c r="K219" i="87"/>
  <c r="M219" i="87" s="1"/>
  <c r="K222" i="87"/>
  <c r="M222" i="87" s="1"/>
  <c r="L222" i="87"/>
  <c r="H228" i="87"/>
  <c r="N228" i="87" s="1"/>
  <c r="J228" i="87"/>
  <c r="L263" i="87"/>
  <c r="K263" i="87"/>
  <c r="M263" i="87" s="1"/>
  <c r="L271" i="87"/>
  <c r="K271" i="87"/>
  <c r="M271" i="87" s="1"/>
  <c r="J284" i="87"/>
  <c r="H284" i="87"/>
  <c r="N284" i="87" s="1"/>
  <c r="K233" i="87"/>
  <c r="M233" i="87" s="1"/>
  <c r="L234" i="87"/>
  <c r="L235" i="87"/>
  <c r="K235" i="87"/>
  <c r="M235" i="87" s="1"/>
  <c r="L238" i="87"/>
  <c r="L239" i="87"/>
  <c r="K239" i="87"/>
  <c r="M239" i="87" s="1"/>
  <c r="L242" i="87"/>
  <c r="L243" i="87"/>
  <c r="K243" i="87"/>
  <c r="M243" i="87" s="1"/>
  <c r="L246" i="87"/>
  <c r="L247" i="87"/>
  <c r="K247" i="87"/>
  <c r="M247" i="87" s="1"/>
  <c r="L250" i="87"/>
  <c r="L251" i="87"/>
  <c r="K251" i="87"/>
  <c r="M251" i="87" s="1"/>
  <c r="L254" i="87"/>
  <c r="L255" i="87"/>
  <c r="K255" i="87"/>
  <c r="M255" i="87" s="1"/>
  <c r="J261" i="87"/>
  <c r="H261" i="87"/>
  <c r="N261" i="87" s="1"/>
  <c r="J265" i="87"/>
  <c r="H265" i="87"/>
  <c r="N265" i="87" s="1"/>
  <c r="J269" i="87"/>
  <c r="H269" i="87"/>
  <c r="N269" i="87" s="1"/>
  <c r="J273" i="87"/>
  <c r="H273" i="87"/>
  <c r="N273" i="87" s="1"/>
  <c r="J276" i="87"/>
  <c r="H276" i="87"/>
  <c r="N276" i="87" s="1"/>
  <c r="L277" i="87"/>
  <c r="K277" i="87"/>
  <c r="M277" i="87" s="1"/>
  <c r="H286" i="87"/>
  <c r="N286" i="87" s="1"/>
  <c r="J286" i="87"/>
  <c r="H294" i="87"/>
  <c r="N294" i="87" s="1"/>
  <c r="J294" i="87"/>
  <c r="L326" i="87"/>
  <c r="K326" i="87"/>
  <c r="M326" i="87" s="1"/>
  <c r="H213" i="87"/>
  <c r="N213" i="87" s="1"/>
  <c r="H221" i="87"/>
  <c r="N221" i="87" s="1"/>
  <c r="H229" i="87"/>
  <c r="N229" i="87" s="1"/>
  <c r="H278" i="87"/>
  <c r="N278" i="87" s="1"/>
  <c r="J278" i="87"/>
  <c r="L258" i="87"/>
  <c r="K258" i="87"/>
  <c r="M258" i="87" s="1"/>
  <c r="L262" i="87"/>
  <c r="K262" i="87"/>
  <c r="M262" i="87" s="1"/>
  <c r="L266" i="87"/>
  <c r="K266" i="87"/>
  <c r="M266" i="87" s="1"/>
  <c r="L270" i="87"/>
  <c r="K270" i="87"/>
  <c r="M270" i="87" s="1"/>
  <c r="L274" i="87"/>
  <c r="K274" i="87"/>
  <c r="M274" i="87" s="1"/>
  <c r="K283" i="87"/>
  <c r="M283" i="87" s="1"/>
  <c r="H279" i="87"/>
  <c r="N279" i="87" s="1"/>
  <c r="H287" i="87"/>
  <c r="N287" i="87" s="1"/>
  <c r="H295" i="87"/>
  <c r="N295" i="87" s="1"/>
  <c r="K298" i="87"/>
  <c r="M298" i="87" s="1"/>
  <c r="K302" i="87"/>
  <c r="M302" i="87" s="1"/>
  <c r="K306" i="87"/>
  <c r="M306" i="87" s="1"/>
  <c r="K310" i="87"/>
  <c r="M310" i="87" s="1"/>
  <c r="K314" i="87"/>
  <c r="M314" i="87" s="1"/>
  <c r="K318" i="87"/>
  <c r="M318" i="87" s="1"/>
  <c r="K322" i="87"/>
  <c r="M322" i="87" s="1"/>
  <c r="K325" i="87"/>
  <c r="M325" i="87" s="1"/>
  <c r="J327" i="87"/>
  <c r="H327" i="87"/>
  <c r="N327" i="87" s="1"/>
  <c r="L297" i="87"/>
  <c r="K297" i="87"/>
  <c r="M297" i="87" s="1"/>
  <c r="J299" i="87"/>
  <c r="H299" i="87"/>
  <c r="N299" i="87" s="1"/>
  <c r="L301" i="87"/>
  <c r="K301" i="87"/>
  <c r="M301" i="87" s="1"/>
  <c r="J303" i="87"/>
  <c r="H303" i="87"/>
  <c r="N303" i="87" s="1"/>
  <c r="K305" i="87"/>
  <c r="M305" i="87" s="1"/>
  <c r="J307" i="87"/>
  <c r="H307" i="87"/>
  <c r="N307" i="87" s="1"/>
  <c r="L309" i="87"/>
  <c r="K309" i="87"/>
  <c r="M309" i="87" s="1"/>
  <c r="J311" i="87"/>
  <c r="H311" i="87"/>
  <c r="N311" i="87" s="1"/>
  <c r="J315" i="87"/>
  <c r="H315" i="87"/>
  <c r="N315" i="87" s="1"/>
  <c r="L317" i="87"/>
  <c r="K317" i="87"/>
  <c r="M317" i="87" s="1"/>
  <c r="J319" i="87"/>
  <c r="H319" i="87"/>
  <c r="N319" i="87" s="1"/>
  <c r="J323" i="87"/>
  <c r="H323" i="87"/>
  <c r="N323" i="87" s="1"/>
  <c r="K296" i="87"/>
  <c r="M296" i="87" s="1"/>
  <c r="H298" i="87"/>
  <c r="N298" i="87" s="1"/>
  <c r="H302" i="87"/>
  <c r="N302" i="87" s="1"/>
  <c r="K304" i="87"/>
  <c r="M304" i="87" s="1"/>
  <c r="H306" i="87"/>
  <c r="N306" i="87" s="1"/>
  <c r="H310" i="87"/>
  <c r="N310" i="87" s="1"/>
  <c r="K312" i="87"/>
  <c r="M312" i="87" s="1"/>
  <c r="H314" i="87"/>
  <c r="N314" i="87" s="1"/>
  <c r="H318" i="87"/>
  <c r="N318" i="87" s="1"/>
  <c r="K320" i="87"/>
  <c r="M320" i="87" s="1"/>
  <c r="H322" i="87"/>
  <c r="N322" i="87" s="1"/>
  <c r="K324" i="87"/>
  <c r="M324" i="87" s="1"/>
  <c r="H326" i="87"/>
  <c r="N326" i="87" s="1"/>
  <c r="K328" i="87"/>
  <c r="M328" i="87" s="1"/>
  <c r="H330" i="87"/>
  <c r="N330" i="87" s="1"/>
  <c r="K180" i="87" l="1"/>
  <c r="M180" i="87" s="1"/>
  <c r="L92" i="87"/>
  <c r="K53" i="87"/>
  <c r="M53" i="87" s="1"/>
  <c r="K116" i="87"/>
  <c r="M116" i="87" s="1"/>
  <c r="K117" i="87"/>
  <c r="M117" i="87" s="1"/>
  <c r="L96" i="87"/>
  <c r="K164" i="87"/>
  <c r="M164" i="87" s="1"/>
  <c r="L192" i="87"/>
  <c r="L30" i="87"/>
  <c r="L176" i="87"/>
  <c r="K12" i="87"/>
  <c r="M12" i="87" s="1"/>
  <c r="K285" i="87"/>
  <c r="M285" i="87" s="1"/>
  <c r="K112" i="87"/>
  <c r="M112" i="87" s="1"/>
  <c r="K64" i="87"/>
  <c r="M64" i="87" s="1"/>
  <c r="L195" i="87"/>
  <c r="K57" i="87"/>
  <c r="M57" i="87" s="1"/>
  <c r="K316" i="87"/>
  <c r="M316" i="87" s="1"/>
  <c r="L313" i="87"/>
  <c r="K113" i="87"/>
  <c r="M113" i="87" s="1"/>
  <c r="L108" i="87"/>
  <c r="K188" i="87"/>
  <c r="M188" i="87" s="1"/>
  <c r="K184" i="87"/>
  <c r="M184" i="87" s="1"/>
  <c r="L168" i="87"/>
  <c r="K204" i="87"/>
  <c r="M204" i="87" s="1"/>
  <c r="K240" i="87"/>
  <c r="M240" i="87" s="1"/>
  <c r="K89" i="87"/>
  <c r="M89" i="87" s="1"/>
  <c r="K268" i="87"/>
  <c r="M268" i="87" s="1"/>
  <c r="K7" i="87"/>
  <c r="M7" i="87" s="1"/>
  <c r="L329" i="87"/>
  <c r="K280" i="87"/>
  <c r="M280" i="87" s="1"/>
  <c r="K225" i="87"/>
  <c r="M225" i="87" s="1"/>
  <c r="K149" i="87"/>
  <c r="M149" i="87" s="1"/>
  <c r="K109" i="87"/>
  <c r="M109" i="87" s="1"/>
  <c r="K77" i="87"/>
  <c r="M77" i="87" s="1"/>
  <c r="K32" i="87"/>
  <c r="M32" i="87" s="1"/>
  <c r="K236" i="87"/>
  <c r="M236" i="87" s="1"/>
  <c r="K124" i="87"/>
  <c r="M124" i="87" s="1"/>
  <c r="K73" i="87"/>
  <c r="M73" i="87" s="1"/>
  <c r="L321" i="87"/>
  <c r="K288" i="87"/>
  <c r="M288" i="87" s="1"/>
  <c r="L214" i="87"/>
  <c r="K80" i="87"/>
  <c r="M80" i="87" s="1"/>
  <c r="O6" i="87"/>
  <c r="K196" i="87"/>
  <c r="M196" i="87" s="1"/>
  <c r="L38" i="87"/>
  <c r="K31" i="87"/>
  <c r="M31" i="87" s="1"/>
  <c r="K244" i="87"/>
  <c r="M244" i="87" s="1"/>
  <c r="K211" i="87"/>
  <c r="M211" i="87" s="1"/>
  <c r="K105" i="87"/>
  <c r="M105" i="87" s="1"/>
  <c r="K81" i="87"/>
  <c r="M81" i="87" s="1"/>
  <c r="L61" i="87"/>
  <c r="K159" i="87"/>
  <c r="M159" i="87" s="1"/>
  <c r="K260" i="87"/>
  <c r="M260" i="87" s="1"/>
  <c r="K93" i="87"/>
  <c r="M93" i="87" s="1"/>
  <c r="K264" i="87"/>
  <c r="M264" i="87" s="1"/>
  <c r="L125" i="87"/>
  <c r="K125" i="87"/>
  <c r="M125" i="87" s="1"/>
  <c r="L232" i="87"/>
  <c r="K232" i="87"/>
  <c r="M232" i="87" s="1"/>
  <c r="L156" i="87"/>
  <c r="K156" i="87"/>
  <c r="M156" i="87" s="1"/>
  <c r="K308" i="87"/>
  <c r="M308" i="87" s="1"/>
  <c r="K293" i="87"/>
  <c r="M293" i="87" s="1"/>
  <c r="K69" i="87"/>
  <c r="M69" i="87" s="1"/>
  <c r="L148" i="87"/>
  <c r="K148" i="87"/>
  <c r="M148" i="87" s="1"/>
  <c r="L24" i="87"/>
  <c r="K24" i="87"/>
  <c r="M24" i="87" s="1"/>
  <c r="K252" i="87"/>
  <c r="M252" i="87" s="1"/>
  <c r="K101" i="87"/>
  <c r="M101" i="87" s="1"/>
  <c r="L200" i="87"/>
  <c r="K200" i="87"/>
  <c r="M200" i="87" s="1"/>
  <c r="L133" i="87"/>
  <c r="K133" i="87"/>
  <c r="M133" i="87" s="1"/>
  <c r="L224" i="87"/>
  <c r="K224" i="87"/>
  <c r="M224" i="87" s="1"/>
  <c r="L291" i="87"/>
  <c r="K291" i="87"/>
  <c r="M291" i="87" s="1"/>
  <c r="K256" i="87"/>
  <c r="M256" i="87" s="1"/>
  <c r="K65" i="87"/>
  <c r="M65" i="87" s="1"/>
  <c r="L140" i="87"/>
  <c r="K140" i="87"/>
  <c r="M140" i="87" s="1"/>
  <c r="L290" i="87"/>
  <c r="K290" i="87"/>
  <c r="M290" i="87" s="1"/>
  <c r="L282" i="87"/>
  <c r="K282" i="87"/>
  <c r="M282" i="87" s="1"/>
  <c r="K210" i="87"/>
  <c r="M210" i="87" s="1"/>
  <c r="L210" i="87"/>
  <c r="K43" i="87"/>
  <c r="M43" i="87" s="1"/>
  <c r="L43" i="87"/>
  <c r="L138" i="87"/>
  <c r="K36" i="87"/>
  <c r="M36" i="87" s="1"/>
  <c r="K194" i="87"/>
  <c r="M194" i="87" s="1"/>
  <c r="L194" i="87"/>
  <c r="L121" i="87"/>
  <c r="K121" i="87"/>
  <c r="M121" i="87" s="1"/>
  <c r="L223" i="87"/>
  <c r="K223" i="87"/>
  <c r="M223" i="87" s="1"/>
  <c r="L208" i="87"/>
  <c r="K208" i="87"/>
  <c r="M208" i="87" s="1"/>
  <c r="L41" i="87"/>
  <c r="K41" i="87"/>
  <c r="M41" i="87" s="1"/>
  <c r="L8" i="87"/>
  <c r="K8" i="87"/>
  <c r="M8" i="87" s="1"/>
  <c r="L216" i="87"/>
  <c r="K216" i="87"/>
  <c r="M216" i="87" s="1"/>
  <c r="K300" i="87"/>
  <c r="M300" i="87" s="1"/>
  <c r="K248" i="87"/>
  <c r="M248" i="87" s="1"/>
  <c r="K16" i="87"/>
  <c r="M16" i="87" s="1"/>
  <c r="L16" i="87"/>
  <c r="L147" i="87"/>
  <c r="K147" i="87"/>
  <c r="M147" i="87" s="1"/>
  <c r="L40" i="87"/>
  <c r="K40" i="87"/>
  <c r="M40" i="87" s="1"/>
  <c r="K319" i="87"/>
  <c r="M319" i="87" s="1"/>
  <c r="L319" i="87"/>
  <c r="K311" i="87"/>
  <c r="M311" i="87" s="1"/>
  <c r="L311" i="87"/>
  <c r="K303" i="87"/>
  <c r="M303" i="87" s="1"/>
  <c r="L303" i="87"/>
  <c r="K327" i="87"/>
  <c r="M327" i="87" s="1"/>
  <c r="L327" i="87"/>
  <c r="K284" i="87"/>
  <c r="M284" i="87" s="1"/>
  <c r="L284" i="87"/>
  <c r="K226" i="87"/>
  <c r="M226" i="87" s="1"/>
  <c r="L226" i="87"/>
  <c r="K201" i="87"/>
  <c r="M201" i="87" s="1"/>
  <c r="L201" i="87"/>
  <c r="K212" i="87"/>
  <c r="M212" i="87" s="1"/>
  <c r="L212" i="87"/>
  <c r="K134" i="87"/>
  <c r="M134" i="87" s="1"/>
  <c r="L134" i="87"/>
  <c r="K126" i="87"/>
  <c r="M126" i="87" s="1"/>
  <c r="L126" i="87"/>
  <c r="L152" i="87"/>
  <c r="K152" i="87"/>
  <c r="M152" i="87" s="1"/>
  <c r="K103" i="87"/>
  <c r="M103" i="87" s="1"/>
  <c r="L103" i="87"/>
  <c r="K83" i="87"/>
  <c r="M83" i="87" s="1"/>
  <c r="L83" i="87"/>
  <c r="L136" i="87"/>
  <c r="K136" i="87"/>
  <c r="M136" i="87" s="1"/>
  <c r="L294" i="87"/>
  <c r="K294" i="87"/>
  <c r="M294" i="87" s="1"/>
  <c r="L228" i="87"/>
  <c r="K228" i="87"/>
  <c r="M228" i="87" s="1"/>
  <c r="K181" i="87"/>
  <c r="M181" i="87" s="1"/>
  <c r="L181" i="87"/>
  <c r="K165" i="87"/>
  <c r="M165" i="87" s="1"/>
  <c r="L165" i="87"/>
  <c r="L144" i="87"/>
  <c r="K144" i="87"/>
  <c r="M144" i="87" s="1"/>
  <c r="L257" i="87"/>
  <c r="K257" i="87"/>
  <c r="M257" i="87" s="1"/>
  <c r="L249" i="87"/>
  <c r="K249" i="87"/>
  <c r="M249" i="87" s="1"/>
  <c r="L241" i="87"/>
  <c r="K241" i="87"/>
  <c r="M241" i="87" s="1"/>
  <c r="K150" i="87"/>
  <c r="M150" i="87" s="1"/>
  <c r="L150" i="87"/>
  <c r="L118" i="87"/>
  <c r="K118" i="87"/>
  <c r="M118" i="87" s="1"/>
  <c r="L110" i="87"/>
  <c r="K110" i="87"/>
  <c r="M110" i="87" s="1"/>
  <c r="L102" i="87"/>
  <c r="K102" i="87"/>
  <c r="M102" i="87" s="1"/>
  <c r="L94" i="87"/>
  <c r="K94" i="87"/>
  <c r="M94" i="87" s="1"/>
  <c r="L86" i="87"/>
  <c r="K86" i="87"/>
  <c r="M86" i="87" s="1"/>
  <c r="L78" i="87"/>
  <c r="K78" i="87"/>
  <c r="M78" i="87" s="1"/>
  <c r="L70" i="87"/>
  <c r="K70" i="87"/>
  <c r="M70" i="87" s="1"/>
  <c r="L62" i="87"/>
  <c r="K62" i="87"/>
  <c r="M62" i="87" s="1"/>
  <c r="L54" i="87"/>
  <c r="K54" i="87"/>
  <c r="M54" i="87" s="1"/>
  <c r="L49" i="87"/>
  <c r="K49" i="87"/>
  <c r="M49" i="87" s="1"/>
  <c r="N331" i="87"/>
  <c r="K107" i="87"/>
  <c r="M107" i="87" s="1"/>
  <c r="L107" i="87"/>
  <c r="K55" i="87"/>
  <c r="M55" i="87" s="1"/>
  <c r="L55" i="87"/>
  <c r="K95" i="87"/>
  <c r="M95" i="87" s="1"/>
  <c r="L95" i="87"/>
  <c r="K51" i="87"/>
  <c r="M51" i="87" s="1"/>
  <c r="L51" i="87"/>
  <c r="L3" i="87"/>
  <c r="K3" i="87"/>
  <c r="K323" i="87"/>
  <c r="M323" i="87" s="1"/>
  <c r="L323" i="87"/>
  <c r="K315" i="87"/>
  <c r="M315" i="87" s="1"/>
  <c r="L315" i="87"/>
  <c r="K307" i="87"/>
  <c r="M307" i="87" s="1"/>
  <c r="L307" i="87"/>
  <c r="K299" i="87"/>
  <c r="M299" i="87" s="1"/>
  <c r="L299" i="87"/>
  <c r="L278" i="87"/>
  <c r="K278" i="87"/>
  <c r="M278" i="87" s="1"/>
  <c r="K273" i="87"/>
  <c r="M273" i="87" s="1"/>
  <c r="L273" i="87"/>
  <c r="K265" i="87"/>
  <c r="M265" i="87" s="1"/>
  <c r="L265" i="87"/>
  <c r="K209" i="87"/>
  <c r="M209" i="87" s="1"/>
  <c r="L209" i="87"/>
  <c r="K193" i="87"/>
  <c r="M193" i="87" s="1"/>
  <c r="L193" i="87"/>
  <c r="K177" i="87"/>
  <c r="M177" i="87" s="1"/>
  <c r="L177" i="87"/>
  <c r="K75" i="87"/>
  <c r="M75" i="87" s="1"/>
  <c r="L75" i="87"/>
  <c r="K115" i="87"/>
  <c r="M115" i="87" s="1"/>
  <c r="L115" i="87"/>
  <c r="K63" i="87"/>
  <c r="M63" i="87" s="1"/>
  <c r="L63" i="87"/>
  <c r="L220" i="87"/>
  <c r="K220" i="87"/>
  <c r="M220" i="87" s="1"/>
  <c r="K276" i="87"/>
  <c r="M276" i="87" s="1"/>
  <c r="L276" i="87"/>
  <c r="K269" i="87"/>
  <c r="M269" i="87" s="1"/>
  <c r="L269" i="87"/>
  <c r="K261" i="87"/>
  <c r="M261" i="87" s="1"/>
  <c r="L261" i="87"/>
  <c r="K218" i="87"/>
  <c r="M218" i="87" s="1"/>
  <c r="L218" i="87"/>
  <c r="K205" i="87"/>
  <c r="M205" i="87" s="1"/>
  <c r="L205" i="87"/>
  <c r="K197" i="87"/>
  <c r="M197" i="87" s="1"/>
  <c r="L197" i="87"/>
  <c r="K185" i="87"/>
  <c r="M185" i="87" s="1"/>
  <c r="L185" i="87"/>
  <c r="K169" i="87"/>
  <c r="M169" i="87" s="1"/>
  <c r="L169" i="87"/>
  <c r="K130" i="87"/>
  <c r="M130" i="87" s="1"/>
  <c r="L130" i="87"/>
  <c r="K122" i="87"/>
  <c r="M122" i="87" s="1"/>
  <c r="L122" i="87"/>
  <c r="L160" i="87"/>
  <c r="K160" i="87"/>
  <c r="M160" i="87" s="1"/>
  <c r="K119" i="87"/>
  <c r="M119" i="87" s="1"/>
  <c r="L119" i="87"/>
  <c r="K87" i="87"/>
  <c r="M87" i="87" s="1"/>
  <c r="L87" i="87"/>
  <c r="K59" i="87"/>
  <c r="M59" i="87" s="1"/>
  <c r="L59" i="87"/>
  <c r="H331" i="87"/>
  <c r="K99" i="87"/>
  <c r="M99" i="87" s="1"/>
  <c r="L99" i="87"/>
  <c r="L286" i="87"/>
  <c r="K286" i="87"/>
  <c r="M286" i="87" s="1"/>
  <c r="K189" i="87"/>
  <c r="M189" i="87" s="1"/>
  <c r="L189" i="87"/>
  <c r="K173" i="87"/>
  <c r="M173" i="87" s="1"/>
  <c r="L173" i="87"/>
  <c r="K292" i="87"/>
  <c r="M292" i="87" s="1"/>
  <c r="L292" i="87"/>
  <c r="L253" i="87"/>
  <c r="K253" i="87"/>
  <c r="M253" i="87" s="1"/>
  <c r="L245" i="87"/>
  <c r="K245" i="87"/>
  <c r="M245" i="87" s="1"/>
  <c r="L237" i="87"/>
  <c r="K237" i="87"/>
  <c r="M237" i="87" s="1"/>
  <c r="K142" i="87"/>
  <c r="M142" i="87" s="1"/>
  <c r="L142" i="87"/>
  <c r="L114" i="87"/>
  <c r="K114" i="87"/>
  <c r="M114" i="87" s="1"/>
  <c r="L106" i="87"/>
  <c r="K106" i="87"/>
  <c r="M106" i="87" s="1"/>
  <c r="L98" i="87"/>
  <c r="K98" i="87"/>
  <c r="M98" i="87" s="1"/>
  <c r="L90" i="87"/>
  <c r="K90" i="87"/>
  <c r="M90" i="87" s="1"/>
  <c r="L82" i="87"/>
  <c r="K82" i="87"/>
  <c r="M82" i="87" s="1"/>
  <c r="L74" i="87"/>
  <c r="K74" i="87"/>
  <c r="M74" i="87" s="1"/>
  <c r="L66" i="87"/>
  <c r="K66" i="87"/>
  <c r="M66" i="87" s="1"/>
  <c r="L58" i="87"/>
  <c r="K58" i="87"/>
  <c r="M58" i="87" s="1"/>
  <c r="K45" i="87"/>
  <c r="M45" i="87" s="1"/>
  <c r="L45" i="87"/>
  <c r="K91" i="87"/>
  <c r="M91" i="87" s="1"/>
  <c r="L91" i="87"/>
  <c r="J331" i="87"/>
  <c r="K158" i="87"/>
  <c r="M158" i="87" s="1"/>
  <c r="L158" i="87"/>
  <c r="K111" i="87"/>
  <c r="M111" i="87" s="1"/>
  <c r="L111" i="87"/>
  <c r="K79" i="87"/>
  <c r="M79" i="87" s="1"/>
  <c r="L79" i="87"/>
  <c r="K67" i="87"/>
  <c r="M67" i="87" s="1"/>
  <c r="L67" i="87"/>
  <c r="K71" i="87"/>
  <c r="M71" i="87" s="1"/>
  <c r="L71" i="87"/>
  <c r="L331" i="87" l="1"/>
  <c r="M3" i="87"/>
  <c r="K331" i="87"/>
  <c r="O119" i="70" l="1"/>
  <c r="O118" i="70"/>
  <c r="O117" i="70"/>
  <c r="O116" i="70"/>
  <c r="O115" i="70"/>
  <c r="O114" i="70"/>
  <c r="O112" i="70"/>
  <c r="O109" i="70"/>
  <c r="O108" i="70"/>
  <c r="O107" i="70"/>
  <c r="O106" i="70"/>
  <c r="O105" i="70"/>
  <c r="O104" i="70"/>
  <c r="O103" i="70"/>
  <c r="O102" i="70"/>
  <c r="N119" i="70"/>
  <c r="N118" i="70"/>
  <c r="N117" i="70"/>
  <c r="N116" i="70"/>
  <c r="N115" i="70"/>
  <c r="N114" i="70"/>
  <c r="N113" i="70"/>
  <c r="N112" i="70"/>
  <c r="N109" i="70"/>
  <c r="N108" i="70"/>
  <c r="N107" i="70"/>
  <c r="N106" i="70"/>
  <c r="N105" i="70"/>
  <c r="N104" i="70"/>
  <c r="N103" i="70"/>
  <c r="N102" i="70"/>
  <c r="L119" i="70"/>
  <c r="L118" i="70"/>
  <c r="L117" i="70"/>
  <c r="L116" i="70"/>
  <c r="L115" i="70"/>
  <c r="L114" i="70"/>
  <c r="L113" i="70"/>
  <c r="O113" i="70" s="1"/>
  <c r="L112" i="70"/>
  <c r="L109" i="70"/>
  <c r="L108" i="70"/>
  <c r="L107" i="70"/>
  <c r="L106" i="70"/>
  <c r="L105" i="70"/>
  <c r="L104" i="70"/>
  <c r="L103" i="70"/>
  <c r="L102" i="70"/>
  <c r="O70" i="70"/>
  <c r="O69" i="70"/>
  <c r="O68" i="70"/>
  <c r="O67" i="70"/>
  <c r="O66" i="70"/>
  <c r="O65" i="70"/>
  <c r="O64" i="70"/>
  <c r="O63" i="70"/>
  <c r="O54" i="70"/>
  <c r="O55" i="70"/>
  <c r="O56" i="70"/>
  <c r="O57" i="70"/>
  <c r="O58" i="70"/>
  <c r="O59" i="70"/>
  <c r="O60" i="70"/>
  <c r="O53" i="70"/>
  <c r="N70" i="70"/>
  <c r="L70" i="70"/>
  <c r="N69" i="70"/>
  <c r="L69" i="70"/>
  <c r="N68" i="70"/>
  <c r="L68" i="70"/>
  <c r="N67" i="70"/>
  <c r="L67" i="70"/>
  <c r="N66" i="70"/>
  <c r="L66" i="70"/>
  <c r="N65" i="70"/>
  <c r="L65" i="70"/>
  <c r="N64" i="70"/>
  <c r="L64" i="70"/>
  <c r="N63" i="70"/>
  <c r="L63" i="70"/>
  <c r="N60" i="70"/>
  <c r="N59" i="70"/>
  <c r="N58" i="70"/>
  <c r="N57" i="70"/>
  <c r="N56" i="70"/>
  <c r="N55" i="70"/>
  <c r="N54" i="70"/>
  <c r="N53" i="70"/>
  <c r="L60" i="70"/>
  <c r="L59" i="70"/>
  <c r="L58" i="70"/>
  <c r="L57" i="70"/>
  <c r="L56" i="70"/>
  <c r="L55" i="70"/>
  <c r="L54" i="70"/>
  <c r="L53" i="70"/>
  <c r="F331" i="86"/>
  <c r="E331" i="86"/>
  <c r="G330" i="86"/>
  <c r="J330" i="86" s="1"/>
  <c r="L330" i="86" s="1"/>
  <c r="G329" i="86"/>
  <c r="H329" i="86" s="1"/>
  <c r="N329" i="86" s="1"/>
  <c r="G328" i="86"/>
  <c r="H328" i="86" s="1"/>
  <c r="N328" i="86" s="1"/>
  <c r="G327" i="86"/>
  <c r="G326" i="86"/>
  <c r="J326" i="86" s="1"/>
  <c r="G325" i="86"/>
  <c r="H325" i="86" s="1"/>
  <c r="N325" i="86" s="1"/>
  <c r="G324" i="86"/>
  <c r="H324" i="86" s="1"/>
  <c r="N324" i="86" s="1"/>
  <c r="G323" i="86"/>
  <c r="G322" i="86"/>
  <c r="J322" i="86" s="1"/>
  <c r="L322" i="86" s="1"/>
  <c r="G321" i="86"/>
  <c r="H321" i="86" s="1"/>
  <c r="N321" i="86" s="1"/>
  <c r="J320" i="86"/>
  <c r="L320" i="86" s="1"/>
  <c r="H320" i="86"/>
  <c r="N320" i="86" s="1"/>
  <c r="G320" i="86"/>
  <c r="G319" i="86"/>
  <c r="G318" i="86"/>
  <c r="J318" i="86" s="1"/>
  <c r="L318" i="86" s="1"/>
  <c r="N317" i="86"/>
  <c r="G317" i="86"/>
  <c r="H317" i="86" s="1"/>
  <c r="G316" i="86"/>
  <c r="J316" i="86" s="1"/>
  <c r="L316" i="86" s="1"/>
  <c r="G315" i="86"/>
  <c r="G314" i="86"/>
  <c r="J314" i="86" s="1"/>
  <c r="G313" i="86"/>
  <c r="H313" i="86" s="1"/>
  <c r="N313" i="86" s="1"/>
  <c r="G312" i="86"/>
  <c r="H312" i="86" s="1"/>
  <c r="N312" i="86" s="1"/>
  <c r="G311" i="86"/>
  <c r="G310" i="86"/>
  <c r="J310" i="86" s="1"/>
  <c r="G309" i="86"/>
  <c r="H309" i="86" s="1"/>
  <c r="N309" i="86" s="1"/>
  <c r="G308" i="86"/>
  <c r="G307" i="86"/>
  <c r="J307" i="86" s="1"/>
  <c r="K307" i="86" s="1"/>
  <c r="M307" i="86" s="1"/>
  <c r="G306" i="86"/>
  <c r="G305" i="86"/>
  <c r="H305" i="86" s="1"/>
  <c r="N305" i="86" s="1"/>
  <c r="G304" i="86"/>
  <c r="J304" i="86" s="1"/>
  <c r="M303" i="86"/>
  <c r="G303" i="86"/>
  <c r="J303" i="86" s="1"/>
  <c r="K303" i="86" s="1"/>
  <c r="G302" i="86"/>
  <c r="G301" i="86"/>
  <c r="H301" i="86" s="1"/>
  <c r="N301" i="86" s="1"/>
  <c r="G300" i="86"/>
  <c r="H300" i="86" s="1"/>
  <c r="N300" i="86" s="1"/>
  <c r="G299" i="86"/>
  <c r="J299" i="86" s="1"/>
  <c r="K299" i="86" s="1"/>
  <c r="M299" i="86" s="1"/>
  <c r="G298" i="86"/>
  <c r="G297" i="86"/>
  <c r="H297" i="86" s="1"/>
  <c r="N297" i="86" s="1"/>
  <c r="G296" i="86"/>
  <c r="J296" i="86" s="1"/>
  <c r="G295" i="86"/>
  <c r="J295" i="86" s="1"/>
  <c r="K295" i="86" s="1"/>
  <c r="M295" i="86" s="1"/>
  <c r="G294" i="86"/>
  <c r="G293" i="86"/>
  <c r="G292" i="86"/>
  <c r="G291" i="86"/>
  <c r="G290" i="86"/>
  <c r="J290" i="86" s="1"/>
  <c r="L290" i="86" s="1"/>
  <c r="G289" i="86"/>
  <c r="H289" i="86" s="1"/>
  <c r="N289" i="86" s="1"/>
  <c r="G288" i="86"/>
  <c r="J288" i="86" s="1"/>
  <c r="L288" i="86" s="1"/>
  <c r="G287" i="86"/>
  <c r="H287" i="86" s="1"/>
  <c r="N287" i="86" s="1"/>
  <c r="G286" i="86"/>
  <c r="J286" i="86" s="1"/>
  <c r="K286" i="86" s="1"/>
  <c r="M286" i="86" s="1"/>
  <c r="G285" i="86"/>
  <c r="G284" i="86"/>
  <c r="J284" i="86" s="1"/>
  <c r="G283" i="86"/>
  <c r="G282" i="86"/>
  <c r="J282" i="86" s="1"/>
  <c r="L282" i="86" s="1"/>
  <c r="G281" i="86"/>
  <c r="H281" i="86" s="1"/>
  <c r="N281" i="86" s="1"/>
  <c r="G280" i="86"/>
  <c r="J280" i="86" s="1"/>
  <c r="L280" i="86" s="1"/>
  <c r="G279" i="86"/>
  <c r="G278" i="86"/>
  <c r="J278" i="86" s="1"/>
  <c r="K278" i="86" s="1"/>
  <c r="M278" i="86" s="1"/>
  <c r="G277" i="86"/>
  <c r="G276" i="86"/>
  <c r="H276" i="86" s="1"/>
  <c r="N276" i="86" s="1"/>
  <c r="G275" i="86"/>
  <c r="G274" i="86"/>
  <c r="G273" i="86"/>
  <c r="J273" i="86" s="1"/>
  <c r="L273" i="86" s="1"/>
  <c r="G272" i="86"/>
  <c r="H272" i="86" s="1"/>
  <c r="N272" i="86" s="1"/>
  <c r="G271" i="86"/>
  <c r="G270" i="86"/>
  <c r="G269" i="86"/>
  <c r="G268" i="86"/>
  <c r="H268" i="86" s="1"/>
  <c r="N268" i="86" s="1"/>
  <c r="G267" i="86"/>
  <c r="J267" i="86" s="1"/>
  <c r="G266" i="86"/>
  <c r="J266" i="86" s="1"/>
  <c r="K266" i="86" s="1"/>
  <c r="M266" i="86" s="1"/>
  <c r="G265" i="86"/>
  <c r="G264" i="86"/>
  <c r="H264" i="86" s="1"/>
  <c r="N264" i="86" s="1"/>
  <c r="J263" i="86"/>
  <c r="H263" i="86"/>
  <c r="N263" i="86" s="1"/>
  <c r="G263" i="86"/>
  <c r="G262" i="86"/>
  <c r="J262" i="86" s="1"/>
  <c r="K262" i="86" s="1"/>
  <c r="M262" i="86" s="1"/>
  <c r="G261" i="86"/>
  <c r="G260" i="86"/>
  <c r="G259" i="86"/>
  <c r="G258" i="86"/>
  <c r="J258" i="86" s="1"/>
  <c r="K258" i="86" s="1"/>
  <c r="M258" i="86" s="1"/>
  <c r="G257" i="86"/>
  <c r="N256" i="86"/>
  <c r="G256" i="86"/>
  <c r="H256" i="86" s="1"/>
  <c r="G255" i="86"/>
  <c r="J255" i="86" s="1"/>
  <c r="G254" i="86"/>
  <c r="J254" i="86" s="1"/>
  <c r="K254" i="86" s="1"/>
  <c r="M254" i="86" s="1"/>
  <c r="G253" i="86"/>
  <c r="G252" i="86"/>
  <c r="H252" i="86" s="1"/>
  <c r="N252" i="86" s="1"/>
  <c r="J251" i="86"/>
  <c r="G251" i="86"/>
  <c r="H251" i="86" s="1"/>
  <c r="N251" i="86" s="1"/>
  <c r="G250" i="86"/>
  <c r="J250" i="86" s="1"/>
  <c r="K250" i="86" s="1"/>
  <c r="M250" i="86" s="1"/>
  <c r="G249" i="86"/>
  <c r="J248" i="86"/>
  <c r="G248" i="86"/>
  <c r="H248" i="86" s="1"/>
  <c r="N248" i="86" s="1"/>
  <c r="G247" i="86"/>
  <c r="H247" i="86" s="1"/>
  <c r="N247" i="86" s="1"/>
  <c r="G246" i="86"/>
  <c r="J246" i="86" s="1"/>
  <c r="K246" i="86" s="1"/>
  <c r="M246" i="86" s="1"/>
  <c r="G245" i="86"/>
  <c r="G244" i="86"/>
  <c r="G243" i="86"/>
  <c r="G242" i="86"/>
  <c r="G241" i="86"/>
  <c r="J241" i="86" s="1"/>
  <c r="L241" i="86" s="1"/>
  <c r="G240" i="86"/>
  <c r="H240" i="86" s="1"/>
  <c r="N240" i="86" s="1"/>
  <c r="G239" i="86"/>
  <c r="H239" i="86" s="1"/>
  <c r="N239" i="86" s="1"/>
  <c r="G238" i="86"/>
  <c r="H238" i="86" s="1"/>
  <c r="N238" i="86" s="1"/>
  <c r="G237" i="86"/>
  <c r="J237" i="86" s="1"/>
  <c r="K237" i="86" s="1"/>
  <c r="M237" i="86" s="1"/>
  <c r="G236" i="86"/>
  <c r="G235" i="86"/>
  <c r="J235" i="86" s="1"/>
  <c r="G234" i="86"/>
  <c r="G233" i="86"/>
  <c r="J233" i="86" s="1"/>
  <c r="L233" i="86" s="1"/>
  <c r="G232" i="86"/>
  <c r="H232" i="86" s="1"/>
  <c r="N232" i="86" s="1"/>
  <c r="G231" i="86"/>
  <c r="J231" i="86" s="1"/>
  <c r="L231" i="86" s="1"/>
  <c r="G230" i="86"/>
  <c r="G229" i="86"/>
  <c r="J229" i="86" s="1"/>
  <c r="K229" i="86" s="1"/>
  <c r="M229" i="86" s="1"/>
  <c r="G228" i="86"/>
  <c r="G227" i="86"/>
  <c r="H227" i="86" s="1"/>
  <c r="N227" i="86" s="1"/>
  <c r="G226" i="86"/>
  <c r="G225" i="86"/>
  <c r="J225" i="86" s="1"/>
  <c r="K225" i="86" s="1"/>
  <c r="M225" i="86" s="1"/>
  <c r="G224" i="86"/>
  <c r="H224" i="86" s="1"/>
  <c r="N224" i="86" s="1"/>
  <c r="G223" i="86"/>
  <c r="J223" i="86" s="1"/>
  <c r="L223" i="86" s="1"/>
  <c r="G222" i="86"/>
  <c r="H222" i="86" s="1"/>
  <c r="N222" i="86" s="1"/>
  <c r="G221" i="86"/>
  <c r="J221" i="86" s="1"/>
  <c r="K221" i="86" s="1"/>
  <c r="M221" i="86" s="1"/>
  <c r="G220" i="86"/>
  <c r="G219" i="86"/>
  <c r="J219" i="86" s="1"/>
  <c r="G218" i="86"/>
  <c r="G217" i="86"/>
  <c r="G216" i="86"/>
  <c r="H216" i="86" s="1"/>
  <c r="N216" i="86" s="1"/>
  <c r="G215" i="86"/>
  <c r="G214" i="86"/>
  <c r="H214" i="86" s="1"/>
  <c r="N214" i="86" s="1"/>
  <c r="G213" i="86"/>
  <c r="J213" i="86" s="1"/>
  <c r="G212" i="86"/>
  <c r="G211" i="86"/>
  <c r="G210" i="86"/>
  <c r="K209" i="86"/>
  <c r="M209" i="86" s="1"/>
  <c r="G209" i="86"/>
  <c r="J209" i="86" s="1"/>
  <c r="L209" i="86" s="1"/>
  <c r="G208" i="86"/>
  <c r="H208" i="86" s="1"/>
  <c r="N208" i="86" s="1"/>
  <c r="G207" i="86"/>
  <c r="H207" i="86" s="1"/>
  <c r="N207" i="86" s="1"/>
  <c r="G206" i="86"/>
  <c r="H206" i="86" s="1"/>
  <c r="N206" i="86" s="1"/>
  <c r="G205" i="86"/>
  <c r="J205" i="86" s="1"/>
  <c r="K205" i="86" s="1"/>
  <c r="M205" i="86" s="1"/>
  <c r="G204" i="86"/>
  <c r="G203" i="86"/>
  <c r="H203" i="86" s="1"/>
  <c r="N203" i="86" s="1"/>
  <c r="G202" i="86"/>
  <c r="K201" i="86"/>
  <c r="M201" i="86" s="1"/>
  <c r="G201" i="86"/>
  <c r="J201" i="86" s="1"/>
  <c r="L201" i="86" s="1"/>
  <c r="G200" i="86"/>
  <c r="H200" i="86" s="1"/>
  <c r="N200" i="86" s="1"/>
  <c r="J199" i="86"/>
  <c r="L199" i="86" s="1"/>
  <c r="G199" i="86"/>
  <c r="H199" i="86" s="1"/>
  <c r="N199" i="86" s="1"/>
  <c r="G198" i="86"/>
  <c r="G197" i="86"/>
  <c r="J197" i="86" s="1"/>
  <c r="K197" i="86" s="1"/>
  <c r="M197" i="86" s="1"/>
  <c r="G196" i="86"/>
  <c r="G195" i="86"/>
  <c r="H195" i="86" s="1"/>
  <c r="N195" i="86" s="1"/>
  <c r="G194" i="86"/>
  <c r="G193" i="86"/>
  <c r="J193" i="86" s="1"/>
  <c r="K193" i="86" s="1"/>
  <c r="M193" i="86" s="1"/>
  <c r="G192" i="86"/>
  <c r="H192" i="86" s="1"/>
  <c r="N192" i="86" s="1"/>
  <c r="G191" i="86"/>
  <c r="J191" i="86" s="1"/>
  <c r="L191" i="86" s="1"/>
  <c r="G190" i="86"/>
  <c r="H190" i="86" s="1"/>
  <c r="N190" i="86" s="1"/>
  <c r="G189" i="86"/>
  <c r="G188" i="86"/>
  <c r="H188" i="86" s="1"/>
  <c r="N188" i="86" s="1"/>
  <c r="G187" i="86"/>
  <c r="H187" i="86" s="1"/>
  <c r="N187" i="86" s="1"/>
  <c r="G186" i="86"/>
  <c r="J186" i="86" s="1"/>
  <c r="G185" i="86"/>
  <c r="J185" i="86" s="1"/>
  <c r="K185" i="86" s="1"/>
  <c r="M185" i="86" s="1"/>
  <c r="G184" i="86"/>
  <c r="G183" i="86"/>
  <c r="H183" i="86" s="1"/>
  <c r="N183" i="86" s="1"/>
  <c r="G182" i="86"/>
  <c r="J182" i="86" s="1"/>
  <c r="G181" i="86"/>
  <c r="J181" i="86" s="1"/>
  <c r="K181" i="86" s="1"/>
  <c r="M181" i="86" s="1"/>
  <c r="G180" i="86"/>
  <c r="G179" i="86"/>
  <c r="H179" i="86" s="1"/>
  <c r="N179" i="86" s="1"/>
  <c r="G178" i="86"/>
  <c r="J178" i="86" s="1"/>
  <c r="G177" i="86"/>
  <c r="J177" i="86" s="1"/>
  <c r="K177" i="86" s="1"/>
  <c r="M177" i="86" s="1"/>
  <c r="G176" i="86"/>
  <c r="G175" i="86"/>
  <c r="H175" i="86" s="1"/>
  <c r="N175" i="86" s="1"/>
  <c r="J174" i="86"/>
  <c r="G174" i="86"/>
  <c r="H174" i="86" s="1"/>
  <c r="N174" i="86" s="1"/>
  <c r="G173" i="86"/>
  <c r="J173" i="86" s="1"/>
  <c r="K173" i="86" s="1"/>
  <c r="M173" i="86" s="1"/>
  <c r="G172" i="86"/>
  <c r="G171" i="86"/>
  <c r="H171" i="86" s="1"/>
  <c r="N171" i="86" s="1"/>
  <c r="G170" i="86"/>
  <c r="J170" i="86" s="1"/>
  <c r="G169" i="86"/>
  <c r="J169" i="86" s="1"/>
  <c r="K169" i="86" s="1"/>
  <c r="M169" i="86" s="1"/>
  <c r="G168" i="86"/>
  <c r="J168" i="86" s="1"/>
  <c r="L168" i="86" s="1"/>
  <c r="G167" i="86"/>
  <c r="H167" i="86" s="1"/>
  <c r="N167" i="86" s="1"/>
  <c r="G166" i="86"/>
  <c r="J166" i="86" s="1"/>
  <c r="L166" i="86" s="1"/>
  <c r="G165" i="86"/>
  <c r="J165" i="86" s="1"/>
  <c r="K165" i="86" s="1"/>
  <c r="M165" i="86" s="1"/>
  <c r="G164" i="86"/>
  <c r="G163" i="86"/>
  <c r="G162" i="86"/>
  <c r="G161" i="86"/>
  <c r="J161" i="86" s="1"/>
  <c r="G160" i="86"/>
  <c r="J160" i="86" s="1"/>
  <c r="L160" i="86" s="1"/>
  <c r="G159" i="86"/>
  <c r="H159" i="86" s="1"/>
  <c r="N159" i="86" s="1"/>
  <c r="G158" i="86"/>
  <c r="H158" i="86" s="1"/>
  <c r="N158" i="86" s="1"/>
  <c r="L157" i="86"/>
  <c r="H157" i="86"/>
  <c r="N157" i="86" s="1"/>
  <c r="G157" i="86"/>
  <c r="J157" i="86" s="1"/>
  <c r="K157" i="86" s="1"/>
  <c r="M157" i="86" s="1"/>
  <c r="G156" i="86"/>
  <c r="G155" i="86"/>
  <c r="H155" i="86" s="1"/>
  <c r="N155" i="86" s="1"/>
  <c r="G154" i="86"/>
  <c r="J154" i="86" s="1"/>
  <c r="G153" i="86"/>
  <c r="H153" i="86" s="1"/>
  <c r="N153" i="86" s="1"/>
  <c r="G152" i="86"/>
  <c r="J152" i="86" s="1"/>
  <c r="G151" i="86"/>
  <c r="H151" i="86" s="1"/>
  <c r="N151" i="86" s="1"/>
  <c r="G150" i="86"/>
  <c r="G149" i="86"/>
  <c r="J149" i="86" s="1"/>
  <c r="K149" i="86" s="1"/>
  <c r="M149" i="86" s="1"/>
  <c r="G148" i="86"/>
  <c r="G147" i="86"/>
  <c r="H147" i="86" s="1"/>
  <c r="N147" i="86" s="1"/>
  <c r="G146" i="86"/>
  <c r="J146" i="86" s="1"/>
  <c r="G145" i="86"/>
  <c r="J145" i="86" s="1"/>
  <c r="G144" i="86"/>
  <c r="J144" i="86" s="1"/>
  <c r="G143" i="86"/>
  <c r="H143" i="86" s="1"/>
  <c r="N143" i="86" s="1"/>
  <c r="G142" i="86"/>
  <c r="G141" i="86"/>
  <c r="J141" i="86" s="1"/>
  <c r="K141" i="86" s="1"/>
  <c r="M141" i="86" s="1"/>
  <c r="G140" i="86"/>
  <c r="G139" i="86"/>
  <c r="H139" i="86" s="1"/>
  <c r="N139" i="86" s="1"/>
  <c r="G138" i="86"/>
  <c r="H138" i="86" s="1"/>
  <c r="N138" i="86" s="1"/>
  <c r="J137" i="86"/>
  <c r="K137" i="86" s="1"/>
  <c r="M137" i="86" s="1"/>
  <c r="G137" i="86"/>
  <c r="H137" i="86" s="1"/>
  <c r="N137" i="86" s="1"/>
  <c r="G136" i="86"/>
  <c r="J136" i="86" s="1"/>
  <c r="L136" i="86" s="1"/>
  <c r="G135" i="86"/>
  <c r="G134" i="86"/>
  <c r="J134" i="86" s="1"/>
  <c r="G133" i="86"/>
  <c r="J133" i="86" s="1"/>
  <c r="K133" i="86" s="1"/>
  <c r="M133" i="86" s="1"/>
  <c r="G132" i="86"/>
  <c r="G131" i="86"/>
  <c r="H131" i="86" s="1"/>
  <c r="N131" i="86" s="1"/>
  <c r="G130" i="86"/>
  <c r="J130" i="86" s="1"/>
  <c r="G129" i="86"/>
  <c r="H129" i="86" s="1"/>
  <c r="N129" i="86" s="1"/>
  <c r="G128" i="86"/>
  <c r="J128" i="86" s="1"/>
  <c r="L128" i="86" s="1"/>
  <c r="G127" i="86"/>
  <c r="G126" i="86"/>
  <c r="J126" i="86" s="1"/>
  <c r="G125" i="86"/>
  <c r="G124" i="86"/>
  <c r="G123" i="86"/>
  <c r="H123" i="86" s="1"/>
  <c r="N123" i="86" s="1"/>
  <c r="G122" i="86"/>
  <c r="H122" i="86" s="1"/>
  <c r="N122" i="86" s="1"/>
  <c r="G121" i="86"/>
  <c r="G120" i="86"/>
  <c r="J120" i="86" s="1"/>
  <c r="L120" i="86" s="1"/>
  <c r="G119" i="86"/>
  <c r="H119" i="86" s="1"/>
  <c r="N119" i="86" s="1"/>
  <c r="G118" i="86"/>
  <c r="H118" i="86" s="1"/>
  <c r="N118" i="86" s="1"/>
  <c r="G117" i="86"/>
  <c r="G116" i="86"/>
  <c r="J116" i="86" s="1"/>
  <c r="L116" i="86" s="1"/>
  <c r="G115" i="86"/>
  <c r="H115" i="86" s="1"/>
  <c r="N115" i="86" s="1"/>
  <c r="G114" i="86"/>
  <c r="J114" i="86" s="1"/>
  <c r="G113" i="86"/>
  <c r="H113" i="86" s="1"/>
  <c r="N113" i="86" s="1"/>
  <c r="G112" i="86"/>
  <c r="J112" i="86" s="1"/>
  <c r="L112" i="86" s="1"/>
  <c r="G111" i="86"/>
  <c r="H111" i="86" s="1"/>
  <c r="N111" i="86" s="1"/>
  <c r="G110" i="86"/>
  <c r="H110" i="86" s="1"/>
  <c r="N110" i="86" s="1"/>
  <c r="G109" i="86"/>
  <c r="H109" i="86" s="1"/>
  <c r="N109" i="86" s="1"/>
  <c r="G108" i="86"/>
  <c r="G107" i="86"/>
  <c r="H107" i="86" s="1"/>
  <c r="N107" i="86" s="1"/>
  <c r="G106" i="86"/>
  <c r="G105" i="86"/>
  <c r="G104" i="86"/>
  <c r="J104" i="86" s="1"/>
  <c r="L104" i="86" s="1"/>
  <c r="G103" i="86"/>
  <c r="H103" i="86" s="1"/>
  <c r="N103" i="86" s="1"/>
  <c r="H102" i="86"/>
  <c r="N102" i="86" s="1"/>
  <c r="G102" i="86"/>
  <c r="J102" i="86" s="1"/>
  <c r="G101" i="86"/>
  <c r="J101" i="86" s="1"/>
  <c r="G100" i="86"/>
  <c r="J100" i="86" s="1"/>
  <c r="L100" i="86" s="1"/>
  <c r="J99" i="86"/>
  <c r="L99" i="86" s="1"/>
  <c r="G99" i="86"/>
  <c r="H99" i="86" s="1"/>
  <c r="N99" i="86" s="1"/>
  <c r="G98" i="86"/>
  <c r="H98" i="86" s="1"/>
  <c r="N98" i="86" s="1"/>
  <c r="G97" i="86"/>
  <c r="J97" i="86" s="1"/>
  <c r="K97" i="86" s="1"/>
  <c r="M97" i="86" s="1"/>
  <c r="G96" i="86"/>
  <c r="J96" i="86" s="1"/>
  <c r="L96" i="86" s="1"/>
  <c r="G95" i="86"/>
  <c r="G94" i="86"/>
  <c r="H94" i="86" s="1"/>
  <c r="N94" i="86" s="1"/>
  <c r="G93" i="86"/>
  <c r="J93" i="86" s="1"/>
  <c r="G92" i="86"/>
  <c r="J92" i="86" s="1"/>
  <c r="L92" i="86" s="1"/>
  <c r="G91" i="86"/>
  <c r="H91" i="86" s="1"/>
  <c r="N91" i="86" s="1"/>
  <c r="G90" i="86"/>
  <c r="J90" i="86" s="1"/>
  <c r="L90" i="86" s="1"/>
  <c r="G89" i="86"/>
  <c r="J89" i="86" s="1"/>
  <c r="K89" i="86" s="1"/>
  <c r="M89" i="86" s="1"/>
  <c r="G88" i="86"/>
  <c r="J88" i="86" s="1"/>
  <c r="L88" i="86" s="1"/>
  <c r="G87" i="86"/>
  <c r="H87" i="86" s="1"/>
  <c r="N87" i="86" s="1"/>
  <c r="G86" i="86"/>
  <c r="J86" i="86" s="1"/>
  <c r="G85" i="86"/>
  <c r="G84" i="86"/>
  <c r="J84" i="86" s="1"/>
  <c r="L84" i="86" s="1"/>
  <c r="G83" i="86"/>
  <c r="H83" i="86" s="1"/>
  <c r="N83" i="86" s="1"/>
  <c r="G82" i="86"/>
  <c r="J82" i="86" s="1"/>
  <c r="G81" i="86"/>
  <c r="J81" i="86" s="1"/>
  <c r="G80" i="86"/>
  <c r="J80" i="86" s="1"/>
  <c r="L80" i="86" s="1"/>
  <c r="G79" i="86"/>
  <c r="H79" i="86" s="1"/>
  <c r="N79" i="86" s="1"/>
  <c r="G78" i="86"/>
  <c r="J78" i="86" s="1"/>
  <c r="G77" i="86"/>
  <c r="J77" i="86" s="1"/>
  <c r="G76" i="86"/>
  <c r="J76" i="86" s="1"/>
  <c r="L76" i="86" s="1"/>
  <c r="G75" i="86"/>
  <c r="H75" i="86" s="1"/>
  <c r="N75" i="86" s="1"/>
  <c r="G74" i="86"/>
  <c r="J74" i="86" s="1"/>
  <c r="L74" i="86" s="1"/>
  <c r="G73" i="86"/>
  <c r="H73" i="86" s="1"/>
  <c r="N73" i="86" s="1"/>
  <c r="G72" i="86"/>
  <c r="J72" i="86" s="1"/>
  <c r="L72" i="86" s="1"/>
  <c r="G71" i="86"/>
  <c r="H71" i="86" s="1"/>
  <c r="N71" i="86" s="1"/>
  <c r="G70" i="86"/>
  <c r="H70" i="86" s="1"/>
  <c r="N70" i="86" s="1"/>
  <c r="G69" i="86"/>
  <c r="J69" i="86" s="1"/>
  <c r="G68" i="86"/>
  <c r="J68" i="86" s="1"/>
  <c r="L68" i="86" s="1"/>
  <c r="G67" i="86"/>
  <c r="H67" i="86" s="1"/>
  <c r="N67" i="86" s="1"/>
  <c r="G66" i="86"/>
  <c r="J66" i="86" s="1"/>
  <c r="G65" i="86"/>
  <c r="J65" i="86" s="1"/>
  <c r="G64" i="86"/>
  <c r="J64" i="86" s="1"/>
  <c r="L64" i="86" s="1"/>
  <c r="G63" i="86"/>
  <c r="H63" i="86" s="1"/>
  <c r="N63" i="86" s="1"/>
  <c r="G62" i="86"/>
  <c r="J62" i="86" s="1"/>
  <c r="L62" i="86" s="1"/>
  <c r="G61" i="86"/>
  <c r="J61" i="86" s="1"/>
  <c r="G60" i="86"/>
  <c r="J60" i="86" s="1"/>
  <c r="L60" i="86" s="1"/>
  <c r="G59" i="86"/>
  <c r="H59" i="86" s="1"/>
  <c r="N59" i="86" s="1"/>
  <c r="G58" i="86"/>
  <c r="J58" i="86" s="1"/>
  <c r="G57" i="86"/>
  <c r="J57" i="86" s="1"/>
  <c r="K57" i="86" s="1"/>
  <c r="M57" i="86" s="1"/>
  <c r="G56" i="86"/>
  <c r="J56" i="86" s="1"/>
  <c r="L56" i="86" s="1"/>
  <c r="G55" i="86"/>
  <c r="H55" i="86" s="1"/>
  <c r="N55" i="86" s="1"/>
  <c r="G54" i="86"/>
  <c r="J54" i="86" s="1"/>
  <c r="L54" i="86" s="1"/>
  <c r="G53" i="86"/>
  <c r="J53" i="86" s="1"/>
  <c r="G52" i="86"/>
  <c r="J52" i="86" s="1"/>
  <c r="L52" i="86" s="1"/>
  <c r="G51" i="86"/>
  <c r="H51" i="86" s="1"/>
  <c r="N51" i="86" s="1"/>
  <c r="G50" i="86"/>
  <c r="J50" i="86" s="1"/>
  <c r="G49" i="86"/>
  <c r="H49" i="86" s="1"/>
  <c r="N49" i="86" s="1"/>
  <c r="G48" i="86"/>
  <c r="J48" i="86" s="1"/>
  <c r="K48" i="86" s="1"/>
  <c r="M48" i="86" s="1"/>
  <c r="G47" i="86"/>
  <c r="H47" i="86" s="1"/>
  <c r="N47" i="86" s="1"/>
  <c r="G46" i="86"/>
  <c r="J46" i="86" s="1"/>
  <c r="L46" i="86" s="1"/>
  <c r="G45" i="86"/>
  <c r="J45" i="86" s="1"/>
  <c r="G44" i="86"/>
  <c r="J44" i="86" s="1"/>
  <c r="L44" i="86" s="1"/>
  <c r="G43" i="86"/>
  <c r="H43" i="86" s="1"/>
  <c r="N43" i="86" s="1"/>
  <c r="G42" i="86"/>
  <c r="J42" i="86" s="1"/>
  <c r="G41" i="86"/>
  <c r="J41" i="86" s="1"/>
  <c r="K41" i="86" s="1"/>
  <c r="M41" i="86" s="1"/>
  <c r="G40" i="86"/>
  <c r="J40" i="86" s="1"/>
  <c r="L40" i="86" s="1"/>
  <c r="G39" i="86"/>
  <c r="H39" i="86" s="1"/>
  <c r="N39" i="86" s="1"/>
  <c r="G38" i="86"/>
  <c r="J38" i="86" s="1"/>
  <c r="L38" i="86" s="1"/>
  <c r="G37" i="86"/>
  <c r="J37" i="86" s="1"/>
  <c r="G36" i="86"/>
  <c r="J36" i="86" s="1"/>
  <c r="L36" i="86" s="1"/>
  <c r="G35" i="86"/>
  <c r="H35" i="86" s="1"/>
  <c r="N35" i="86" s="1"/>
  <c r="G34" i="86"/>
  <c r="J34" i="86" s="1"/>
  <c r="G33" i="86"/>
  <c r="H33" i="86" s="1"/>
  <c r="N33" i="86" s="1"/>
  <c r="G32" i="86"/>
  <c r="J32" i="86" s="1"/>
  <c r="L32" i="86" s="1"/>
  <c r="G31" i="86"/>
  <c r="H31" i="86" s="1"/>
  <c r="N31" i="86" s="1"/>
  <c r="G30" i="86"/>
  <c r="J30" i="86" s="1"/>
  <c r="L30" i="86" s="1"/>
  <c r="G29" i="86"/>
  <c r="J29" i="86" s="1"/>
  <c r="G28" i="86"/>
  <c r="J28" i="86" s="1"/>
  <c r="L28" i="86" s="1"/>
  <c r="G27" i="86"/>
  <c r="H27" i="86" s="1"/>
  <c r="N27" i="86" s="1"/>
  <c r="J26" i="86"/>
  <c r="L26" i="86" s="1"/>
  <c r="H26" i="86"/>
  <c r="N26" i="86" s="1"/>
  <c r="G26" i="86"/>
  <c r="G25" i="86"/>
  <c r="J25" i="86" s="1"/>
  <c r="K25" i="86" s="1"/>
  <c r="M25" i="86" s="1"/>
  <c r="G24" i="86"/>
  <c r="J24" i="86" s="1"/>
  <c r="J23" i="86"/>
  <c r="L23" i="86" s="1"/>
  <c r="G23" i="86"/>
  <c r="H23" i="86" s="1"/>
  <c r="N23" i="86" s="1"/>
  <c r="G22" i="86"/>
  <c r="H22" i="86" s="1"/>
  <c r="N22" i="86" s="1"/>
  <c r="G21" i="86"/>
  <c r="H21" i="86" s="1"/>
  <c r="N21" i="86" s="1"/>
  <c r="G20" i="86"/>
  <c r="J20" i="86" s="1"/>
  <c r="G19" i="86"/>
  <c r="H19" i="86" s="1"/>
  <c r="N19" i="86" s="1"/>
  <c r="G18" i="86"/>
  <c r="H18" i="86" s="1"/>
  <c r="N18" i="86" s="1"/>
  <c r="G17" i="86"/>
  <c r="J17" i="86" s="1"/>
  <c r="G16" i="86"/>
  <c r="J16" i="86" s="1"/>
  <c r="G15" i="86"/>
  <c r="H15" i="86" s="1"/>
  <c r="N15" i="86" s="1"/>
  <c r="G14" i="86"/>
  <c r="J14" i="86" s="1"/>
  <c r="L14" i="86" s="1"/>
  <c r="G13" i="86"/>
  <c r="J13" i="86" s="1"/>
  <c r="G12" i="86"/>
  <c r="J12" i="86" s="1"/>
  <c r="G11" i="86"/>
  <c r="H11" i="86" s="1"/>
  <c r="N11" i="86" s="1"/>
  <c r="G10" i="86"/>
  <c r="J10" i="86" s="1"/>
  <c r="L10" i="86" s="1"/>
  <c r="G9" i="86"/>
  <c r="J9" i="86" s="1"/>
  <c r="G8" i="86"/>
  <c r="J8" i="86" s="1"/>
  <c r="G7" i="86"/>
  <c r="H7" i="86" s="1"/>
  <c r="N7" i="86" s="1"/>
  <c r="G6" i="86"/>
  <c r="H6" i="86" s="1"/>
  <c r="N6" i="86" s="1"/>
  <c r="G5" i="86"/>
  <c r="J5" i="86" s="1"/>
  <c r="L5" i="86" s="1"/>
  <c r="G4" i="86"/>
  <c r="J4" i="86" s="1"/>
  <c r="G3" i="86"/>
  <c r="J3" i="86" s="1"/>
  <c r="G2" i="86"/>
  <c r="J2" i="86" s="1"/>
  <c r="K2" i="86" s="1"/>
  <c r="O24" i="70"/>
  <c r="O23" i="70"/>
  <c r="O22" i="70"/>
  <c r="O21" i="70"/>
  <c r="O20" i="70"/>
  <c r="O19" i="70"/>
  <c r="O18" i="70"/>
  <c r="O17" i="70"/>
  <c r="O7" i="70"/>
  <c r="O8" i="70"/>
  <c r="O9" i="70"/>
  <c r="O10" i="70"/>
  <c r="O11" i="70"/>
  <c r="O12" i="70"/>
  <c r="O13" i="70"/>
  <c r="O6" i="70"/>
  <c r="J276" i="86" l="1"/>
  <c r="H282" i="86"/>
  <c r="N282" i="86" s="1"/>
  <c r="H182" i="86"/>
  <c r="N182" i="86" s="1"/>
  <c r="J27" i="86"/>
  <c r="L27" i="86" s="1"/>
  <c r="H30" i="86"/>
  <c r="N30" i="86" s="1"/>
  <c r="K32" i="86"/>
  <c r="M32" i="86" s="1"/>
  <c r="H74" i="86"/>
  <c r="N74" i="86" s="1"/>
  <c r="J91" i="86"/>
  <c r="L91" i="86" s="1"/>
  <c r="K104" i="86"/>
  <c r="M104" i="86" s="1"/>
  <c r="H130" i="86"/>
  <c r="N130" i="86" s="1"/>
  <c r="H231" i="86"/>
  <c r="N231" i="86" s="1"/>
  <c r="H233" i="86"/>
  <c r="N233" i="86" s="1"/>
  <c r="H235" i="86"/>
  <c r="N235" i="86" s="1"/>
  <c r="H280" i="86"/>
  <c r="N280" i="86" s="1"/>
  <c r="J6" i="86"/>
  <c r="L6" i="86" s="1"/>
  <c r="J75" i="86"/>
  <c r="L75" i="86" s="1"/>
  <c r="H201" i="86"/>
  <c r="N201" i="86" s="1"/>
  <c r="J207" i="86"/>
  <c r="L207" i="86" s="1"/>
  <c r="L229" i="86"/>
  <c r="K233" i="86"/>
  <c r="M233" i="86" s="1"/>
  <c r="J18" i="86"/>
  <c r="L18" i="86" s="1"/>
  <c r="J49" i="86"/>
  <c r="K49" i="86" s="1"/>
  <c r="M49" i="86" s="1"/>
  <c r="J73" i="86"/>
  <c r="K73" i="86" s="1"/>
  <c r="M73" i="86" s="1"/>
  <c r="H81" i="86"/>
  <c r="N81" i="86" s="1"/>
  <c r="H97" i="86"/>
  <c r="N97" i="86" s="1"/>
  <c r="J98" i="86"/>
  <c r="L98" i="86" s="1"/>
  <c r="K116" i="86"/>
  <c r="M116" i="86" s="1"/>
  <c r="H126" i="86"/>
  <c r="N126" i="86" s="1"/>
  <c r="J138" i="86"/>
  <c r="J153" i="86"/>
  <c r="K153" i="86" s="1"/>
  <c r="M153" i="86" s="1"/>
  <c r="J175" i="86"/>
  <c r="L175" i="86" s="1"/>
  <c r="L177" i="86"/>
  <c r="J183" i="86"/>
  <c r="L185" i="86"/>
  <c r="J195" i="86"/>
  <c r="L195" i="86" s="1"/>
  <c r="J203" i="86"/>
  <c r="L203" i="86" s="1"/>
  <c r="L237" i="86"/>
  <c r="J239" i="86"/>
  <c r="L239" i="86" s="1"/>
  <c r="K241" i="86"/>
  <c r="M241" i="86" s="1"/>
  <c r="J247" i="86"/>
  <c r="L247" i="86" s="1"/>
  <c r="J272" i="86"/>
  <c r="H288" i="86"/>
  <c r="N288" i="86" s="1"/>
  <c r="J312" i="86"/>
  <c r="L312" i="86" s="1"/>
  <c r="J324" i="86"/>
  <c r="L324" i="86" s="1"/>
  <c r="J15" i="86"/>
  <c r="L15" i="86" s="1"/>
  <c r="J51" i="86"/>
  <c r="L51" i="86" s="1"/>
  <c r="H54" i="86"/>
  <c r="N54" i="86" s="1"/>
  <c r="J83" i="86"/>
  <c r="L83" i="86" s="1"/>
  <c r="H86" i="86"/>
  <c r="N86" i="86" s="1"/>
  <c r="J118" i="86"/>
  <c r="L118" i="86" s="1"/>
  <c r="J155" i="86"/>
  <c r="K155" i="86" s="1"/>
  <c r="M155" i="86" s="1"/>
  <c r="L197" i="86"/>
  <c r="L205" i="86"/>
  <c r="H241" i="86"/>
  <c r="N241" i="86" s="1"/>
  <c r="H290" i="86"/>
  <c r="N290" i="86" s="1"/>
  <c r="J297" i="86"/>
  <c r="K297" i="86" s="1"/>
  <c r="M297" i="86" s="1"/>
  <c r="K330" i="86"/>
  <c r="M330" i="86" s="1"/>
  <c r="L58" i="86"/>
  <c r="K58" i="86"/>
  <c r="M58" i="86" s="1"/>
  <c r="L42" i="86"/>
  <c r="K42" i="86"/>
  <c r="M42" i="86" s="1"/>
  <c r="H42" i="86"/>
  <c r="N42" i="86" s="1"/>
  <c r="H46" i="86"/>
  <c r="N46" i="86" s="1"/>
  <c r="J7" i="86"/>
  <c r="L7" i="86" s="1"/>
  <c r="H10" i="86"/>
  <c r="N10" i="86" s="1"/>
  <c r="J22" i="86"/>
  <c r="L22" i="86" s="1"/>
  <c r="K26" i="86"/>
  <c r="M26" i="86" s="1"/>
  <c r="K40" i="86"/>
  <c r="M40" i="86" s="1"/>
  <c r="L48" i="86"/>
  <c r="H50" i="86"/>
  <c r="N50" i="86" s="1"/>
  <c r="H58" i="86"/>
  <c r="N58" i="86" s="1"/>
  <c r="J59" i="86"/>
  <c r="L59" i="86" s="1"/>
  <c r="H62" i="86"/>
  <c r="N62" i="86" s="1"/>
  <c r="K64" i="86"/>
  <c r="M64" i="86" s="1"/>
  <c r="H66" i="86"/>
  <c r="N66" i="86" s="1"/>
  <c r="H89" i="86"/>
  <c r="N89" i="86" s="1"/>
  <c r="J115" i="86"/>
  <c r="K115" i="86" s="1"/>
  <c r="M115" i="86" s="1"/>
  <c r="J129" i="86"/>
  <c r="L137" i="86"/>
  <c r="L141" i="86"/>
  <c r="H146" i="86"/>
  <c r="N146" i="86" s="1"/>
  <c r="J159" i="86"/>
  <c r="H161" i="86"/>
  <c r="N161" i="86" s="1"/>
  <c r="J167" i="86"/>
  <c r="L169" i="86"/>
  <c r="L193" i="86"/>
  <c r="J214" i="86"/>
  <c r="J227" i="86"/>
  <c r="L227" i="86" s="1"/>
  <c r="J264" i="86"/>
  <c r="K264" i="86" s="1"/>
  <c r="M264" i="86" s="1"/>
  <c r="H267" i="86"/>
  <c r="N267" i="86" s="1"/>
  <c r="J268" i="86"/>
  <c r="L278" i="86"/>
  <c r="K282" i="86"/>
  <c r="M282" i="86" s="1"/>
  <c r="H284" i="86"/>
  <c r="N284" i="86" s="1"/>
  <c r="L286" i="86"/>
  <c r="K290" i="86"/>
  <c r="M290" i="86" s="1"/>
  <c r="H296" i="86"/>
  <c r="N296" i="86" s="1"/>
  <c r="J300" i="86"/>
  <c r="J305" i="86"/>
  <c r="L305" i="86" s="1"/>
  <c r="H316" i="86"/>
  <c r="N316" i="86" s="1"/>
  <c r="J328" i="86"/>
  <c r="L328" i="86" s="1"/>
  <c r="H34" i="86"/>
  <c r="N34" i="86" s="1"/>
  <c r="J43" i="86"/>
  <c r="L43" i="86" s="1"/>
  <c r="J33" i="86"/>
  <c r="K33" i="86" s="1"/>
  <c r="M33" i="86" s="1"/>
  <c r="J35" i="86"/>
  <c r="L35" i="86" s="1"/>
  <c r="H38" i="86"/>
  <c r="N38" i="86" s="1"/>
  <c r="K56" i="86"/>
  <c r="M56" i="86" s="1"/>
  <c r="K72" i="86"/>
  <c r="M72" i="86" s="1"/>
  <c r="K74" i="86"/>
  <c r="M74" i="86" s="1"/>
  <c r="K80" i="86"/>
  <c r="M80" i="86" s="1"/>
  <c r="H82" i="86"/>
  <c r="N82" i="86" s="1"/>
  <c r="K96" i="86"/>
  <c r="M96" i="86" s="1"/>
  <c r="L97" i="86"/>
  <c r="K98" i="86"/>
  <c r="M98" i="86" s="1"/>
  <c r="J103" i="86"/>
  <c r="K103" i="86" s="1"/>
  <c r="M103" i="86" s="1"/>
  <c r="J110" i="86"/>
  <c r="H112" i="86"/>
  <c r="N112" i="86" s="1"/>
  <c r="H114" i="86"/>
  <c r="N114" i="86" s="1"/>
  <c r="J122" i="86"/>
  <c r="K136" i="86"/>
  <c r="M136" i="86" s="1"/>
  <c r="J139" i="86"/>
  <c r="H145" i="86"/>
  <c r="N145" i="86" s="1"/>
  <c r="H149" i="86"/>
  <c r="N149" i="86" s="1"/>
  <c r="H154" i="86"/>
  <c r="N154" i="86" s="1"/>
  <c r="J158" i="86"/>
  <c r="H165" i="86"/>
  <c r="N165" i="86" s="1"/>
  <c r="H209" i="86"/>
  <c r="N209" i="86" s="1"/>
  <c r="J222" i="86"/>
  <c r="K222" i="86" s="1"/>
  <c r="M222" i="86" s="1"/>
  <c r="L225" i="86"/>
  <c r="H65" i="86"/>
  <c r="N65" i="86" s="1"/>
  <c r="J67" i="86"/>
  <c r="L67" i="86" s="1"/>
  <c r="J70" i="86"/>
  <c r="L70" i="86" s="1"/>
  <c r="K88" i="86"/>
  <c r="M88" i="86" s="1"/>
  <c r="J109" i="86"/>
  <c r="K109" i="86" s="1"/>
  <c r="M109" i="86" s="1"/>
  <c r="K112" i="86"/>
  <c r="M112" i="86" s="1"/>
  <c r="H116" i="86"/>
  <c r="N116" i="86" s="1"/>
  <c r="K120" i="86"/>
  <c r="M120" i="86" s="1"/>
  <c r="K128" i="86"/>
  <c r="M128" i="86" s="1"/>
  <c r="J131" i="86"/>
  <c r="K131" i="86" s="1"/>
  <c r="M131" i="86" s="1"/>
  <c r="H134" i="86"/>
  <c r="N134" i="86" s="1"/>
  <c r="J147" i="86"/>
  <c r="L147" i="86" s="1"/>
  <c r="J309" i="86"/>
  <c r="L66" i="86"/>
  <c r="K66" i="86"/>
  <c r="M66" i="86" s="1"/>
  <c r="L82" i="86"/>
  <c r="K82" i="86"/>
  <c r="M82" i="86" s="1"/>
  <c r="L50" i="86"/>
  <c r="K50" i="86"/>
  <c r="M50" i="86" s="1"/>
  <c r="K65" i="86"/>
  <c r="M65" i="86" s="1"/>
  <c r="L65" i="86"/>
  <c r="L34" i="86"/>
  <c r="K34" i="86"/>
  <c r="M34" i="86" s="1"/>
  <c r="L78" i="86"/>
  <c r="K78" i="86"/>
  <c r="M78" i="86" s="1"/>
  <c r="K81" i="86"/>
  <c r="M81" i="86" s="1"/>
  <c r="L81" i="86"/>
  <c r="L86" i="86"/>
  <c r="K86" i="86"/>
  <c r="M86" i="86" s="1"/>
  <c r="J108" i="86"/>
  <c r="L108" i="86" s="1"/>
  <c r="H108" i="86"/>
  <c r="N108" i="86" s="1"/>
  <c r="J121" i="86"/>
  <c r="H121" i="86"/>
  <c r="N121" i="86" s="1"/>
  <c r="L126" i="86"/>
  <c r="K126" i="86"/>
  <c r="M126" i="86" s="1"/>
  <c r="H198" i="86"/>
  <c r="N198" i="86" s="1"/>
  <c r="J198" i="86"/>
  <c r="L198" i="86" s="1"/>
  <c r="H279" i="86"/>
  <c r="N279" i="86" s="1"/>
  <c r="J279" i="86"/>
  <c r="K279" i="86" s="1"/>
  <c r="M279" i="86" s="1"/>
  <c r="H5" i="86"/>
  <c r="N5" i="86" s="1"/>
  <c r="J11" i="86"/>
  <c r="L11" i="86" s="1"/>
  <c r="H14" i="86"/>
  <c r="N14" i="86" s="1"/>
  <c r="H25" i="86"/>
  <c r="N25" i="86" s="1"/>
  <c r="H41" i="86"/>
  <c r="N41" i="86" s="1"/>
  <c r="H57" i="86"/>
  <c r="N57" i="86" s="1"/>
  <c r="H69" i="86"/>
  <c r="N69" i="86" s="1"/>
  <c r="K70" i="86"/>
  <c r="M70" i="86" s="1"/>
  <c r="H78" i="86"/>
  <c r="N78" i="86" s="1"/>
  <c r="J79" i="86"/>
  <c r="J87" i="86"/>
  <c r="H90" i="86"/>
  <c r="N90" i="86" s="1"/>
  <c r="J94" i="86"/>
  <c r="J105" i="86"/>
  <c r="H105" i="86"/>
  <c r="N105" i="86" s="1"/>
  <c r="J119" i="86"/>
  <c r="H135" i="86"/>
  <c r="N135" i="86" s="1"/>
  <c r="J135" i="86"/>
  <c r="L138" i="86"/>
  <c r="K138" i="86"/>
  <c r="M138" i="86" s="1"/>
  <c r="K145" i="86"/>
  <c r="M145" i="86" s="1"/>
  <c r="L145" i="86"/>
  <c r="J150" i="86"/>
  <c r="H150" i="86"/>
  <c r="N150" i="86" s="1"/>
  <c r="J162" i="86"/>
  <c r="H162" i="86"/>
  <c r="N162" i="86" s="1"/>
  <c r="J211" i="86"/>
  <c r="L211" i="86" s="1"/>
  <c r="H211" i="86"/>
  <c r="N211" i="86" s="1"/>
  <c r="H230" i="86"/>
  <c r="N230" i="86" s="1"/>
  <c r="J230" i="86"/>
  <c r="L230" i="86" s="1"/>
  <c r="J308" i="86"/>
  <c r="K308" i="86" s="1"/>
  <c r="M308" i="86" s="1"/>
  <c r="H308" i="86"/>
  <c r="N308" i="86" s="1"/>
  <c r="J85" i="86"/>
  <c r="L85" i="86" s="1"/>
  <c r="H85" i="86"/>
  <c r="N85" i="86" s="1"/>
  <c r="L154" i="86"/>
  <c r="K154" i="86"/>
  <c r="M154" i="86" s="1"/>
  <c r="J217" i="86"/>
  <c r="H217" i="86"/>
  <c r="N217" i="86" s="1"/>
  <c r="H260" i="86"/>
  <c r="N260" i="86" s="1"/>
  <c r="J260" i="86"/>
  <c r="K90" i="86"/>
  <c r="M90" i="86" s="1"/>
  <c r="L114" i="86"/>
  <c r="K114" i="86"/>
  <c r="M114" i="86" s="1"/>
  <c r="H127" i="86"/>
  <c r="N127" i="86" s="1"/>
  <c r="J127" i="86"/>
  <c r="L130" i="86"/>
  <c r="K130" i="86"/>
  <c r="M130" i="86" s="1"/>
  <c r="L144" i="86"/>
  <c r="K144" i="86"/>
  <c r="M144" i="86" s="1"/>
  <c r="L146" i="86"/>
  <c r="K146" i="86"/>
  <c r="M146" i="86" s="1"/>
  <c r="H163" i="86"/>
  <c r="N163" i="86" s="1"/>
  <c r="J163" i="86"/>
  <c r="K163" i="86" s="1"/>
  <c r="M163" i="86" s="1"/>
  <c r="J215" i="86"/>
  <c r="L215" i="86" s="1"/>
  <c r="H215" i="86"/>
  <c r="N215" i="86" s="1"/>
  <c r="J243" i="86"/>
  <c r="L243" i="86" s="1"/>
  <c r="H243" i="86"/>
  <c r="N243" i="86" s="1"/>
  <c r="L248" i="86"/>
  <c r="K248" i="86"/>
  <c r="M248" i="86" s="1"/>
  <c r="J275" i="86"/>
  <c r="L275" i="86" s="1"/>
  <c r="H275" i="86"/>
  <c r="N275" i="86" s="1"/>
  <c r="J292" i="86"/>
  <c r="K292" i="86" s="1"/>
  <c r="M292" i="86" s="1"/>
  <c r="H292" i="86"/>
  <c r="N292" i="86" s="1"/>
  <c r="L314" i="86"/>
  <c r="K314" i="86"/>
  <c r="M314" i="86" s="1"/>
  <c r="L152" i="86"/>
  <c r="K152" i="86"/>
  <c r="M152" i="86" s="1"/>
  <c r="J271" i="86"/>
  <c r="L271" i="86" s="1"/>
  <c r="H271" i="86"/>
  <c r="N271" i="86" s="1"/>
  <c r="J19" i="86"/>
  <c r="L19" i="86" s="1"/>
  <c r="J71" i="86"/>
  <c r="H77" i="86"/>
  <c r="N77" i="86" s="1"/>
  <c r="L89" i="86"/>
  <c r="H93" i="86"/>
  <c r="N93" i="86" s="1"/>
  <c r="H95" i="86"/>
  <c r="N95" i="86" s="1"/>
  <c r="J95" i="86"/>
  <c r="L102" i="86"/>
  <c r="K102" i="86"/>
  <c r="M102" i="86" s="1"/>
  <c r="J106" i="86"/>
  <c r="H106" i="86"/>
  <c r="N106" i="86" s="1"/>
  <c r="K118" i="86"/>
  <c r="M118" i="86" s="1"/>
  <c r="J125" i="86"/>
  <c r="H125" i="86"/>
  <c r="N125" i="86" s="1"/>
  <c r="L134" i="86"/>
  <c r="K134" i="86"/>
  <c r="M134" i="86" s="1"/>
  <c r="J142" i="86"/>
  <c r="H142" i="86"/>
  <c r="N142" i="86" s="1"/>
  <c r="L153" i="86"/>
  <c r="K161" i="86"/>
  <c r="M161" i="86" s="1"/>
  <c r="L161" i="86"/>
  <c r="K166" i="86"/>
  <c r="M166" i="86" s="1"/>
  <c r="K213" i="86"/>
  <c r="M213" i="86" s="1"/>
  <c r="L213" i="86"/>
  <c r="H244" i="86"/>
  <c r="N244" i="86" s="1"/>
  <c r="J244" i="86"/>
  <c r="J259" i="86"/>
  <c r="L259" i="86" s="1"/>
  <c r="H259" i="86"/>
  <c r="N259" i="86" s="1"/>
  <c r="L264" i="86"/>
  <c r="H293" i="86"/>
  <c r="N293" i="86" s="1"/>
  <c r="J293" i="86"/>
  <c r="H101" i="86"/>
  <c r="N101" i="86" s="1"/>
  <c r="J107" i="86"/>
  <c r="K107" i="86" s="1"/>
  <c r="M107" i="86" s="1"/>
  <c r="J123" i="86"/>
  <c r="L123" i="86" s="1"/>
  <c r="H133" i="86"/>
  <c r="N133" i="86" s="1"/>
  <c r="H141" i="86"/>
  <c r="N141" i="86" s="1"/>
  <c r="J143" i="86"/>
  <c r="J151" i="86"/>
  <c r="K160" i="86"/>
  <c r="M160" i="86" s="1"/>
  <c r="H166" i="86"/>
  <c r="N166" i="86" s="1"/>
  <c r="K168" i="86"/>
  <c r="M168" i="86" s="1"/>
  <c r="H170" i="86"/>
  <c r="N170" i="86" s="1"/>
  <c r="J171" i="86"/>
  <c r="L171" i="86" s="1"/>
  <c r="L173" i="86"/>
  <c r="H178" i="86"/>
  <c r="N178" i="86" s="1"/>
  <c r="J179" i="86"/>
  <c r="L179" i="86" s="1"/>
  <c r="L181" i="86"/>
  <c r="H186" i="86"/>
  <c r="N186" i="86" s="1"/>
  <c r="J187" i="86"/>
  <c r="K187" i="86" s="1"/>
  <c r="M187" i="86" s="1"/>
  <c r="H191" i="86"/>
  <c r="N191" i="86" s="1"/>
  <c r="H193" i="86"/>
  <c r="N193" i="86" s="1"/>
  <c r="J206" i="86"/>
  <c r="K206" i="86" s="1"/>
  <c r="M206" i="86" s="1"/>
  <c r="H219" i="86"/>
  <c r="N219" i="86" s="1"/>
  <c r="L221" i="86"/>
  <c r="H223" i="86"/>
  <c r="N223" i="86" s="1"/>
  <c r="H225" i="86"/>
  <c r="N225" i="86" s="1"/>
  <c r="J238" i="86"/>
  <c r="K238" i="86" s="1"/>
  <c r="M238" i="86" s="1"/>
  <c r="H255" i="86"/>
  <c r="N255" i="86" s="1"/>
  <c r="J256" i="86"/>
  <c r="J287" i="86"/>
  <c r="K287" i="86" s="1"/>
  <c r="M287" i="86" s="1"/>
  <c r="H304" i="86"/>
  <c r="N304" i="86" s="1"/>
  <c r="J329" i="86"/>
  <c r="L329" i="86" s="1"/>
  <c r="J190" i="86"/>
  <c r="J252" i="86"/>
  <c r="J301" i="86"/>
  <c r="J313" i="86"/>
  <c r="J317" i="86"/>
  <c r="L317" i="86" s="1"/>
  <c r="J321" i="86"/>
  <c r="K321" i="86" s="1"/>
  <c r="M321" i="86" s="1"/>
  <c r="J325" i="86"/>
  <c r="L325" i="86" s="1"/>
  <c r="L3" i="86"/>
  <c r="K3" i="86"/>
  <c r="M3" i="86" s="1"/>
  <c r="K17" i="86"/>
  <c r="M17" i="86" s="1"/>
  <c r="L17" i="86"/>
  <c r="K29" i="86"/>
  <c r="M29" i="86" s="1"/>
  <c r="L29" i="86"/>
  <c r="K45" i="86"/>
  <c r="M45" i="86" s="1"/>
  <c r="L45" i="86"/>
  <c r="K4" i="86"/>
  <c r="M4" i="86" s="1"/>
  <c r="L4" i="86"/>
  <c r="L12" i="86"/>
  <c r="K12" i="86"/>
  <c r="M12" i="86" s="1"/>
  <c r="K13" i="86"/>
  <c r="M13" i="86" s="1"/>
  <c r="L13" i="86"/>
  <c r="L24" i="86"/>
  <c r="K24" i="86"/>
  <c r="M24" i="86" s="1"/>
  <c r="K9" i="86"/>
  <c r="M9" i="86" s="1"/>
  <c r="L9" i="86"/>
  <c r="K53" i="86"/>
  <c r="M53" i="86" s="1"/>
  <c r="L53" i="86"/>
  <c r="K69" i="86"/>
  <c r="M69" i="86" s="1"/>
  <c r="L69" i="86"/>
  <c r="K85" i="86"/>
  <c r="M85" i="86" s="1"/>
  <c r="K101" i="86"/>
  <c r="M101" i="86" s="1"/>
  <c r="L101" i="86"/>
  <c r="K61" i="86"/>
  <c r="M61" i="86" s="1"/>
  <c r="L61" i="86"/>
  <c r="K77" i="86"/>
  <c r="M77" i="86" s="1"/>
  <c r="L77" i="86"/>
  <c r="K93" i="86"/>
  <c r="M93" i="86" s="1"/>
  <c r="L93" i="86"/>
  <c r="L8" i="86"/>
  <c r="K8" i="86"/>
  <c r="M8" i="86" s="1"/>
  <c r="L20" i="86"/>
  <c r="K20" i="86"/>
  <c r="M20" i="86" s="1"/>
  <c r="K37" i="86"/>
  <c r="M37" i="86" s="1"/>
  <c r="L37" i="86"/>
  <c r="M2" i="86"/>
  <c r="L16" i="86"/>
  <c r="K16" i="86"/>
  <c r="M16" i="86" s="1"/>
  <c r="L178" i="86"/>
  <c r="K178" i="86"/>
  <c r="M178" i="86" s="1"/>
  <c r="H4" i="86"/>
  <c r="N4" i="86" s="1"/>
  <c r="K6" i="86"/>
  <c r="M6" i="86" s="1"/>
  <c r="H9" i="86"/>
  <c r="N9" i="86" s="1"/>
  <c r="K15" i="86"/>
  <c r="M15" i="86" s="1"/>
  <c r="H17" i="86"/>
  <c r="N17" i="86" s="1"/>
  <c r="K23" i="86"/>
  <c r="M23" i="86" s="1"/>
  <c r="H28" i="86"/>
  <c r="N28" i="86" s="1"/>
  <c r="H36" i="86"/>
  <c r="N36" i="86" s="1"/>
  <c r="H44" i="86"/>
  <c r="N44" i="86" s="1"/>
  <c r="K51" i="86"/>
  <c r="M51" i="86" s="1"/>
  <c r="H52" i="86"/>
  <c r="N52" i="86" s="1"/>
  <c r="H60" i="86"/>
  <c r="N60" i="86" s="1"/>
  <c r="H68" i="86"/>
  <c r="N68" i="86" s="1"/>
  <c r="H76" i="86"/>
  <c r="N76" i="86" s="1"/>
  <c r="H84" i="86"/>
  <c r="N84" i="86" s="1"/>
  <c r="H92" i="86"/>
  <c r="N92" i="86" s="1"/>
  <c r="K99" i="86"/>
  <c r="M99" i="86" s="1"/>
  <c r="H100" i="86"/>
  <c r="N100" i="86" s="1"/>
  <c r="J124" i="86"/>
  <c r="H124" i="86"/>
  <c r="N124" i="86" s="1"/>
  <c r="J140" i="86"/>
  <c r="H140" i="86"/>
  <c r="N140" i="86" s="1"/>
  <c r="J156" i="86"/>
  <c r="H156" i="86"/>
  <c r="N156" i="86" s="1"/>
  <c r="L174" i="86"/>
  <c r="K174" i="86"/>
  <c r="M174" i="86" s="1"/>
  <c r="L155" i="86"/>
  <c r="K175" i="86"/>
  <c r="M175" i="86" s="1"/>
  <c r="K11" i="86"/>
  <c r="M11" i="86" s="1"/>
  <c r="H13" i="86"/>
  <c r="N13" i="86" s="1"/>
  <c r="G331" i="86"/>
  <c r="H3" i="86"/>
  <c r="N3" i="86" s="1"/>
  <c r="K5" i="86"/>
  <c r="M5" i="86" s="1"/>
  <c r="H8" i="86"/>
  <c r="N8" i="86" s="1"/>
  <c r="K10" i="86"/>
  <c r="M10" i="86" s="1"/>
  <c r="H16" i="86"/>
  <c r="N16" i="86" s="1"/>
  <c r="K18" i="86"/>
  <c r="M18" i="86" s="1"/>
  <c r="H20" i="86"/>
  <c r="N20" i="86" s="1"/>
  <c r="J21" i="86"/>
  <c r="K22" i="86"/>
  <c r="M22" i="86" s="1"/>
  <c r="K28" i="86"/>
  <c r="M28" i="86" s="1"/>
  <c r="K36" i="86"/>
  <c r="M36" i="86" s="1"/>
  <c r="K44" i="86"/>
  <c r="M44" i="86" s="1"/>
  <c r="K52" i="86"/>
  <c r="M52" i="86" s="1"/>
  <c r="K60" i="86"/>
  <c r="M60" i="86" s="1"/>
  <c r="K76" i="86"/>
  <c r="M76" i="86" s="1"/>
  <c r="K84" i="86"/>
  <c r="M84" i="86" s="1"/>
  <c r="K92" i="86"/>
  <c r="M92" i="86" s="1"/>
  <c r="K100" i="86"/>
  <c r="M100" i="86" s="1"/>
  <c r="J117" i="86"/>
  <c r="H117" i="86"/>
  <c r="N117" i="86" s="1"/>
  <c r="L131" i="86"/>
  <c r="K147" i="86"/>
  <c r="M147" i="86" s="1"/>
  <c r="L163" i="86"/>
  <c r="L170" i="86"/>
  <c r="K170" i="86"/>
  <c r="M170" i="86" s="1"/>
  <c r="L183" i="86"/>
  <c r="K183" i="86"/>
  <c r="M183" i="86" s="1"/>
  <c r="L186" i="86"/>
  <c r="K186" i="86"/>
  <c r="M186" i="86" s="1"/>
  <c r="H212" i="86"/>
  <c r="N212" i="86" s="1"/>
  <c r="J212" i="86"/>
  <c r="L219" i="86"/>
  <c r="K219" i="86"/>
  <c r="M219" i="86" s="1"/>
  <c r="L139" i="86"/>
  <c r="K139" i="86"/>
  <c r="M139" i="86" s="1"/>
  <c r="O6" i="86"/>
  <c r="L2" i="86"/>
  <c r="H12" i="86"/>
  <c r="N12" i="86" s="1"/>
  <c r="K14" i="86"/>
  <c r="M14" i="86" s="1"/>
  <c r="H24" i="86"/>
  <c r="N24" i="86" s="1"/>
  <c r="L25" i="86"/>
  <c r="H29" i="86"/>
  <c r="N29" i="86" s="1"/>
  <c r="K30" i="86"/>
  <c r="M30" i="86" s="1"/>
  <c r="J31" i="86"/>
  <c r="H37" i="86"/>
  <c r="N37" i="86" s="1"/>
  <c r="K38" i="86"/>
  <c r="M38" i="86" s="1"/>
  <c r="J39" i="86"/>
  <c r="L41" i="86"/>
  <c r="H45" i="86"/>
  <c r="N45" i="86" s="1"/>
  <c r="K46" i="86"/>
  <c r="M46" i="86" s="1"/>
  <c r="J47" i="86"/>
  <c r="L49" i="86"/>
  <c r="H53" i="86"/>
  <c r="N53" i="86" s="1"/>
  <c r="K54" i="86"/>
  <c r="M54" i="86" s="1"/>
  <c r="J55" i="86"/>
  <c r="L57" i="86"/>
  <c r="H61" i="86"/>
  <c r="N61" i="86" s="1"/>
  <c r="K62" i="86"/>
  <c r="M62" i="86" s="1"/>
  <c r="J63" i="86"/>
  <c r="K68" i="86"/>
  <c r="M68" i="86" s="1"/>
  <c r="H2" i="86"/>
  <c r="H32" i="86"/>
  <c r="N32" i="86" s="1"/>
  <c r="H40" i="86"/>
  <c r="N40" i="86" s="1"/>
  <c r="H48" i="86"/>
  <c r="N48" i="86" s="1"/>
  <c r="H56" i="86"/>
  <c r="N56" i="86" s="1"/>
  <c r="H64" i="86"/>
  <c r="N64" i="86" s="1"/>
  <c r="H72" i="86"/>
  <c r="N72" i="86" s="1"/>
  <c r="H80" i="86"/>
  <c r="N80" i="86" s="1"/>
  <c r="H88" i="86"/>
  <c r="N88" i="86" s="1"/>
  <c r="H96" i="86"/>
  <c r="N96" i="86" s="1"/>
  <c r="H104" i="86"/>
  <c r="N104" i="86" s="1"/>
  <c r="J111" i="86"/>
  <c r="J113" i="86"/>
  <c r="J132" i="86"/>
  <c r="H132" i="86"/>
  <c r="N132" i="86" s="1"/>
  <c r="L133" i="86"/>
  <c r="J148" i="86"/>
  <c r="H148" i="86"/>
  <c r="N148" i="86" s="1"/>
  <c r="L149" i="86"/>
  <c r="J164" i="86"/>
  <c r="H164" i="86"/>
  <c r="N164" i="86" s="1"/>
  <c r="L165" i="86"/>
  <c r="K179" i="86"/>
  <c r="M179" i="86" s="1"/>
  <c r="L182" i="86"/>
  <c r="K182" i="86"/>
  <c r="M182" i="86" s="1"/>
  <c r="J218" i="86"/>
  <c r="H218" i="86"/>
  <c r="N218" i="86" s="1"/>
  <c r="L238" i="86"/>
  <c r="J189" i="86"/>
  <c r="H189" i="86"/>
  <c r="N189" i="86" s="1"/>
  <c r="J194" i="86"/>
  <c r="H194" i="86"/>
  <c r="N194" i="86" s="1"/>
  <c r="K214" i="86"/>
  <c r="M214" i="86" s="1"/>
  <c r="L214" i="86"/>
  <c r="H220" i="86"/>
  <c r="N220" i="86" s="1"/>
  <c r="J220" i="86"/>
  <c r="J226" i="86"/>
  <c r="H226" i="86"/>
  <c r="N226" i="86" s="1"/>
  <c r="J270" i="86"/>
  <c r="H270" i="86"/>
  <c r="N270" i="86" s="1"/>
  <c r="H285" i="86"/>
  <c r="N285" i="86" s="1"/>
  <c r="J285" i="86"/>
  <c r="H196" i="86"/>
  <c r="N196" i="86" s="1"/>
  <c r="J196" i="86"/>
  <c r="J202" i="86"/>
  <c r="H202" i="86"/>
  <c r="N202" i="86" s="1"/>
  <c r="H228" i="86"/>
  <c r="N228" i="86" s="1"/>
  <c r="J228" i="86"/>
  <c r="J234" i="86"/>
  <c r="H234" i="86"/>
  <c r="N234" i="86" s="1"/>
  <c r="L235" i="86"/>
  <c r="K235" i="86"/>
  <c r="M235" i="86" s="1"/>
  <c r="J291" i="86"/>
  <c r="H291" i="86"/>
  <c r="N291" i="86" s="1"/>
  <c r="L310" i="86"/>
  <c r="K310" i="86"/>
  <c r="M310" i="86" s="1"/>
  <c r="H120" i="86"/>
  <c r="N120" i="86" s="1"/>
  <c r="H128" i="86"/>
  <c r="N128" i="86" s="1"/>
  <c r="H136" i="86"/>
  <c r="N136" i="86" s="1"/>
  <c r="H144" i="86"/>
  <c r="N144" i="86" s="1"/>
  <c r="H152" i="86"/>
  <c r="N152" i="86" s="1"/>
  <c r="H160" i="86"/>
  <c r="N160" i="86" s="1"/>
  <c r="H168" i="86"/>
  <c r="N168" i="86" s="1"/>
  <c r="H169" i="86"/>
  <c r="N169" i="86" s="1"/>
  <c r="J172" i="86"/>
  <c r="H172" i="86"/>
  <c r="N172" i="86" s="1"/>
  <c r="H173" i="86"/>
  <c r="N173" i="86" s="1"/>
  <c r="J176" i="86"/>
  <c r="H176" i="86"/>
  <c r="N176" i="86" s="1"/>
  <c r="H177" i="86"/>
  <c r="N177" i="86" s="1"/>
  <c r="J180" i="86"/>
  <c r="H180" i="86"/>
  <c r="N180" i="86" s="1"/>
  <c r="H181" i="86"/>
  <c r="N181" i="86" s="1"/>
  <c r="J184" i="86"/>
  <c r="H184" i="86"/>
  <c r="N184" i="86" s="1"/>
  <c r="H185" i="86"/>
  <c r="N185" i="86" s="1"/>
  <c r="J188" i="86"/>
  <c r="H204" i="86"/>
  <c r="N204" i="86" s="1"/>
  <c r="J204" i="86"/>
  <c r="J210" i="86"/>
  <c r="H210" i="86"/>
  <c r="N210" i="86" s="1"/>
  <c r="K211" i="86"/>
  <c r="M211" i="86" s="1"/>
  <c r="H236" i="86"/>
  <c r="N236" i="86" s="1"/>
  <c r="J236" i="86"/>
  <c r="J242" i="86"/>
  <c r="H242" i="86"/>
  <c r="N242" i="86" s="1"/>
  <c r="J319" i="86"/>
  <c r="H319" i="86"/>
  <c r="N319" i="86" s="1"/>
  <c r="L326" i="86"/>
  <c r="K326" i="86"/>
  <c r="M326" i="86" s="1"/>
  <c r="H197" i="86"/>
  <c r="N197" i="86" s="1"/>
  <c r="H205" i="86"/>
  <c r="N205" i="86" s="1"/>
  <c r="H213" i="86"/>
  <c r="N213" i="86" s="1"/>
  <c r="H221" i="86"/>
  <c r="N221" i="86" s="1"/>
  <c r="H229" i="86"/>
  <c r="N229" i="86" s="1"/>
  <c r="H237" i="86"/>
  <c r="N237" i="86" s="1"/>
  <c r="J245" i="86"/>
  <c r="H245" i="86"/>
  <c r="N245" i="86" s="1"/>
  <c r="H246" i="86"/>
  <c r="N246" i="86" s="1"/>
  <c r="J249" i="86"/>
  <c r="H249" i="86"/>
  <c r="N249" i="86" s="1"/>
  <c r="H250" i="86"/>
  <c r="N250" i="86" s="1"/>
  <c r="J253" i="86"/>
  <c r="H253" i="86"/>
  <c r="N253" i="86" s="1"/>
  <c r="H254" i="86"/>
  <c r="N254" i="86" s="1"/>
  <c r="J257" i="86"/>
  <c r="H257" i="86"/>
  <c r="N257" i="86" s="1"/>
  <c r="H258" i="86"/>
  <c r="N258" i="86" s="1"/>
  <c r="J261" i="86"/>
  <c r="H261" i="86"/>
  <c r="N261" i="86" s="1"/>
  <c r="H262" i="86"/>
  <c r="N262" i="86" s="1"/>
  <c r="J265" i="86"/>
  <c r="H265" i="86"/>
  <c r="N265" i="86" s="1"/>
  <c r="H266" i="86"/>
  <c r="N266" i="86" s="1"/>
  <c r="J269" i="86"/>
  <c r="H269" i="86"/>
  <c r="N269" i="86" s="1"/>
  <c r="K273" i="86"/>
  <c r="M273" i="86" s="1"/>
  <c r="L276" i="86"/>
  <c r="K276" i="86"/>
  <c r="M276" i="86" s="1"/>
  <c r="K191" i="86"/>
  <c r="M191" i="86" s="1"/>
  <c r="J192" i="86"/>
  <c r="K199" i="86"/>
  <c r="M199" i="86" s="1"/>
  <c r="J200" i="86"/>
  <c r="K207" i="86"/>
  <c r="M207" i="86" s="1"/>
  <c r="J208" i="86"/>
  <c r="J216" i="86"/>
  <c r="K223" i="86"/>
  <c r="M223" i="86" s="1"/>
  <c r="J224" i="86"/>
  <c r="K231" i="86"/>
  <c r="M231" i="86" s="1"/>
  <c r="J232" i="86"/>
  <c r="K239" i="86"/>
  <c r="M239" i="86" s="1"/>
  <c r="J240" i="86"/>
  <c r="L246" i="86"/>
  <c r="L250" i="86"/>
  <c r="L251" i="86"/>
  <c r="K251" i="86"/>
  <c r="M251" i="86" s="1"/>
  <c r="L254" i="86"/>
  <c r="L255" i="86"/>
  <c r="K255" i="86"/>
  <c r="M255" i="86" s="1"/>
  <c r="L258" i="86"/>
  <c r="L262" i="86"/>
  <c r="L263" i="86"/>
  <c r="K263" i="86"/>
  <c r="M263" i="86" s="1"/>
  <c r="L266" i="86"/>
  <c r="L267" i="86"/>
  <c r="K267" i="86"/>
  <c r="M267" i="86" s="1"/>
  <c r="L272" i="86"/>
  <c r="K272" i="86"/>
  <c r="M272" i="86" s="1"/>
  <c r="J274" i="86"/>
  <c r="H274" i="86"/>
  <c r="N274" i="86" s="1"/>
  <c r="H277" i="86"/>
  <c r="N277" i="86" s="1"/>
  <c r="J277" i="86"/>
  <c r="J283" i="86"/>
  <c r="H283" i="86"/>
  <c r="N283" i="86" s="1"/>
  <c r="L284" i="86"/>
  <c r="K284" i="86"/>
  <c r="M284" i="86" s="1"/>
  <c r="L313" i="86"/>
  <c r="K313" i="86"/>
  <c r="M313" i="86" s="1"/>
  <c r="J315" i="86"/>
  <c r="H315" i="86"/>
  <c r="N315" i="86" s="1"/>
  <c r="K329" i="86"/>
  <c r="M329" i="86" s="1"/>
  <c r="H273" i="86"/>
  <c r="N273" i="86" s="1"/>
  <c r="H278" i="86"/>
  <c r="N278" i="86" s="1"/>
  <c r="H286" i="86"/>
  <c r="N286" i="86" s="1"/>
  <c r="J294" i="86"/>
  <c r="H294" i="86"/>
  <c r="N294" i="86" s="1"/>
  <c r="H295" i="86"/>
  <c r="N295" i="86" s="1"/>
  <c r="J298" i="86"/>
  <c r="H298" i="86"/>
  <c r="N298" i="86" s="1"/>
  <c r="H299" i="86"/>
  <c r="N299" i="86" s="1"/>
  <c r="J302" i="86"/>
  <c r="H302" i="86"/>
  <c r="N302" i="86" s="1"/>
  <c r="H303" i="86"/>
  <c r="N303" i="86" s="1"/>
  <c r="J306" i="86"/>
  <c r="H306" i="86"/>
  <c r="N306" i="86" s="1"/>
  <c r="H307" i="86"/>
  <c r="N307" i="86" s="1"/>
  <c r="L309" i="86"/>
  <c r="K309" i="86"/>
  <c r="M309" i="86" s="1"/>
  <c r="J311" i="86"/>
  <c r="H311" i="86"/>
  <c r="N311" i="86" s="1"/>
  <c r="K322" i="86"/>
  <c r="M322" i="86" s="1"/>
  <c r="K325" i="86"/>
  <c r="M325" i="86" s="1"/>
  <c r="J327" i="86"/>
  <c r="H327" i="86"/>
  <c r="N327" i="86" s="1"/>
  <c r="K280" i="86"/>
  <c r="M280" i="86" s="1"/>
  <c r="J281" i="86"/>
  <c r="K288" i="86"/>
  <c r="M288" i="86" s="1"/>
  <c r="J289" i="86"/>
  <c r="L295" i="86"/>
  <c r="L296" i="86"/>
  <c r="K296" i="86"/>
  <c r="M296" i="86" s="1"/>
  <c r="L299" i="86"/>
  <c r="L300" i="86"/>
  <c r="K300" i="86"/>
  <c r="M300" i="86" s="1"/>
  <c r="L303" i="86"/>
  <c r="L304" i="86"/>
  <c r="K304" i="86"/>
  <c r="M304" i="86" s="1"/>
  <c r="L307" i="86"/>
  <c r="K318" i="86"/>
  <c r="M318" i="86" s="1"/>
  <c r="L321" i="86"/>
  <c r="J323" i="86"/>
  <c r="H323" i="86"/>
  <c r="N323" i="86" s="1"/>
  <c r="H310" i="86"/>
  <c r="N310" i="86" s="1"/>
  <c r="H314" i="86"/>
  <c r="N314" i="86" s="1"/>
  <c r="K316" i="86"/>
  <c r="M316" i="86" s="1"/>
  <c r="H318" i="86"/>
  <c r="N318" i="86" s="1"/>
  <c r="K320" i="86"/>
  <c r="M320" i="86" s="1"/>
  <c r="H322" i="86"/>
  <c r="N322" i="86" s="1"/>
  <c r="H326" i="86"/>
  <c r="N326" i="86" s="1"/>
  <c r="K328" i="86"/>
  <c r="M328" i="86" s="1"/>
  <c r="H330" i="86"/>
  <c r="N330" i="86" s="1"/>
  <c r="N24" i="70"/>
  <c r="L24" i="70"/>
  <c r="N23" i="70"/>
  <c r="L23" i="70"/>
  <c r="N22" i="70"/>
  <c r="L22" i="70"/>
  <c r="N20" i="70"/>
  <c r="L20" i="70"/>
  <c r="N19" i="70"/>
  <c r="L19" i="70"/>
  <c r="N18" i="70"/>
  <c r="L18" i="70"/>
  <c r="N17" i="70"/>
  <c r="L17" i="70"/>
  <c r="K171" i="86" l="1"/>
  <c r="M171" i="86" s="1"/>
  <c r="L222" i="86"/>
  <c r="L279" i="86"/>
  <c r="K203" i="86"/>
  <c r="M203" i="86" s="1"/>
  <c r="K27" i="86"/>
  <c r="M27" i="86" s="1"/>
  <c r="K75" i="86"/>
  <c r="M75" i="86" s="1"/>
  <c r="K91" i="86"/>
  <c r="M91" i="86" s="1"/>
  <c r="K83" i="86"/>
  <c r="M83" i="86" s="1"/>
  <c r="K7" i="86"/>
  <c r="M7" i="86" s="1"/>
  <c r="L308" i="86"/>
  <c r="K247" i="86"/>
  <c r="M247" i="86" s="1"/>
  <c r="K227" i="86"/>
  <c r="M227" i="86" s="1"/>
  <c r="L187" i="86"/>
  <c r="L297" i="86"/>
  <c r="K324" i="86"/>
  <c r="M324" i="86" s="1"/>
  <c r="L292" i="86"/>
  <c r="K271" i="86"/>
  <c r="M271" i="86" s="1"/>
  <c r="L103" i="86"/>
  <c r="K198" i="86"/>
  <c r="M198" i="86" s="1"/>
  <c r="K195" i="86"/>
  <c r="M195" i="86" s="1"/>
  <c r="L109" i="86"/>
  <c r="K59" i="86"/>
  <c r="M59" i="86" s="1"/>
  <c r="K43" i="86"/>
  <c r="M43" i="86" s="1"/>
  <c r="K312" i="86"/>
  <c r="M312" i="86" s="1"/>
  <c r="K230" i="86"/>
  <c r="M230" i="86" s="1"/>
  <c r="L107" i="86"/>
  <c r="L33" i="86"/>
  <c r="K305" i="86"/>
  <c r="M305" i="86" s="1"/>
  <c r="L73" i="86"/>
  <c r="L287" i="86"/>
  <c r="K35" i="86"/>
  <c r="M35" i="86" s="1"/>
  <c r="K167" i="86"/>
  <c r="M167" i="86" s="1"/>
  <c r="L167" i="86"/>
  <c r="K317" i="86"/>
  <c r="M317" i="86" s="1"/>
  <c r="L206" i="86"/>
  <c r="L268" i="86"/>
  <c r="K268" i="86"/>
  <c r="M268" i="86" s="1"/>
  <c r="L110" i="86"/>
  <c r="K110" i="86"/>
  <c r="M110" i="86" s="1"/>
  <c r="L115" i="86"/>
  <c r="L122" i="86"/>
  <c r="K122" i="86"/>
  <c r="M122" i="86" s="1"/>
  <c r="K215" i="86"/>
  <c r="M215" i="86" s="1"/>
  <c r="K108" i="86"/>
  <c r="M108" i="86" s="1"/>
  <c r="K67" i="86"/>
  <c r="M67" i="86" s="1"/>
  <c r="L158" i="86"/>
  <c r="K158" i="86"/>
  <c r="M158" i="86" s="1"/>
  <c r="K159" i="86"/>
  <c r="M159" i="86" s="1"/>
  <c r="L159" i="86"/>
  <c r="K129" i="86"/>
  <c r="M129" i="86" s="1"/>
  <c r="L129" i="86"/>
  <c r="K105" i="86"/>
  <c r="M105" i="86" s="1"/>
  <c r="L105" i="86"/>
  <c r="K275" i="86"/>
  <c r="M275" i="86" s="1"/>
  <c r="K123" i="86"/>
  <c r="M123" i="86" s="1"/>
  <c r="L301" i="86"/>
  <c r="K301" i="86"/>
  <c r="M301" i="86" s="1"/>
  <c r="K143" i="86"/>
  <c r="M143" i="86" s="1"/>
  <c r="L143" i="86"/>
  <c r="L244" i="86"/>
  <c r="K244" i="86"/>
  <c r="M244" i="86" s="1"/>
  <c r="L217" i="86"/>
  <c r="K217" i="86"/>
  <c r="M217" i="86" s="1"/>
  <c r="L162" i="86"/>
  <c r="K162" i="86"/>
  <c r="M162" i="86" s="1"/>
  <c r="L94" i="86"/>
  <c r="K94" i="86"/>
  <c r="M94" i="86" s="1"/>
  <c r="K121" i="86"/>
  <c r="M121" i="86" s="1"/>
  <c r="L121" i="86"/>
  <c r="K259" i="86"/>
  <c r="M259" i="86" s="1"/>
  <c r="K243" i="86"/>
  <c r="M243" i="86" s="1"/>
  <c r="K19" i="86"/>
  <c r="M19" i="86" s="1"/>
  <c r="L252" i="86"/>
  <c r="K252" i="86"/>
  <c r="M252" i="86" s="1"/>
  <c r="K95" i="86"/>
  <c r="M95" i="86" s="1"/>
  <c r="L95" i="86"/>
  <c r="L260" i="86"/>
  <c r="K260" i="86"/>
  <c r="M260" i="86" s="1"/>
  <c r="K119" i="86"/>
  <c r="M119" i="86" s="1"/>
  <c r="L119" i="86"/>
  <c r="K151" i="86"/>
  <c r="M151" i="86" s="1"/>
  <c r="L151" i="86"/>
  <c r="K135" i="86"/>
  <c r="M135" i="86" s="1"/>
  <c r="L135" i="86"/>
  <c r="K79" i="86"/>
  <c r="M79" i="86" s="1"/>
  <c r="L79" i="86"/>
  <c r="K190" i="86"/>
  <c r="M190" i="86" s="1"/>
  <c r="L190" i="86"/>
  <c r="L256" i="86"/>
  <c r="K256" i="86"/>
  <c r="M256" i="86" s="1"/>
  <c r="L293" i="86"/>
  <c r="K293" i="86"/>
  <c r="M293" i="86" s="1"/>
  <c r="L142" i="86"/>
  <c r="K142" i="86"/>
  <c r="M142" i="86" s="1"/>
  <c r="K125" i="86"/>
  <c r="M125" i="86" s="1"/>
  <c r="L125" i="86"/>
  <c r="L106" i="86"/>
  <c r="K106" i="86"/>
  <c r="M106" i="86" s="1"/>
  <c r="K71" i="86"/>
  <c r="M71" i="86" s="1"/>
  <c r="L71" i="86"/>
  <c r="K127" i="86"/>
  <c r="M127" i="86" s="1"/>
  <c r="L127" i="86"/>
  <c r="L150" i="86"/>
  <c r="K150" i="86"/>
  <c r="M150" i="86" s="1"/>
  <c r="K87" i="86"/>
  <c r="M87" i="86" s="1"/>
  <c r="L87" i="86"/>
  <c r="K294" i="86"/>
  <c r="M294" i="86" s="1"/>
  <c r="L294" i="86"/>
  <c r="L216" i="86"/>
  <c r="K216" i="86"/>
  <c r="M216" i="86" s="1"/>
  <c r="L285" i="86"/>
  <c r="K285" i="86"/>
  <c r="M285" i="86" s="1"/>
  <c r="L289" i="86"/>
  <c r="K289" i="86"/>
  <c r="M289" i="86" s="1"/>
  <c r="L277" i="86"/>
  <c r="K277" i="86"/>
  <c r="M277" i="86" s="1"/>
  <c r="L176" i="86"/>
  <c r="K176" i="86"/>
  <c r="M176" i="86" s="1"/>
  <c r="L220" i="86"/>
  <c r="K220" i="86"/>
  <c r="M220" i="86" s="1"/>
  <c r="K327" i="86"/>
  <c r="M327" i="86" s="1"/>
  <c r="L327" i="86"/>
  <c r="K298" i="86"/>
  <c r="M298" i="86" s="1"/>
  <c r="L298" i="86"/>
  <c r="K315" i="86"/>
  <c r="M315" i="86" s="1"/>
  <c r="L315" i="86"/>
  <c r="K265" i="86"/>
  <c r="M265" i="86" s="1"/>
  <c r="L265" i="86"/>
  <c r="K249" i="86"/>
  <c r="M249" i="86" s="1"/>
  <c r="L249" i="86"/>
  <c r="L180" i="86"/>
  <c r="K180" i="86"/>
  <c r="M180" i="86" s="1"/>
  <c r="K234" i="86"/>
  <c r="M234" i="86" s="1"/>
  <c r="L234" i="86"/>
  <c r="K202" i="86"/>
  <c r="M202" i="86" s="1"/>
  <c r="L202" i="86"/>
  <c r="K189" i="86"/>
  <c r="M189" i="86" s="1"/>
  <c r="L189" i="86"/>
  <c r="K218" i="86"/>
  <c r="M218" i="86" s="1"/>
  <c r="L218" i="86"/>
  <c r="L148" i="86"/>
  <c r="K148" i="86"/>
  <c r="M148" i="86" s="1"/>
  <c r="K113" i="86"/>
  <c r="M113" i="86" s="1"/>
  <c r="L113" i="86"/>
  <c r="L212" i="86"/>
  <c r="K212" i="86"/>
  <c r="M212" i="86" s="1"/>
  <c r="L156" i="86"/>
  <c r="K156" i="86"/>
  <c r="M156" i="86" s="1"/>
  <c r="L124" i="86"/>
  <c r="K124" i="86"/>
  <c r="M124" i="86" s="1"/>
  <c r="L232" i="86"/>
  <c r="K232" i="86"/>
  <c r="M232" i="86" s="1"/>
  <c r="L200" i="86"/>
  <c r="K200" i="86"/>
  <c r="M200" i="86" s="1"/>
  <c r="K261" i="86"/>
  <c r="M261" i="86" s="1"/>
  <c r="L261" i="86"/>
  <c r="K245" i="86"/>
  <c r="M245" i="86" s="1"/>
  <c r="L245" i="86"/>
  <c r="K117" i="86"/>
  <c r="M117" i="86" s="1"/>
  <c r="L117" i="86"/>
  <c r="K323" i="86"/>
  <c r="M323" i="86" s="1"/>
  <c r="L323" i="86"/>
  <c r="L281" i="86"/>
  <c r="K281" i="86"/>
  <c r="M281" i="86" s="1"/>
  <c r="K311" i="86"/>
  <c r="M311" i="86" s="1"/>
  <c r="L311" i="86"/>
  <c r="K302" i="86"/>
  <c r="M302" i="86" s="1"/>
  <c r="L302" i="86"/>
  <c r="L240" i="86"/>
  <c r="K240" i="86"/>
  <c r="M240" i="86" s="1"/>
  <c r="L224" i="86"/>
  <c r="K224" i="86"/>
  <c r="M224" i="86" s="1"/>
  <c r="L208" i="86"/>
  <c r="K208" i="86"/>
  <c r="M208" i="86" s="1"/>
  <c r="L192" i="86"/>
  <c r="K192" i="86"/>
  <c r="M192" i="86" s="1"/>
  <c r="L269" i="86"/>
  <c r="K269" i="86"/>
  <c r="M269" i="86" s="1"/>
  <c r="K253" i="86"/>
  <c r="M253" i="86" s="1"/>
  <c r="L253" i="86"/>
  <c r="K319" i="86"/>
  <c r="M319" i="86" s="1"/>
  <c r="L319" i="86"/>
  <c r="K242" i="86"/>
  <c r="M242" i="86" s="1"/>
  <c r="L242" i="86"/>
  <c r="K210" i="86"/>
  <c r="M210" i="86" s="1"/>
  <c r="L210" i="86"/>
  <c r="L184" i="86"/>
  <c r="K184" i="86"/>
  <c r="M184" i="86" s="1"/>
  <c r="L228" i="86"/>
  <c r="K228" i="86"/>
  <c r="M228" i="86" s="1"/>
  <c r="L196" i="86"/>
  <c r="K196" i="86"/>
  <c r="M196" i="86" s="1"/>
  <c r="L164" i="86"/>
  <c r="K164" i="86"/>
  <c r="M164" i="86" s="1"/>
  <c r="K111" i="86"/>
  <c r="M111" i="86" s="1"/>
  <c r="L111" i="86"/>
  <c r="K63" i="86"/>
  <c r="M63" i="86" s="1"/>
  <c r="L63" i="86"/>
  <c r="K55" i="86"/>
  <c r="M55" i="86" s="1"/>
  <c r="L55" i="86"/>
  <c r="K47" i="86"/>
  <c r="M47" i="86" s="1"/>
  <c r="L47" i="86"/>
  <c r="K39" i="86"/>
  <c r="M39" i="86" s="1"/>
  <c r="L39" i="86"/>
  <c r="K31" i="86"/>
  <c r="M31" i="86" s="1"/>
  <c r="L31" i="86"/>
  <c r="J331" i="86"/>
  <c r="L132" i="86"/>
  <c r="K132" i="86"/>
  <c r="M132" i="86" s="1"/>
  <c r="H331" i="86"/>
  <c r="N2" i="86"/>
  <c r="N331" i="86" s="1"/>
  <c r="K306" i="86"/>
  <c r="M306" i="86" s="1"/>
  <c r="L306" i="86"/>
  <c r="K283" i="86"/>
  <c r="M283" i="86" s="1"/>
  <c r="L283" i="86"/>
  <c r="K274" i="86"/>
  <c r="M274" i="86" s="1"/>
  <c r="L274" i="86"/>
  <c r="K257" i="86"/>
  <c r="M257" i="86" s="1"/>
  <c r="L257" i="86"/>
  <c r="L236" i="86"/>
  <c r="K236" i="86"/>
  <c r="M236" i="86" s="1"/>
  <c r="L204" i="86"/>
  <c r="K204" i="86"/>
  <c r="M204" i="86" s="1"/>
  <c r="L188" i="86"/>
  <c r="K188" i="86"/>
  <c r="M188" i="86" s="1"/>
  <c r="L172" i="86"/>
  <c r="K172" i="86"/>
  <c r="M172" i="86" s="1"/>
  <c r="K291" i="86"/>
  <c r="M291" i="86" s="1"/>
  <c r="L291" i="86"/>
  <c r="K270" i="86"/>
  <c r="M270" i="86" s="1"/>
  <c r="L270" i="86"/>
  <c r="K226" i="86"/>
  <c r="M226" i="86" s="1"/>
  <c r="L226" i="86"/>
  <c r="K194" i="86"/>
  <c r="M194" i="86" s="1"/>
  <c r="L194" i="86"/>
  <c r="K21" i="86"/>
  <c r="M21" i="86" s="1"/>
  <c r="L21" i="86"/>
  <c r="L140" i="86"/>
  <c r="K140" i="86"/>
  <c r="M140" i="86" s="1"/>
  <c r="L331" i="86" l="1"/>
  <c r="K331" i="86"/>
  <c r="N13" i="70" l="1"/>
  <c r="N12" i="70"/>
  <c r="N11" i="70"/>
  <c r="N10" i="70"/>
  <c r="N9" i="70"/>
  <c r="N8" i="70"/>
  <c r="N7" i="70"/>
  <c r="N6" i="70"/>
  <c r="L7" i="70"/>
  <c r="L8" i="70"/>
  <c r="L9" i="70"/>
  <c r="L10" i="70"/>
  <c r="L11" i="70"/>
  <c r="L12" i="70"/>
  <c r="L13" i="70"/>
  <c r="L6" i="70"/>
  <c r="G30" i="67"/>
  <c r="G35" i="67"/>
  <c r="G24" i="67"/>
  <c r="F34" i="67"/>
  <c r="F33" i="67"/>
  <c r="F32" i="67"/>
  <c r="F31" i="67"/>
  <c r="F29" i="67"/>
  <c r="F28" i="67"/>
  <c r="F27" i="67"/>
  <c r="F26" i="67"/>
  <c r="F23" i="67"/>
  <c r="F22" i="67"/>
  <c r="F21" i="67"/>
  <c r="D2" i="79"/>
  <c r="E331" i="57"/>
  <c r="F331" i="57"/>
  <c r="G3" i="57"/>
  <c r="H3" i="57" s="1"/>
  <c r="N3" i="57" s="1"/>
  <c r="G4" i="57"/>
  <c r="H4" i="57" s="1"/>
  <c r="N4" i="57" s="1"/>
  <c r="G5" i="57"/>
  <c r="H5" i="57" s="1"/>
  <c r="N5" i="57" s="1"/>
  <c r="G6" i="57"/>
  <c r="G7" i="57"/>
  <c r="G8" i="57"/>
  <c r="H8" i="57" s="1"/>
  <c r="N8" i="57" s="1"/>
  <c r="G9" i="57"/>
  <c r="G10" i="57"/>
  <c r="G11" i="57"/>
  <c r="H11" i="57" s="1"/>
  <c r="N11" i="57" s="1"/>
  <c r="G12" i="57"/>
  <c r="H12" i="57" s="1"/>
  <c r="N12" i="57" s="1"/>
  <c r="G13" i="57"/>
  <c r="G14" i="57"/>
  <c r="H14" i="57" s="1"/>
  <c r="N14" i="57" s="1"/>
  <c r="G15" i="57"/>
  <c r="H15" i="57" s="1"/>
  <c r="N15" i="57" s="1"/>
  <c r="G16" i="57"/>
  <c r="G17" i="57"/>
  <c r="H17" i="57" s="1"/>
  <c r="N17" i="57" s="1"/>
  <c r="G18" i="57"/>
  <c r="G19" i="57"/>
  <c r="G20" i="57"/>
  <c r="H20" i="57" s="1"/>
  <c r="N20" i="57" s="1"/>
  <c r="G21" i="57"/>
  <c r="H21" i="57" s="1"/>
  <c r="N21" i="57" s="1"/>
  <c r="G22" i="57"/>
  <c r="G23" i="57"/>
  <c r="G24" i="57"/>
  <c r="H24" i="57" s="1"/>
  <c r="N24" i="57" s="1"/>
  <c r="G25" i="57"/>
  <c r="G26" i="57"/>
  <c r="G27" i="57"/>
  <c r="J27" i="57" s="1"/>
  <c r="G28" i="57"/>
  <c r="G29" i="57"/>
  <c r="G30" i="57"/>
  <c r="H30" i="57" s="1"/>
  <c r="N30" i="57" s="1"/>
  <c r="G31" i="57"/>
  <c r="J31" i="57" s="1"/>
  <c r="G32" i="57"/>
  <c r="H32" i="57" s="1"/>
  <c r="N32" i="57" s="1"/>
  <c r="G33" i="57"/>
  <c r="G34" i="57"/>
  <c r="H34" i="57" s="1"/>
  <c r="N34" i="57" s="1"/>
  <c r="G35" i="57"/>
  <c r="G36" i="57"/>
  <c r="H36" i="57" s="1"/>
  <c r="N36" i="57" s="1"/>
  <c r="G37" i="57"/>
  <c r="G38" i="57"/>
  <c r="G39" i="57"/>
  <c r="H39" i="57" s="1"/>
  <c r="N39" i="57" s="1"/>
  <c r="G40" i="57"/>
  <c r="G41" i="57"/>
  <c r="H41" i="57" s="1"/>
  <c r="N41" i="57" s="1"/>
  <c r="G42" i="57"/>
  <c r="J42" i="57" s="1"/>
  <c r="K42" i="57" s="1"/>
  <c r="G43" i="57"/>
  <c r="J43" i="57" s="1"/>
  <c r="G44" i="57"/>
  <c r="H44" i="57" s="1"/>
  <c r="N44" i="57" s="1"/>
  <c r="G45" i="57"/>
  <c r="G46" i="57"/>
  <c r="G47" i="57"/>
  <c r="G48" i="57"/>
  <c r="G49" i="57"/>
  <c r="G50" i="57"/>
  <c r="H50" i="57" s="1"/>
  <c r="N50" i="57" s="1"/>
  <c r="G51" i="57"/>
  <c r="H51" i="57" s="1"/>
  <c r="N51" i="57" s="1"/>
  <c r="G52" i="57"/>
  <c r="G53" i="57"/>
  <c r="H53" i="57" s="1"/>
  <c r="N53" i="57" s="1"/>
  <c r="G54" i="57"/>
  <c r="J54" i="57" s="1"/>
  <c r="K54" i="57" s="1"/>
  <c r="G55" i="57"/>
  <c r="G56" i="57"/>
  <c r="G57" i="57"/>
  <c r="G58" i="57"/>
  <c r="G59" i="57"/>
  <c r="J59" i="57" s="1"/>
  <c r="K59" i="57" s="1"/>
  <c r="G60" i="57"/>
  <c r="G61" i="57"/>
  <c r="H61" i="57" s="1"/>
  <c r="N61" i="57" s="1"/>
  <c r="G62" i="57"/>
  <c r="G63" i="57"/>
  <c r="G64" i="57"/>
  <c r="H64" i="57" s="1"/>
  <c r="N64" i="57" s="1"/>
  <c r="G65" i="57"/>
  <c r="H65" i="57" s="1"/>
  <c r="N65" i="57" s="1"/>
  <c r="G66" i="57"/>
  <c r="G67" i="57"/>
  <c r="G68" i="57"/>
  <c r="H68" i="57" s="1"/>
  <c r="N68" i="57" s="1"/>
  <c r="G69" i="57"/>
  <c r="G70" i="57"/>
  <c r="H70" i="57" s="1"/>
  <c r="N70" i="57" s="1"/>
  <c r="G71" i="57"/>
  <c r="G72" i="57"/>
  <c r="H72" i="57" s="1"/>
  <c r="N72" i="57" s="1"/>
  <c r="G73" i="57"/>
  <c r="H73" i="57" s="1"/>
  <c r="N73" i="57" s="1"/>
  <c r="G74" i="57"/>
  <c r="J74" i="57" s="1"/>
  <c r="K74" i="57" s="1"/>
  <c r="G75" i="57"/>
  <c r="G76" i="57"/>
  <c r="H76" i="57" s="1"/>
  <c r="N76" i="57" s="1"/>
  <c r="G77" i="57"/>
  <c r="G78" i="57"/>
  <c r="H78" i="57" s="1"/>
  <c r="N78" i="57" s="1"/>
  <c r="G79" i="57"/>
  <c r="G80" i="57"/>
  <c r="G81" i="57"/>
  <c r="G82" i="57"/>
  <c r="G83" i="57"/>
  <c r="G84" i="57"/>
  <c r="G85" i="57"/>
  <c r="J85" i="57" s="1"/>
  <c r="K85" i="57" s="1"/>
  <c r="G86" i="57"/>
  <c r="J86" i="57" s="1"/>
  <c r="K86" i="57" s="1"/>
  <c r="G87" i="57"/>
  <c r="G88" i="57"/>
  <c r="H88" i="57" s="1"/>
  <c r="N88" i="57" s="1"/>
  <c r="G89" i="57"/>
  <c r="H89" i="57" s="1"/>
  <c r="N89" i="57" s="1"/>
  <c r="G90" i="57"/>
  <c r="G91" i="57"/>
  <c r="G92" i="57"/>
  <c r="H92" i="57" s="1"/>
  <c r="N92" i="57" s="1"/>
  <c r="G93" i="57"/>
  <c r="G94" i="57"/>
  <c r="H94" i="57" s="1"/>
  <c r="N94" i="57" s="1"/>
  <c r="G95" i="57"/>
  <c r="H95" i="57" s="1"/>
  <c r="N95" i="57" s="1"/>
  <c r="G96" i="57"/>
  <c r="G97" i="57"/>
  <c r="H97" i="57" s="1"/>
  <c r="N97" i="57" s="1"/>
  <c r="G98" i="57"/>
  <c r="G99" i="57"/>
  <c r="H99" i="57" s="1"/>
  <c r="N99" i="57" s="1"/>
  <c r="G100" i="57"/>
  <c r="G101" i="57"/>
  <c r="G102" i="57"/>
  <c r="J102" i="57" s="1"/>
  <c r="K102" i="57" s="1"/>
  <c r="G103" i="57"/>
  <c r="G104" i="57"/>
  <c r="G105" i="57"/>
  <c r="G106" i="57"/>
  <c r="H106" i="57" s="1"/>
  <c r="N106" i="57" s="1"/>
  <c r="G107" i="57"/>
  <c r="H107" i="57" s="1"/>
  <c r="N107" i="57" s="1"/>
  <c r="G108" i="57"/>
  <c r="G109" i="57"/>
  <c r="H109" i="57" s="1"/>
  <c r="N109" i="57" s="1"/>
  <c r="G110" i="57"/>
  <c r="G111" i="57"/>
  <c r="G112" i="57"/>
  <c r="G113" i="57"/>
  <c r="J113" i="57" s="1"/>
  <c r="G114" i="57"/>
  <c r="H114" i="57" s="1"/>
  <c r="N114" i="57" s="1"/>
  <c r="G115" i="57"/>
  <c r="G116" i="57"/>
  <c r="H116" i="57" s="1"/>
  <c r="N116" i="57" s="1"/>
  <c r="G117" i="57"/>
  <c r="J117" i="57" s="1"/>
  <c r="K117" i="57" s="1"/>
  <c r="G118" i="57"/>
  <c r="G119" i="57"/>
  <c r="G120" i="57"/>
  <c r="G121" i="57"/>
  <c r="H121" i="57" s="1"/>
  <c r="N121" i="57" s="1"/>
  <c r="G122" i="57"/>
  <c r="G123" i="57"/>
  <c r="G124" i="57"/>
  <c r="H124" i="57" s="1"/>
  <c r="N124" i="57" s="1"/>
  <c r="G125" i="57"/>
  <c r="G126" i="57"/>
  <c r="G127" i="57"/>
  <c r="H127" i="57" s="1"/>
  <c r="N127" i="57" s="1"/>
  <c r="G128" i="57"/>
  <c r="H128" i="57" s="1"/>
  <c r="N128" i="57" s="1"/>
  <c r="G129" i="57"/>
  <c r="J129" i="57" s="1"/>
  <c r="G130" i="57"/>
  <c r="H130" i="57" s="1"/>
  <c r="N130" i="57" s="1"/>
  <c r="G131" i="57"/>
  <c r="G132" i="57"/>
  <c r="G133" i="57"/>
  <c r="H133" i="57" s="1"/>
  <c r="N133" i="57" s="1"/>
  <c r="G134" i="57"/>
  <c r="G135" i="57"/>
  <c r="G136" i="57"/>
  <c r="G137" i="57"/>
  <c r="G138" i="57"/>
  <c r="G139" i="57"/>
  <c r="J139" i="57" s="1"/>
  <c r="K139" i="57" s="1"/>
  <c r="G140" i="57"/>
  <c r="G141" i="57"/>
  <c r="G142" i="57"/>
  <c r="G143" i="57"/>
  <c r="G144" i="57"/>
  <c r="J144" i="57" s="1"/>
  <c r="K144" i="57" s="1"/>
  <c r="G145" i="57"/>
  <c r="H145" i="57" s="1"/>
  <c r="N145" i="57" s="1"/>
  <c r="G146" i="57"/>
  <c r="G147" i="57"/>
  <c r="G148" i="57"/>
  <c r="H148" i="57" s="1"/>
  <c r="N148" i="57" s="1"/>
  <c r="G149" i="57"/>
  <c r="G150" i="57"/>
  <c r="H150" i="57" s="1"/>
  <c r="N150" i="57" s="1"/>
  <c r="G151" i="57"/>
  <c r="G152" i="57"/>
  <c r="J152" i="57" s="1"/>
  <c r="G153" i="57"/>
  <c r="G154" i="57"/>
  <c r="G155" i="57"/>
  <c r="J155" i="57" s="1"/>
  <c r="G156" i="57"/>
  <c r="H156" i="57" s="1"/>
  <c r="N156" i="57" s="1"/>
  <c r="G157" i="57"/>
  <c r="G158" i="57"/>
  <c r="G159" i="57"/>
  <c r="G160" i="57"/>
  <c r="G161" i="57"/>
  <c r="G162" i="57"/>
  <c r="G163" i="57"/>
  <c r="J163" i="57" s="1"/>
  <c r="K163" i="57" s="1"/>
  <c r="G164" i="57"/>
  <c r="J164" i="57" s="1"/>
  <c r="G165" i="57"/>
  <c r="G166" i="57"/>
  <c r="H166" i="57" s="1"/>
  <c r="N166" i="57" s="1"/>
  <c r="G167" i="57"/>
  <c r="H167" i="57" s="1"/>
  <c r="N167" i="57" s="1"/>
  <c r="G168" i="57"/>
  <c r="G169" i="57"/>
  <c r="H169" i="57" s="1"/>
  <c r="N169" i="57" s="1"/>
  <c r="G170" i="57"/>
  <c r="G171" i="57"/>
  <c r="G172" i="57"/>
  <c r="J172" i="57" s="1"/>
  <c r="G173" i="57"/>
  <c r="H173" i="57" s="1"/>
  <c r="N173" i="57" s="1"/>
  <c r="G174" i="57"/>
  <c r="G175" i="57"/>
  <c r="H175" i="57" s="1"/>
  <c r="N175" i="57" s="1"/>
  <c r="G176" i="57"/>
  <c r="J176" i="57" s="1"/>
  <c r="G177" i="57"/>
  <c r="G178" i="57"/>
  <c r="H178" i="57" s="1"/>
  <c r="N178" i="57" s="1"/>
  <c r="G179" i="57"/>
  <c r="H179" i="57" s="1"/>
  <c r="N179" i="57" s="1"/>
  <c r="G180" i="57"/>
  <c r="G181" i="57"/>
  <c r="H181" i="57" s="1"/>
  <c r="N181" i="57" s="1"/>
  <c r="G182" i="57"/>
  <c r="G183" i="57"/>
  <c r="G184" i="57"/>
  <c r="J184" i="57" s="1"/>
  <c r="G185" i="57"/>
  <c r="G186" i="57"/>
  <c r="G187" i="57"/>
  <c r="J187" i="57" s="1"/>
  <c r="G188" i="57"/>
  <c r="G189" i="57"/>
  <c r="H189" i="57" s="1"/>
  <c r="N189" i="57" s="1"/>
  <c r="G190" i="57"/>
  <c r="G191" i="57"/>
  <c r="H191" i="57" s="1"/>
  <c r="N191" i="57" s="1"/>
  <c r="G192" i="57"/>
  <c r="G193" i="57"/>
  <c r="H193" i="57" s="1"/>
  <c r="N193" i="57" s="1"/>
  <c r="G194" i="57"/>
  <c r="G195" i="57"/>
  <c r="H195" i="57" s="1"/>
  <c r="N195" i="57" s="1"/>
  <c r="G196" i="57"/>
  <c r="J196" i="57" s="1"/>
  <c r="G197" i="57"/>
  <c r="G198" i="57"/>
  <c r="G199" i="57"/>
  <c r="H199" i="57" s="1"/>
  <c r="N199" i="57" s="1"/>
  <c r="G200" i="57"/>
  <c r="G201" i="57"/>
  <c r="H201" i="57" s="1"/>
  <c r="N201" i="57" s="1"/>
  <c r="G202" i="57"/>
  <c r="G203" i="57"/>
  <c r="G204" i="57"/>
  <c r="H204" i="57" s="1"/>
  <c r="N204" i="57" s="1"/>
  <c r="G205" i="57"/>
  <c r="G206" i="57"/>
  <c r="H206" i="57" s="1"/>
  <c r="N206" i="57" s="1"/>
  <c r="G207" i="57"/>
  <c r="G208" i="57"/>
  <c r="J208" i="57" s="1"/>
  <c r="G209" i="57"/>
  <c r="H209" i="57" s="1"/>
  <c r="N209" i="57" s="1"/>
  <c r="G210" i="57"/>
  <c r="G211" i="57"/>
  <c r="G212" i="57"/>
  <c r="H212" i="57" s="1"/>
  <c r="N212" i="57" s="1"/>
  <c r="G213" i="57"/>
  <c r="G214" i="57"/>
  <c r="G215" i="57"/>
  <c r="G216" i="57"/>
  <c r="J216" i="57" s="1"/>
  <c r="G217" i="57"/>
  <c r="G218" i="57"/>
  <c r="H218" i="57" s="1"/>
  <c r="N218" i="57" s="1"/>
  <c r="G219" i="57"/>
  <c r="J219" i="57" s="1"/>
  <c r="G220" i="57"/>
  <c r="H220" i="57" s="1"/>
  <c r="N220" i="57" s="1"/>
  <c r="G221" i="57"/>
  <c r="H221" i="57" s="1"/>
  <c r="N221" i="57" s="1"/>
  <c r="G222" i="57"/>
  <c r="G223" i="57"/>
  <c r="G224" i="57"/>
  <c r="H224" i="57" s="1"/>
  <c r="N224" i="57" s="1"/>
  <c r="G225" i="57"/>
  <c r="G226" i="57"/>
  <c r="H226" i="57" s="1"/>
  <c r="N226" i="57" s="1"/>
  <c r="G227" i="57"/>
  <c r="J227" i="57" s="1"/>
  <c r="K227" i="57" s="1"/>
  <c r="G228" i="57"/>
  <c r="J228" i="57" s="1"/>
  <c r="G229" i="57"/>
  <c r="G230" i="57"/>
  <c r="H230" i="57" s="1"/>
  <c r="N230" i="57" s="1"/>
  <c r="G231" i="57"/>
  <c r="H231" i="57" s="1"/>
  <c r="N231" i="57" s="1"/>
  <c r="G232" i="57"/>
  <c r="G233" i="57"/>
  <c r="H233" i="57" s="1"/>
  <c r="N233" i="57" s="1"/>
  <c r="G234" i="57"/>
  <c r="H234" i="57" s="1"/>
  <c r="N234" i="57" s="1"/>
  <c r="G235" i="57"/>
  <c r="G236" i="57"/>
  <c r="H236" i="57" s="1"/>
  <c r="N236" i="57" s="1"/>
  <c r="G237" i="57"/>
  <c r="H237" i="57" s="1"/>
  <c r="N237" i="57" s="1"/>
  <c r="G238" i="57"/>
  <c r="G239" i="57"/>
  <c r="H239" i="57" s="1"/>
  <c r="N239" i="57" s="1"/>
  <c r="G240" i="57"/>
  <c r="J240" i="57" s="1"/>
  <c r="G241" i="57"/>
  <c r="G242" i="57"/>
  <c r="H242" i="57" s="1"/>
  <c r="N242" i="57" s="1"/>
  <c r="G243" i="57"/>
  <c r="H243" i="57" s="1"/>
  <c r="N243" i="57" s="1"/>
  <c r="G244" i="57"/>
  <c r="G245" i="57"/>
  <c r="H245" i="57" s="1"/>
  <c r="N245" i="57" s="1"/>
  <c r="G246" i="57"/>
  <c r="G247" i="57"/>
  <c r="H247" i="57" s="1"/>
  <c r="N247" i="57" s="1"/>
  <c r="G248" i="57"/>
  <c r="J248" i="57" s="1"/>
  <c r="G249" i="57"/>
  <c r="H249" i="57" s="1"/>
  <c r="N249" i="57" s="1"/>
  <c r="G250" i="57"/>
  <c r="G251" i="57"/>
  <c r="J251" i="57" s="1"/>
  <c r="G252" i="57"/>
  <c r="G253" i="57"/>
  <c r="H253" i="57" s="1"/>
  <c r="N253" i="57" s="1"/>
  <c r="G254" i="57"/>
  <c r="G255" i="57"/>
  <c r="G256" i="57"/>
  <c r="G257" i="57"/>
  <c r="H257" i="57" s="1"/>
  <c r="N257" i="57" s="1"/>
  <c r="G258" i="57"/>
  <c r="H258" i="57" s="1"/>
  <c r="N258" i="57" s="1"/>
  <c r="G259" i="57"/>
  <c r="J259" i="57" s="1"/>
  <c r="G260" i="57"/>
  <c r="H260" i="57" s="1"/>
  <c r="N260" i="57" s="1"/>
  <c r="G261" i="57"/>
  <c r="G262" i="57"/>
  <c r="H262" i="57" s="1"/>
  <c r="N262" i="57" s="1"/>
  <c r="G263" i="57"/>
  <c r="G264" i="57"/>
  <c r="J264" i="57" s="1"/>
  <c r="G265" i="57"/>
  <c r="G266" i="57"/>
  <c r="H266" i="57" s="1"/>
  <c r="N266" i="57" s="1"/>
  <c r="G267" i="57"/>
  <c r="J267" i="57" s="1"/>
  <c r="G268" i="57"/>
  <c r="G269" i="57"/>
  <c r="H269" i="57" s="1"/>
  <c r="N269" i="57" s="1"/>
  <c r="G270" i="57"/>
  <c r="H270" i="57" s="1"/>
  <c r="N270" i="57" s="1"/>
  <c r="G271" i="57"/>
  <c r="G272" i="57"/>
  <c r="H272" i="57" s="1"/>
  <c r="N272" i="57" s="1"/>
  <c r="G273" i="57"/>
  <c r="G274" i="57"/>
  <c r="H274" i="57" s="1"/>
  <c r="N274" i="57" s="1"/>
  <c r="G275" i="57"/>
  <c r="H275" i="57" s="1"/>
  <c r="N275" i="57" s="1"/>
  <c r="G276" i="57"/>
  <c r="G277" i="57"/>
  <c r="H277" i="57" s="1"/>
  <c r="N277" i="57" s="1"/>
  <c r="G278" i="57"/>
  <c r="G279" i="57"/>
  <c r="H279" i="57" s="1"/>
  <c r="N279" i="57" s="1"/>
  <c r="G280" i="57"/>
  <c r="J280" i="57" s="1"/>
  <c r="G281" i="57"/>
  <c r="H281" i="57" s="1"/>
  <c r="N281" i="57" s="1"/>
  <c r="G282" i="57"/>
  <c r="G283" i="57"/>
  <c r="H283" i="57" s="1"/>
  <c r="N283" i="57" s="1"/>
  <c r="G284" i="57"/>
  <c r="G285" i="57"/>
  <c r="G286" i="57"/>
  <c r="H286" i="57" s="1"/>
  <c r="N286" i="57" s="1"/>
  <c r="G287" i="57"/>
  <c r="G288" i="57"/>
  <c r="J288" i="57" s="1"/>
  <c r="G289" i="57"/>
  <c r="G290" i="57"/>
  <c r="H290" i="57" s="1"/>
  <c r="N290" i="57" s="1"/>
  <c r="G291" i="57"/>
  <c r="H291" i="57" s="1"/>
  <c r="N291" i="57" s="1"/>
  <c r="G292" i="57"/>
  <c r="G293" i="57"/>
  <c r="H293" i="57" s="1"/>
  <c r="N293" i="57" s="1"/>
  <c r="G294" i="57"/>
  <c r="J294" i="57" s="1"/>
  <c r="G295" i="57"/>
  <c r="J295" i="57" s="1"/>
  <c r="G296" i="57"/>
  <c r="G297" i="57"/>
  <c r="H297" i="57" s="1"/>
  <c r="N297" i="57" s="1"/>
  <c r="G298" i="57"/>
  <c r="G299" i="57"/>
  <c r="H299" i="57" s="1"/>
  <c r="N299" i="57" s="1"/>
  <c r="G300" i="57"/>
  <c r="H300" i="57" s="1"/>
  <c r="N300" i="57" s="1"/>
  <c r="G301" i="57"/>
  <c r="G302" i="57"/>
  <c r="J302" i="57" s="1"/>
  <c r="G303" i="57"/>
  <c r="G304" i="57"/>
  <c r="G305" i="57"/>
  <c r="H305" i="57" s="1"/>
  <c r="N305" i="57" s="1"/>
  <c r="G306" i="57"/>
  <c r="G307" i="57"/>
  <c r="J307" i="57" s="1"/>
  <c r="G308" i="57"/>
  <c r="G309" i="57"/>
  <c r="H309" i="57" s="1"/>
  <c r="N309" i="57" s="1"/>
  <c r="G310" i="57"/>
  <c r="J310" i="57" s="1"/>
  <c r="G311" i="57"/>
  <c r="H311" i="57" s="1"/>
  <c r="N311" i="57" s="1"/>
  <c r="G312" i="57"/>
  <c r="G313" i="57"/>
  <c r="H313" i="57" s="1"/>
  <c r="N313" i="57" s="1"/>
  <c r="G314" i="57"/>
  <c r="G315" i="57"/>
  <c r="H315" i="57" s="1"/>
  <c r="N315" i="57" s="1"/>
  <c r="G316" i="57"/>
  <c r="J316" i="57" s="1"/>
  <c r="G317" i="57"/>
  <c r="H317" i="57" s="1"/>
  <c r="N317" i="57" s="1"/>
  <c r="G318" i="57"/>
  <c r="H318" i="57" s="1"/>
  <c r="N318" i="57" s="1"/>
  <c r="G319" i="57"/>
  <c r="H319" i="57" s="1"/>
  <c r="N319" i="57" s="1"/>
  <c r="G320" i="57"/>
  <c r="G321" i="57"/>
  <c r="H321" i="57" s="1"/>
  <c r="N321" i="57" s="1"/>
  <c r="G322" i="57"/>
  <c r="J322" i="57" s="1"/>
  <c r="K322" i="57" s="1"/>
  <c r="G323" i="57"/>
  <c r="J323" i="57" s="1"/>
  <c r="G324" i="57"/>
  <c r="G325" i="57"/>
  <c r="H325" i="57" s="1"/>
  <c r="N325" i="57" s="1"/>
  <c r="G326" i="57"/>
  <c r="G327" i="57"/>
  <c r="H327" i="57" s="1"/>
  <c r="N327" i="57" s="1"/>
  <c r="G328" i="57"/>
  <c r="J328" i="57" s="1"/>
  <c r="L328" i="57" s="1"/>
  <c r="G329" i="57"/>
  <c r="H329" i="57" s="1"/>
  <c r="N329" i="57" s="1"/>
  <c r="G330" i="57"/>
  <c r="G2" i="57"/>
  <c r="D29" i="80"/>
  <c r="D27" i="80"/>
  <c r="D25" i="80"/>
  <c r="H4" i="80"/>
  <c r="I4" i="80" s="1"/>
  <c r="H5" i="80"/>
  <c r="H6" i="80"/>
  <c r="H7" i="80"/>
  <c r="I7" i="80"/>
  <c r="H8" i="80"/>
  <c r="I8" i="80" s="1"/>
  <c r="H9" i="80"/>
  <c r="I9" i="80"/>
  <c r="H10" i="80"/>
  <c r="I10" i="80" s="1"/>
  <c r="H11" i="80"/>
  <c r="I11" i="80"/>
  <c r="H12" i="80"/>
  <c r="I12" i="80" s="1"/>
  <c r="H13" i="80"/>
  <c r="I13" i="80"/>
  <c r="E4" i="80"/>
  <c r="E7" i="80"/>
  <c r="E8" i="80"/>
  <c r="E9" i="80"/>
  <c r="E10" i="80"/>
  <c r="E11" i="80"/>
  <c r="C4" i="80"/>
  <c r="C5" i="80"/>
  <c r="C6" i="80"/>
  <c r="E6" i="80" s="1"/>
  <c r="C7" i="80"/>
  <c r="C8" i="80"/>
  <c r="C9" i="80"/>
  <c r="C3" i="80"/>
  <c r="J327" i="57" l="1"/>
  <c r="J279" i="57"/>
  <c r="J270" i="57"/>
  <c r="L270" i="57" s="1"/>
  <c r="J193" i="57"/>
  <c r="K193" i="57" s="1"/>
  <c r="M193" i="57" s="1"/>
  <c r="J97" i="57"/>
  <c r="L97" i="57" s="1"/>
  <c r="J21" i="57"/>
  <c r="L21" i="57" s="1"/>
  <c r="J114" i="57"/>
  <c r="K114" i="57" s="1"/>
  <c r="M114" i="57" s="1"/>
  <c r="J305" i="57"/>
  <c r="K305" i="57" s="1"/>
  <c r="M305" i="57" s="1"/>
  <c r="J262" i="57"/>
  <c r="L262" i="57" s="1"/>
  <c r="J178" i="57"/>
  <c r="K178" i="57" s="1"/>
  <c r="M178" i="57" s="1"/>
  <c r="J50" i="57"/>
  <c r="K50" i="57" s="1"/>
  <c r="M50" i="57" s="1"/>
  <c r="J291" i="57"/>
  <c r="K291" i="57" s="1"/>
  <c r="M291" i="57" s="1"/>
  <c r="J243" i="57"/>
  <c r="J145" i="57"/>
  <c r="K145" i="57" s="1"/>
  <c r="M145" i="57" s="1"/>
  <c r="H322" i="57"/>
  <c r="N322" i="57" s="1"/>
  <c r="H267" i="57"/>
  <c r="N267" i="57" s="1"/>
  <c r="H113" i="57"/>
  <c r="N113" i="57" s="1"/>
  <c r="H54" i="57"/>
  <c r="N54" i="57" s="1"/>
  <c r="J313" i="57"/>
  <c r="K313" i="57" s="1"/>
  <c r="M313" i="57" s="1"/>
  <c r="J299" i="57"/>
  <c r="K299" i="57" s="1"/>
  <c r="M299" i="57" s="1"/>
  <c r="J290" i="57"/>
  <c r="L290" i="57" s="1"/>
  <c r="J277" i="57"/>
  <c r="K277" i="57" s="1"/>
  <c r="M277" i="57" s="1"/>
  <c r="J269" i="57"/>
  <c r="L269" i="57" s="1"/>
  <c r="J258" i="57"/>
  <c r="L258" i="57" s="1"/>
  <c r="J249" i="57"/>
  <c r="J242" i="57"/>
  <c r="L242" i="57" s="1"/>
  <c r="J209" i="57"/>
  <c r="K209" i="57" s="1"/>
  <c r="M209" i="57" s="1"/>
  <c r="J189" i="57"/>
  <c r="K189" i="57" s="1"/>
  <c r="M189" i="57" s="1"/>
  <c r="J173" i="57"/>
  <c r="K173" i="57" s="1"/>
  <c r="M173" i="57" s="1"/>
  <c r="J133" i="57"/>
  <c r="K133" i="57" s="1"/>
  <c r="M133" i="57" s="1"/>
  <c r="J95" i="57"/>
  <c r="K95" i="57" s="1"/>
  <c r="M95" i="57" s="1"/>
  <c r="J78" i="57"/>
  <c r="K78" i="57" s="1"/>
  <c r="M78" i="57" s="1"/>
  <c r="J61" i="57"/>
  <c r="L61" i="57" s="1"/>
  <c r="J44" i="57"/>
  <c r="K44" i="57" s="1"/>
  <c r="M44" i="57" s="1"/>
  <c r="J36" i="57"/>
  <c r="L36" i="57" s="1"/>
  <c r="J20" i="57"/>
  <c r="K20" i="57" s="1"/>
  <c r="M20" i="57" s="1"/>
  <c r="J8" i="57"/>
  <c r="K8" i="57" s="1"/>
  <c r="H310" i="57"/>
  <c r="N310" i="57" s="1"/>
  <c r="H251" i="57"/>
  <c r="N251" i="57" s="1"/>
  <c r="H86" i="57"/>
  <c r="N86" i="57" s="1"/>
  <c r="H31" i="57"/>
  <c r="N31" i="57" s="1"/>
  <c r="J321" i="57"/>
  <c r="K321" i="57" s="1"/>
  <c r="M321" i="57" s="1"/>
  <c r="J286" i="57"/>
  <c r="L286" i="57" s="1"/>
  <c r="J275" i="57"/>
  <c r="L275" i="57" s="1"/>
  <c r="J257" i="57"/>
  <c r="L257" i="57" s="1"/>
  <c r="J233" i="57"/>
  <c r="K233" i="57" s="1"/>
  <c r="M233" i="57" s="1"/>
  <c r="J181" i="57"/>
  <c r="K181" i="57" s="1"/>
  <c r="M181" i="57" s="1"/>
  <c r="J130" i="57"/>
  <c r="K130" i="57" s="1"/>
  <c r="M130" i="57" s="1"/>
  <c r="J109" i="57"/>
  <c r="K109" i="57" s="1"/>
  <c r="M109" i="57" s="1"/>
  <c r="J94" i="57"/>
  <c r="K94" i="57" s="1"/>
  <c r="M94" i="57" s="1"/>
  <c r="J73" i="57"/>
  <c r="K73" i="57" s="1"/>
  <c r="M73" i="57" s="1"/>
  <c r="J53" i="57"/>
  <c r="L53" i="57" s="1"/>
  <c r="J32" i="57"/>
  <c r="L32" i="57" s="1"/>
  <c r="J17" i="57"/>
  <c r="K17" i="57" s="1"/>
  <c r="M17" i="57" s="1"/>
  <c r="H295" i="57"/>
  <c r="N295" i="57" s="1"/>
  <c r="H187" i="57"/>
  <c r="N187" i="57" s="1"/>
  <c r="H85" i="57"/>
  <c r="N85" i="57" s="1"/>
  <c r="J329" i="57"/>
  <c r="K329" i="57" s="1"/>
  <c r="M329" i="57" s="1"/>
  <c r="J317" i="57"/>
  <c r="L317" i="57" s="1"/>
  <c r="J309" i="57"/>
  <c r="K309" i="57" s="1"/>
  <c r="M309" i="57" s="1"/>
  <c r="J293" i="57"/>
  <c r="L293" i="57" s="1"/>
  <c r="J281" i="57"/>
  <c r="K281" i="57" s="1"/>
  <c r="M281" i="57" s="1"/>
  <c r="J274" i="57"/>
  <c r="K274" i="57" s="1"/>
  <c r="M274" i="57" s="1"/>
  <c r="J266" i="57"/>
  <c r="K266" i="57" s="1"/>
  <c r="M266" i="57" s="1"/>
  <c r="J245" i="57"/>
  <c r="K245" i="57" s="1"/>
  <c r="M245" i="57" s="1"/>
  <c r="J199" i="57"/>
  <c r="K199" i="57" s="1"/>
  <c r="M199" i="57" s="1"/>
  <c r="J179" i="57"/>
  <c r="J169" i="57"/>
  <c r="K169" i="57" s="1"/>
  <c r="M169" i="57" s="1"/>
  <c r="J89" i="57"/>
  <c r="K89" i="57" s="1"/>
  <c r="J65" i="57"/>
  <c r="K65" i="57" s="1"/>
  <c r="M65" i="57" s="1"/>
  <c r="J51" i="57"/>
  <c r="K51" i="57" s="1"/>
  <c r="M51" i="57" s="1"/>
  <c r="J41" i="57"/>
  <c r="K41" i="57" s="1"/>
  <c r="M41" i="57" s="1"/>
  <c r="J24" i="57"/>
  <c r="L24" i="57" s="1"/>
  <c r="J12" i="57"/>
  <c r="K12" i="57" s="1"/>
  <c r="J5" i="57"/>
  <c r="K5" i="57" s="1"/>
  <c r="M5" i="57" s="1"/>
  <c r="H323" i="57"/>
  <c r="N323" i="57" s="1"/>
  <c r="H294" i="57"/>
  <c r="N294" i="57" s="1"/>
  <c r="H117" i="57"/>
  <c r="N117" i="57" s="1"/>
  <c r="H59" i="57"/>
  <c r="N59" i="57" s="1"/>
  <c r="L316" i="57"/>
  <c r="K316" i="57"/>
  <c r="M316" i="57" s="1"/>
  <c r="K288" i="57"/>
  <c r="M288" i="57" s="1"/>
  <c r="K264" i="57"/>
  <c r="M264" i="57" s="1"/>
  <c r="K176" i="57"/>
  <c r="M176" i="57" s="1"/>
  <c r="L164" i="57"/>
  <c r="K164" i="57"/>
  <c r="M164" i="57" s="1"/>
  <c r="K228" i="57"/>
  <c r="M228" i="57" s="1"/>
  <c r="K323" i="57"/>
  <c r="M323" i="57" s="1"/>
  <c r="K307" i="57"/>
  <c r="M307" i="57" s="1"/>
  <c r="K295" i="57"/>
  <c r="M295" i="57" s="1"/>
  <c r="K251" i="57"/>
  <c r="M251" i="57" s="1"/>
  <c r="K187" i="57"/>
  <c r="M187" i="57" s="1"/>
  <c r="L187" i="57"/>
  <c r="H324" i="57"/>
  <c r="N324" i="57" s="1"/>
  <c r="J324" i="57"/>
  <c r="H308" i="57"/>
  <c r="N308" i="57" s="1"/>
  <c r="J308" i="57"/>
  <c r="H292" i="57"/>
  <c r="N292" i="57" s="1"/>
  <c r="J292" i="57"/>
  <c r="L292" i="57" s="1"/>
  <c r="K280" i="57"/>
  <c r="M280" i="57" s="1"/>
  <c r="H268" i="57"/>
  <c r="N268" i="57" s="1"/>
  <c r="J268" i="57"/>
  <c r="L268" i="57" s="1"/>
  <c r="J256" i="57"/>
  <c r="H256" i="57"/>
  <c r="N256" i="57" s="1"/>
  <c r="K248" i="57"/>
  <c r="M248" i="57" s="1"/>
  <c r="L248" i="57"/>
  <c r="H244" i="57"/>
  <c r="N244" i="57" s="1"/>
  <c r="J244" i="57"/>
  <c r="H232" i="57"/>
  <c r="N232" i="57" s="1"/>
  <c r="J232" i="57"/>
  <c r="L232" i="57" s="1"/>
  <c r="K216" i="57"/>
  <c r="M216" i="57" s="1"/>
  <c r="K208" i="57"/>
  <c r="M208" i="57" s="1"/>
  <c r="L208" i="57"/>
  <c r="H200" i="57"/>
  <c r="N200" i="57" s="1"/>
  <c r="J200" i="57"/>
  <c r="K200" i="57" s="1"/>
  <c r="M200" i="57" s="1"/>
  <c r="J192" i="57"/>
  <c r="H192" i="57"/>
  <c r="N192" i="57" s="1"/>
  <c r="J188" i="57"/>
  <c r="H188" i="57"/>
  <c r="N188" i="57" s="1"/>
  <c r="J180" i="57"/>
  <c r="H180" i="57"/>
  <c r="N180" i="57" s="1"/>
  <c r="K172" i="57"/>
  <c r="M172" i="57" s="1"/>
  <c r="L172" i="57"/>
  <c r="H160" i="57"/>
  <c r="N160" i="57" s="1"/>
  <c r="J160" i="57"/>
  <c r="K152" i="57"/>
  <c r="M152" i="57" s="1"/>
  <c r="H136" i="57"/>
  <c r="N136" i="57" s="1"/>
  <c r="J136" i="57"/>
  <c r="K136" i="57" s="1"/>
  <c r="M136" i="57" s="1"/>
  <c r="H120" i="57"/>
  <c r="N120" i="57" s="1"/>
  <c r="J120" i="57"/>
  <c r="H112" i="57"/>
  <c r="N112" i="57" s="1"/>
  <c r="J112" i="57"/>
  <c r="H108" i="57"/>
  <c r="N108" i="57" s="1"/>
  <c r="J108" i="57"/>
  <c r="K108" i="57" s="1"/>
  <c r="M108" i="57" s="1"/>
  <c r="H100" i="57"/>
  <c r="N100" i="57" s="1"/>
  <c r="J100" i="57"/>
  <c r="K267" i="57"/>
  <c r="M267" i="57" s="1"/>
  <c r="K262" i="57"/>
  <c r="M262" i="57" s="1"/>
  <c r="K243" i="57"/>
  <c r="M243" i="57" s="1"/>
  <c r="J236" i="57"/>
  <c r="J224" i="57"/>
  <c r="J220" i="57"/>
  <c r="K179" i="57"/>
  <c r="M179" i="57" s="1"/>
  <c r="J148" i="57"/>
  <c r="K148" i="57" s="1"/>
  <c r="M148" i="57" s="1"/>
  <c r="J68" i="57"/>
  <c r="H228" i="57"/>
  <c r="N228" i="57" s="1"/>
  <c r="H208" i="57"/>
  <c r="N208" i="57" s="1"/>
  <c r="H164" i="57"/>
  <c r="N164" i="57" s="1"/>
  <c r="G331" i="57"/>
  <c r="E2" i="79" s="1"/>
  <c r="H303" i="57"/>
  <c r="N303" i="57" s="1"/>
  <c r="J303" i="57"/>
  <c r="K303" i="57" s="1"/>
  <c r="M303" i="57" s="1"/>
  <c r="H271" i="57"/>
  <c r="N271" i="57" s="1"/>
  <c r="J271" i="57"/>
  <c r="K259" i="57"/>
  <c r="M259" i="57" s="1"/>
  <c r="K219" i="57"/>
  <c r="M219" i="57" s="1"/>
  <c r="L219" i="57"/>
  <c r="H215" i="57"/>
  <c r="N215" i="57" s="1"/>
  <c r="J215" i="57"/>
  <c r="L215" i="57" s="1"/>
  <c r="H183" i="57"/>
  <c r="N183" i="57" s="1"/>
  <c r="J183" i="57"/>
  <c r="L183" i="57" s="1"/>
  <c r="J171" i="57"/>
  <c r="K171" i="57" s="1"/>
  <c r="M171" i="57" s="1"/>
  <c r="H171" i="57"/>
  <c r="N171" i="57" s="1"/>
  <c r="H159" i="57"/>
  <c r="N159" i="57" s="1"/>
  <c r="J159" i="57"/>
  <c r="H151" i="57"/>
  <c r="N151" i="57" s="1"/>
  <c r="J151" i="57"/>
  <c r="L151" i="57" s="1"/>
  <c r="H143" i="57"/>
  <c r="N143" i="57" s="1"/>
  <c r="J143" i="57"/>
  <c r="K143" i="57" s="1"/>
  <c r="M143" i="57" s="1"/>
  <c r="H135" i="57"/>
  <c r="N135" i="57" s="1"/>
  <c r="J135" i="57"/>
  <c r="K135" i="57" s="1"/>
  <c r="M135" i="57" s="1"/>
  <c r="H119" i="57"/>
  <c r="N119" i="57" s="1"/>
  <c r="J119" i="57"/>
  <c r="K119" i="57" s="1"/>
  <c r="M119" i="57" s="1"/>
  <c r="H115" i="57"/>
  <c r="N115" i="57" s="1"/>
  <c r="J115" i="57"/>
  <c r="H111" i="57"/>
  <c r="N111" i="57" s="1"/>
  <c r="J111" i="57"/>
  <c r="H103" i="57"/>
  <c r="N103" i="57" s="1"/>
  <c r="J103" i="57"/>
  <c r="J91" i="57"/>
  <c r="K91" i="57" s="1"/>
  <c r="M91" i="57" s="1"/>
  <c r="H91" i="57"/>
  <c r="N91" i="57" s="1"/>
  <c r="H83" i="57"/>
  <c r="N83" i="57" s="1"/>
  <c r="J83" i="57"/>
  <c r="J75" i="57"/>
  <c r="K75" i="57" s="1"/>
  <c r="M75" i="57" s="1"/>
  <c r="H75" i="57"/>
  <c r="N75" i="57" s="1"/>
  <c r="H67" i="57"/>
  <c r="N67" i="57" s="1"/>
  <c r="J67" i="57"/>
  <c r="L67" i="57" s="1"/>
  <c r="H55" i="57"/>
  <c r="N55" i="57" s="1"/>
  <c r="J55" i="57"/>
  <c r="H47" i="57"/>
  <c r="N47" i="57" s="1"/>
  <c r="J47" i="57"/>
  <c r="H35" i="57"/>
  <c r="N35" i="57" s="1"/>
  <c r="J35" i="57"/>
  <c r="K27" i="57"/>
  <c r="M27" i="57" s="1"/>
  <c r="L27" i="57"/>
  <c r="H23" i="57"/>
  <c r="N23" i="57" s="1"/>
  <c r="J23" i="57"/>
  <c r="H19" i="57"/>
  <c r="N19" i="57" s="1"/>
  <c r="J19" i="57"/>
  <c r="L19" i="57" s="1"/>
  <c r="J283" i="57"/>
  <c r="L274" i="57"/>
  <c r="J204" i="57"/>
  <c r="J124" i="57"/>
  <c r="L124" i="57" s="1"/>
  <c r="J88" i="57"/>
  <c r="K88" i="57" s="1"/>
  <c r="M88" i="57" s="1"/>
  <c r="J72" i="57"/>
  <c r="K72" i="57" s="1"/>
  <c r="M72" i="57" s="1"/>
  <c r="J11" i="57"/>
  <c r="K11" i="57" s="1"/>
  <c r="H264" i="57"/>
  <c r="N264" i="57" s="1"/>
  <c r="H227" i="57"/>
  <c r="N227" i="57" s="1"/>
  <c r="H184" i="57"/>
  <c r="N184" i="57" s="1"/>
  <c r="H139" i="57"/>
  <c r="N139" i="57" s="1"/>
  <c r="H27" i="57"/>
  <c r="N27" i="57" s="1"/>
  <c r="H314" i="57"/>
  <c r="N314" i="57" s="1"/>
  <c r="J314" i="57"/>
  <c r="K314" i="57" s="1"/>
  <c r="M314" i="57" s="1"/>
  <c r="H306" i="57"/>
  <c r="N306" i="57" s="1"/>
  <c r="J306" i="57"/>
  <c r="H298" i="57"/>
  <c r="N298" i="57" s="1"/>
  <c r="J298" i="57"/>
  <c r="L294" i="57"/>
  <c r="K294" i="57"/>
  <c r="M294" i="57" s="1"/>
  <c r="H278" i="57"/>
  <c r="N278" i="57" s="1"/>
  <c r="J278" i="57"/>
  <c r="H250" i="57"/>
  <c r="N250" i="57" s="1"/>
  <c r="J250" i="57"/>
  <c r="H246" i="57"/>
  <c r="N246" i="57" s="1"/>
  <c r="J246" i="57"/>
  <c r="H238" i="57"/>
  <c r="N238" i="57" s="1"/>
  <c r="J238" i="57"/>
  <c r="H214" i="57"/>
  <c r="N214" i="57" s="1"/>
  <c r="J214" i="57"/>
  <c r="H210" i="57"/>
  <c r="N210" i="57" s="1"/>
  <c r="J210" i="57"/>
  <c r="H198" i="57"/>
  <c r="N198" i="57" s="1"/>
  <c r="J198" i="57"/>
  <c r="H190" i="57"/>
  <c r="N190" i="57" s="1"/>
  <c r="J190" i="57"/>
  <c r="H186" i="57"/>
  <c r="N186" i="57" s="1"/>
  <c r="J186" i="57"/>
  <c r="H182" i="57"/>
  <c r="N182" i="57" s="1"/>
  <c r="J182" i="57"/>
  <c r="H174" i="57"/>
  <c r="N174" i="57" s="1"/>
  <c r="J174" i="57"/>
  <c r="H170" i="57"/>
  <c r="N170" i="57" s="1"/>
  <c r="J170" i="57"/>
  <c r="H162" i="57"/>
  <c r="N162" i="57" s="1"/>
  <c r="J162" i="57"/>
  <c r="H142" i="57"/>
  <c r="N142" i="57" s="1"/>
  <c r="J142" i="57"/>
  <c r="H98" i="57"/>
  <c r="N98" i="57" s="1"/>
  <c r="J98" i="57"/>
  <c r="L98" i="57" s="1"/>
  <c r="H90" i="57"/>
  <c r="N90" i="57" s="1"/>
  <c r="J90" i="57"/>
  <c r="K90" i="57" s="1"/>
  <c r="M90" i="57" s="1"/>
  <c r="H82" i="57"/>
  <c r="N82" i="57" s="1"/>
  <c r="J82" i="57"/>
  <c r="K82" i="57" s="1"/>
  <c r="M82" i="57" s="1"/>
  <c r="H62" i="57"/>
  <c r="N62" i="57" s="1"/>
  <c r="J62" i="57"/>
  <c r="K62" i="57" s="1"/>
  <c r="M62" i="57" s="1"/>
  <c r="H26" i="57"/>
  <c r="N26" i="57" s="1"/>
  <c r="J26" i="57"/>
  <c r="K26" i="57" s="1"/>
  <c r="M26" i="57" s="1"/>
  <c r="H6" i="57"/>
  <c r="N6" i="57" s="1"/>
  <c r="J6" i="57"/>
  <c r="K6" i="57" s="1"/>
  <c r="M6" i="57" s="1"/>
  <c r="K293" i="57"/>
  <c r="M293" i="57" s="1"/>
  <c r="H2" i="57"/>
  <c r="H316" i="57"/>
  <c r="N316" i="57" s="1"/>
  <c r="H302" i="57"/>
  <c r="N302" i="57" s="1"/>
  <c r="H288" i="57"/>
  <c r="N288" i="57" s="1"/>
  <c r="H259" i="57"/>
  <c r="N259" i="57" s="1"/>
  <c r="H240" i="57"/>
  <c r="N240" i="57" s="1"/>
  <c r="H219" i="57"/>
  <c r="N219" i="57" s="1"/>
  <c r="H196" i="57"/>
  <c r="N196" i="57" s="1"/>
  <c r="H176" i="57"/>
  <c r="N176" i="57" s="1"/>
  <c r="H155" i="57"/>
  <c r="N155" i="57" s="1"/>
  <c r="H129" i="57"/>
  <c r="N129" i="57" s="1"/>
  <c r="H102" i="57"/>
  <c r="N102" i="57" s="1"/>
  <c r="H74" i="57"/>
  <c r="N74" i="57" s="1"/>
  <c r="H43" i="57"/>
  <c r="N43" i="57" s="1"/>
  <c r="J320" i="57"/>
  <c r="H320" i="57"/>
  <c r="N320" i="57" s="1"/>
  <c r="J312" i="57"/>
  <c r="H312" i="57"/>
  <c r="N312" i="57" s="1"/>
  <c r="H304" i="57"/>
  <c r="N304" i="57" s="1"/>
  <c r="J304" i="57"/>
  <c r="H296" i="57"/>
  <c r="N296" i="57" s="1"/>
  <c r="J296" i="57"/>
  <c r="L296" i="57" s="1"/>
  <c r="H284" i="57"/>
  <c r="N284" i="57" s="1"/>
  <c r="J284" i="57"/>
  <c r="H276" i="57"/>
  <c r="N276" i="57" s="1"/>
  <c r="J276" i="57"/>
  <c r="H252" i="57"/>
  <c r="N252" i="57" s="1"/>
  <c r="J252" i="57"/>
  <c r="L252" i="57" s="1"/>
  <c r="K240" i="57"/>
  <c r="M240" i="57" s="1"/>
  <c r="L196" i="57"/>
  <c r="K196" i="57"/>
  <c r="M196" i="57" s="1"/>
  <c r="K184" i="57"/>
  <c r="M184" i="57" s="1"/>
  <c r="H168" i="57"/>
  <c r="N168" i="57" s="1"/>
  <c r="J168" i="57"/>
  <c r="K168" i="57" s="1"/>
  <c r="M168" i="57" s="1"/>
  <c r="H140" i="57"/>
  <c r="N140" i="57" s="1"/>
  <c r="J140" i="57"/>
  <c r="K140" i="57" s="1"/>
  <c r="M140" i="57" s="1"/>
  <c r="H132" i="57"/>
  <c r="N132" i="57" s="1"/>
  <c r="J132" i="57"/>
  <c r="H104" i="57"/>
  <c r="N104" i="57" s="1"/>
  <c r="J104" i="57"/>
  <c r="H96" i="57"/>
  <c r="N96" i="57" s="1"/>
  <c r="J96" i="57"/>
  <c r="H84" i="57"/>
  <c r="N84" i="57" s="1"/>
  <c r="J84" i="57"/>
  <c r="K84" i="57" s="1"/>
  <c r="M84" i="57" s="1"/>
  <c r="H80" i="57"/>
  <c r="N80" i="57" s="1"/>
  <c r="J80" i="57"/>
  <c r="H60" i="57"/>
  <c r="N60" i="57" s="1"/>
  <c r="J60" i="57"/>
  <c r="H56" i="57"/>
  <c r="N56" i="57" s="1"/>
  <c r="J56" i="57"/>
  <c r="K56" i="57" s="1"/>
  <c r="M56" i="57" s="1"/>
  <c r="H52" i="57"/>
  <c r="N52" i="57" s="1"/>
  <c r="J52" i="57"/>
  <c r="K327" i="57"/>
  <c r="M327" i="57" s="1"/>
  <c r="K279" i="57"/>
  <c r="M279" i="57" s="1"/>
  <c r="H280" i="57"/>
  <c r="N280" i="57" s="1"/>
  <c r="H144" i="57"/>
  <c r="N144" i="57" s="1"/>
  <c r="K328" i="57"/>
  <c r="M328" i="57" s="1"/>
  <c r="H287" i="57"/>
  <c r="N287" i="57" s="1"/>
  <c r="J287" i="57"/>
  <c r="L287" i="57" s="1"/>
  <c r="J263" i="57"/>
  <c r="H263" i="57"/>
  <c r="N263" i="57" s="1"/>
  <c r="H255" i="57"/>
  <c r="N255" i="57" s="1"/>
  <c r="J255" i="57"/>
  <c r="J235" i="57"/>
  <c r="K235" i="57" s="1"/>
  <c r="M235" i="57" s="1"/>
  <c r="H235" i="57"/>
  <c r="N235" i="57" s="1"/>
  <c r="M227" i="57"/>
  <c r="H223" i="57"/>
  <c r="N223" i="57" s="1"/>
  <c r="J223" i="57"/>
  <c r="J211" i="57"/>
  <c r="H211" i="57"/>
  <c r="N211" i="57" s="1"/>
  <c r="H207" i="57"/>
  <c r="N207" i="57" s="1"/>
  <c r="J207" i="57"/>
  <c r="K207" i="57" s="1"/>
  <c r="M207" i="57" s="1"/>
  <c r="J203" i="57"/>
  <c r="K203" i="57" s="1"/>
  <c r="M203" i="57" s="1"/>
  <c r="H203" i="57"/>
  <c r="N203" i="57" s="1"/>
  <c r="K155" i="57"/>
  <c r="M155" i="57" s="1"/>
  <c r="J147" i="57"/>
  <c r="H147" i="57"/>
  <c r="N147" i="57" s="1"/>
  <c r="H131" i="57"/>
  <c r="N131" i="57" s="1"/>
  <c r="J131" i="57"/>
  <c r="K131" i="57" s="1"/>
  <c r="M131" i="57" s="1"/>
  <c r="J123" i="57"/>
  <c r="K123" i="57" s="1"/>
  <c r="M123" i="57" s="1"/>
  <c r="H123" i="57"/>
  <c r="N123" i="57" s="1"/>
  <c r="H87" i="57"/>
  <c r="N87" i="57" s="1"/>
  <c r="J87" i="57"/>
  <c r="H79" i="57"/>
  <c r="N79" i="57" s="1"/>
  <c r="J79" i="57"/>
  <c r="H71" i="57"/>
  <c r="N71" i="57" s="1"/>
  <c r="J71" i="57"/>
  <c r="H63" i="57"/>
  <c r="N63" i="57" s="1"/>
  <c r="J63" i="57"/>
  <c r="L63" i="57" s="1"/>
  <c r="K43" i="57"/>
  <c r="M43" i="57" s="1"/>
  <c r="L43" i="57"/>
  <c r="K31" i="57"/>
  <c r="M31" i="57" s="1"/>
  <c r="H7" i="57"/>
  <c r="N7" i="57" s="1"/>
  <c r="J7" i="57"/>
  <c r="L7" i="57" s="1"/>
  <c r="J319" i="57"/>
  <c r="J247" i="57"/>
  <c r="J239" i="57"/>
  <c r="J99" i="57"/>
  <c r="L99" i="57" s="1"/>
  <c r="K32" i="57"/>
  <c r="M32" i="57" s="1"/>
  <c r="L17" i="57"/>
  <c r="L5" i="57"/>
  <c r="H307" i="57"/>
  <c r="N307" i="57" s="1"/>
  <c r="H248" i="57"/>
  <c r="N248" i="57" s="1"/>
  <c r="H163" i="57"/>
  <c r="N163" i="57" s="1"/>
  <c r="H330" i="57"/>
  <c r="N330" i="57" s="1"/>
  <c r="J330" i="57"/>
  <c r="K330" i="57" s="1"/>
  <c r="M330" i="57" s="1"/>
  <c r="H326" i="57"/>
  <c r="N326" i="57" s="1"/>
  <c r="J326" i="57"/>
  <c r="K326" i="57" s="1"/>
  <c r="M326" i="57" s="1"/>
  <c r="L310" i="57"/>
  <c r="K310" i="57"/>
  <c r="M310" i="57" s="1"/>
  <c r="L302" i="57"/>
  <c r="K302" i="57"/>
  <c r="M302" i="57" s="1"/>
  <c r="H282" i="57"/>
  <c r="N282" i="57" s="1"/>
  <c r="J282" i="57"/>
  <c r="H254" i="57"/>
  <c r="N254" i="57" s="1"/>
  <c r="J254" i="57"/>
  <c r="H222" i="57"/>
  <c r="N222" i="57" s="1"/>
  <c r="J222" i="57"/>
  <c r="H202" i="57"/>
  <c r="N202" i="57" s="1"/>
  <c r="J202" i="57"/>
  <c r="H194" i="57"/>
  <c r="N194" i="57" s="1"/>
  <c r="J194" i="57"/>
  <c r="H158" i="57"/>
  <c r="N158" i="57" s="1"/>
  <c r="J158" i="57"/>
  <c r="H154" i="57"/>
  <c r="N154" i="57" s="1"/>
  <c r="J154" i="57"/>
  <c r="H146" i="57"/>
  <c r="N146" i="57" s="1"/>
  <c r="J146" i="57"/>
  <c r="J138" i="57"/>
  <c r="H138" i="57"/>
  <c r="N138" i="57" s="1"/>
  <c r="H134" i="57"/>
  <c r="N134" i="57" s="1"/>
  <c r="J134" i="57"/>
  <c r="K134" i="57" s="1"/>
  <c r="M134" i="57" s="1"/>
  <c r="H126" i="57"/>
  <c r="N126" i="57" s="1"/>
  <c r="J126" i="57"/>
  <c r="H122" i="57"/>
  <c r="N122" i="57" s="1"/>
  <c r="J122" i="57"/>
  <c r="H118" i="57"/>
  <c r="N118" i="57" s="1"/>
  <c r="J118" i="57"/>
  <c r="K118" i="57" s="1"/>
  <c r="M118" i="57" s="1"/>
  <c r="H110" i="57"/>
  <c r="N110" i="57" s="1"/>
  <c r="J110" i="57"/>
  <c r="K110" i="57" s="1"/>
  <c r="M110" i="57" s="1"/>
  <c r="H66" i="57"/>
  <c r="N66" i="57" s="1"/>
  <c r="J66" i="57"/>
  <c r="K66" i="57" s="1"/>
  <c r="M66" i="57" s="1"/>
  <c r="H58" i="57"/>
  <c r="N58" i="57" s="1"/>
  <c r="J58" i="57"/>
  <c r="K58" i="57" s="1"/>
  <c r="M58" i="57" s="1"/>
  <c r="H46" i="57"/>
  <c r="N46" i="57" s="1"/>
  <c r="J46" i="57"/>
  <c r="K46" i="57" s="1"/>
  <c r="M46" i="57" s="1"/>
  <c r="H38" i="57"/>
  <c r="N38" i="57" s="1"/>
  <c r="J38" i="57"/>
  <c r="K38" i="57" s="1"/>
  <c r="M38" i="57" s="1"/>
  <c r="H22" i="57"/>
  <c r="N22" i="57" s="1"/>
  <c r="J22" i="57"/>
  <c r="K22" i="57" s="1"/>
  <c r="M22" i="57" s="1"/>
  <c r="H18" i="57"/>
  <c r="N18" i="57" s="1"/>
  <c r="J18" i="57"/>
  <c r="K18" i="57" s="1"/>
  <c r="M18" i="57" s="1"/>
  <c r="H10" i="57"/>
  <c r="N10" i="57" s="1"/>
  <c r="J10" i="57"/>
  <c r="K10" i="57" s="1"/>
  <c r="M10" i="57" s="1"/>
  <c r="J2" i="57"/>
  <c r="J318" i="57"/>
  <c r="K318" i="57" s="1"/>
  <c r="M318" i="57" s="1"/>
  <c r="J260" i="57"/>
  <c r="L260" i="57" s="1"/>
  <c r="K257" i="57"/>
  <c r="M257" i="57" s="1"/>
  <c r="K249" i="57"/>
  <c r="M249" i="57" s="1"/>
  <c r="J231" i="57"/>
  <c r="J226" i="57"/>
  <c r="J218" i="57"/>
  <c r="J167" i="57"/>
  <c r="L167" i="57" s="1"/>
  <c r="J128" i="57"/>
  <c r="J107" i="57"/>
  <c r="J92" i="57"/>
  <c r="L92" i="57" s="1"/>
  <c r="J76" i="57"/>
  <c r="L76" i="57" s="1"/>
  <c r="L44" i="57"/>
  <c r="J34" i="57"/>
  <c r="K34" i="57" s="1"/>
  <c r="M34" i="57" s="1"/>
  <c r="J30" i="57"/>
  <c r="K30" i="57" s="1"/>
  <c r="M30" i="57" s="1"/>
  <c r="K21" i="57"/>
  <c r="M21" i="57" s="1"/>
  <c r="J15" i="57"/>
  <c r="K15" i="57" s="1"/>
  <c r="M15" i="57" s="1"/>
  <c r="J3" i="57"/>
  <c r="L3" i="57" s="1"/>
  <c r="H301" i="57"/>
  <c r="N301" i="57" s="1"/>
  <c r="J301" i="57"/>
  <c r="H289" i="57"/>
  <c r="N289" i="57" s="1"/>
  <c r="J289" i="57"/>
  <c r="H285" i="57"/>
  <c r="N285" i="57" s="1"/>
  <c r="J285" i="57"/>
  <c r="L285" i="57" s="1"/>
  <c r="H273" i="57"/>
  <c r="N273" i="57" s="1"/>
  <c r="J273" i="57"/>
  <c r="H265" i="57"/>
  <c r="N265" i="57" s="1"/>
  <c r="J265" i="57"/>
  <c r="L265" i="57" s="1"/>
  <c r="H261" i="57"/>
  <c r="N261" i="57" s="1"/>
  <c r="J261" i="57"/>
  <c r="H241" i="57"/>
  <c r="N241" i="57" s="1"/>
  <c r="J241" i="57"/>
  <c r="H229" i="57"/>
  <c r="N229" i="57" s="1"/>
  <c r="J229" i="57"/>
  <c r="L229" i="57" s="1"/>
  <c r="H225" i="57"/>
  <c r="N225" i="57" s="1"/>
  <c r="J225" i="57"/>
  <c r="H217" i="57"/>
  <c r="N217" i="57" s="1"/>
  <c r="J217" i="57"/>
  <c r="H213" i="57"/>
  <c r="N213" i="57" s="1"/>
  <c r="J213" i="57"/>
  <c r="L213" i="57" s="1"/>
  <c r="H205" i="57"/>
  <c r="N205" i="57" s="1"/>
  <c r="J205" i="57"/>
  <c r="H197" i="57"/>
  <c r="N197" i="57" s="1"/>
  <c r="J197" i="57"/>
  <c r="L197" i="57" s="1"/>
  <c r="H185" i="57"/>
  <c r="N185" i="57" s="1"/>
  <c r="J185" i="57"/>
  <c r="H177" i="57"/>
  <c r="N177" i="57" s="1"/>
  <c r="J177" i="57"/>
  <c r="H165" i="57"/>
  <c r="N165" i="57" s="1"/>
  <c r="J165" i="57"/>
  <c r="L165" i="57" s="1"/>
  <c r="H161" i="57"/>
  <c r="N161" i="57" s="1"/>
  <c r="J161" i="57"/>
  <c r="H157" i="57"/>
  <c r="N157" i="57" s="1"/>
  <c r="J157" i="57"/>
  <c r="H153" i="57"/>
  <c r="N153" i="57" s="1"/>
  <c r="J153" i="57"/>
  <c r="H149" i="57"/>
  <c r="N149" i="57" s="1"/>
  <c r="J149" i="57"/>
  <c r="L149" i="57" s="1"/>
  <c r="H141" i="57"/>
  <c r="N141" i="57" s="1"/>
  <c r="J141" i="57"/>
  <c r="H137" i="57"/>
  <c r="N137" i="57" s="1"/>
  <c r="J137" i="57"/>
  <c r="L137" i="57" s="1"/>
  <c r="L129" i="57"/>
  <c r="K129" i="57"/>
  <c r="H125" i="57"/>
  <c r="N125" i="57" s="1"/>
  <c r="J125" i="57"/>
  <c r="L113" i="57"/>
  <c r="K113" i="57"/>
  <c r="M113" i="57" s="1"/>
  <c r="H105" i="57"/>
  <c r="N105" i="57" s="1"/>
  <c r="J105" i="57"/>
  <c r="H101" i="57"/>
  <c r="N101" i="57" s="1"/>
  <c r="J101" i="57"/>
  <c r="H93" i="57"/>
  <c r="N93" i="57" s="1"/>
  <c r="J93" i="57"/>
  <c r="J81" i="57"/>
  <c r="H81" i="57"/>
  <c r="N81" i="57" s="1"/>
  <c r="H77" i="57"/>
  <c r="N77" i="57" s="1"/>
  <c r="J77" i="57"/>
  <c r="H69" i="57"/>
  <c r="N69" i="57" s="1"/>
  <c r="J69" i="57"/>
  <c r="K69" i="57" s="1"/>
  <c r="M69" i="57" s="1"/>
  <c r="H57" i="57"/>
  <c r="N57" i="57" s="1"/>
  <c r="J57" i="57"/>
  <c r="K57" i="57" s="1"/>
  <c r="M57" i="57" s="1"/>
  <c r="H49" i="57"/>
  <c r="N49" i="57" s="1"/>
  <c r="J49" i="57"/>
  <c r="H45" i="57"/>
  <c r="N45" i="57" s="1"/>
  <c r="J45" i="57"/>
  <c r="H37" i="57"/>
  <c r="N37" i="57" s="1"/>
  <c r="J37" i="57"/>
  <c r="H33" i="57"/>
  <c r="N33" i="57" s="1"/>
  <c r="J33" i="57"/>
  <c r="H29" i="57"/>
  <c r="N29" i="57" s="1"/>
  <c r="J29" i="57"/>
  <c r="H25" i="57"/>
  <c r="N25" i="57" s="1"/>
  <c r="J25" i="57"/>
  <c r="H13" i="57"/>
  <c r="N13" i="57" s="1"/>
  <c r="J13" i="57"/>
  <c r="K13" i="57" s="1"/>
  <c r="M13" i="57" s="1"/>
  <c r="H9" i="57"/>
  <c r="N9" i="57" s="1"/>
  <c r="J9" i="57"/>
  <c r="K9" i="57" s="1"/>
  <c r="M9" i="57" s="1"/>
  <c r="J325" i="57"/>
  <c r="L325" i="57" s="1"/>
  <c r="J315" i="57"/>
  <c r="L315" i="57" s="1"/>
  <c r="J311" i="57"/>
  <c r="L311" i="57" s="1"/>
  <c r="J300" i="57"/>
  <c r="J297" i="57"/>
  <c r="J272" i="57"/>
  <c r="L272" i="57" s="1"/>
  <c r="J253" i="57"/>
  <c r="L253" i="57" s="1"/>
  <c r="L240" i="57"/>
  <c r="J237" i="57"/>
  <c r="J234" i="57"/>
  <c r="J230" i="57"/>
  <c r="J221" i="57"/>
  <c r="J212" i="57"/>
  <c r="L212" i="57" s="1"/>
  <c r="J206" i="57"/>
  <c r="J201" i="57"/>
  <c r="L201" i="57" s="1"/>
  <c r="J195" i="57"/>
  <c r="K195" i="57" s="1"/>
  <c r="M195" i="57" s="1"/>
  <c r="J191" i="57"/>
  <c r="J175" i="57"/>
  <c r="J166" i="57"/>
  <c r="J156" i="57"/>
  <c r="L156" i="57" s="1"/>
  <c r="J150" i="57"/>
  <c r="J127" i="57"/>
  <c r="K127" i="57" s="1"/>
  <c r="M127" i="57" s="1"/>
  <c r="J121" i="57"/>
  <c r="J116" i="57"/>
  <c r="K116" i="57" s="1"/>
  <c r="M116" i="57" s="1"/>
  <c r="J106" i="57"/>
  <c r="K106" i="57" s="1"/>
  <c r="M106" i="57" s="1"/>
  <c r="J70" i="57"/>
  <c r="K70" i="57" s="1"/>
  <c r="M70" i="57" s="1"/>
  <c r="J64" i="57"/>
  <c r="L64" i="57" s="1"/>
  <c r="J39" i="57"/>
  <c r="L39" i="57" s="1"/>
  <c r="J14" i="57"/>
  <c r="K14" i="57" s="1"/>
  <c r="H328" i="57"/>
  <c r="N328" i="57" s="1"/>
  <c r="H216" i="57"/>
  <c r="N216" i="57" s="1"/>
  <c r="H172" i="57"/>
  <c r="N172" i="57" s="1"/>
  <c r="H152" i="57"/>
  <c r="N152" i="57" s="1"/>
  <c r="H42" i="57"/>
  <c r="N42" i="57" s="1"/>
  <c r="J4" i="57"/>
  <c r="L4" i="57" s="1"/>
  <c r="H48" i="57"/>
  <c r="N48" i="57" s="1"/>
  <c r="J48" i="57"/>
  <c r="H40" i="57"/>
  <c r="N40" i="57" s="1"/>
  <c r="J40" i="57"/>
  <c r="H28" i="57"/>
  <c r="N28" i="57" s="1"/>
  <c r="J28" i="57"/>
  <c r="H16" i="57"/>
  <c r="N16" i="57" s="1"/>
  <c r="J16" i="57"/>
  <c r="L16" i="57" s="1"/>
  <c r="M322" i="57"/>
  <c r="M102" i="57"/>
  <c r="L327" i="57"/>
  <c r="L280" i="57"/>
  <c r="L243" i="57"/>
  <c r="L184" i="57"/>
  <c r="L176" i="57"/>
  <c r="L152" i="57"/>
  <c r="M129" i="57"/>
  <c r="L102" i="57"/>
  <c r="L307" i="57"/>
  <c r="L251" i="57"/>
  <c r="L216" i="57"/>
  <c r="L179" i="57"/>
  <c r="L175" i="57"/>
  <c r="L155" i="57"/>
  <c r="L200" i="57"/>
  <c r="M139" i="57"/>
  <c r="L139" i="57"/>
  <c r="L303" i="57"/>
  <c r="L264" i="57"/>
  <c r="L168" i="57"/>
  <c r="L91" i="57"/>
  <c r="L13" i="57"/>
  <c r="M11" i="57"/>
  <c r="L207" i="57"/>
  <c r="L89" i="57"/>
  <c r="M89" i="57"/>
  <c r="L323" i="57"/>
  <c r="L322" i="57"/>
  <c r="L288" i="57"/>
  <c r="L281" i="57"/>
  <c r="L267" i="57"/>
  <c r="L259" i="57"/>
  <c r="L249" i="57"/>
  <c r="L228" i="57"/>
  <c r="L227" i="57"/>
  <c r="L224" i="57"/>
  <c r="L223" i="57"/>
  <c r="L209" i="57"/>
  <c r="M144" i="57"/>
  <c r="L144" i="57"/>
  <c r="M117" i="57"/>
  <c r="L117" i="57"/>
  <c r="M59" i="57"/>
  <c r="L59" i="57"/>
  <c r="M8" i="57"/>
  <c r="L8" i="57"/>
  <c r="L178" i="57"/>
  <c r="M163" i="57"/>
  <c r="L163" i="57"/>
  <c r="L31" i="57"/>
  <c r="M12" i="57"/>
  <c r="M86" i="57"/>
  <c r="L86" i="57"/>
  <c r="L38" i="57"/>
  <c r="L245" i="57"/>
  <c r="L181" i="57"/>
  <c r="L108" i="57"/>
  <c r="M14" i="57"/>
  <c r="L109" i="57"/>
  <c r="M54" i="57"/>
  <c r="L54" i="57"/>
  <c r="L295" i="57"/>
  <c r="L279" i="57"/>
  <c r="L247" i="57"/>
  <c r="L85" i="57"/>
  <c r="M85" i="57"/>
  <c r="M74" i="57"/>
  <c r="L74" i="57"/>
  <c r="M42" i="57"/>
  <c r="L42" i="57"/>
  <c r="I6" i="80"/>
  <c r="I5" i="80"/>
  <c r="E5" i="80"/>
  <c r="L318" i="57" l="1"/>
  <c r="L134" i="57"/>
  <c r="L326" i="57"/>
  <c r="L50" i="57"/>
  <c r="K286" i="57"/>
  <c r="M286" i="57" s="1"/>
  <c r="K317" i="57"/>
  <c r="M317" i="57" s="1"/>
  <c r="L51" i="57"/>
  <c r="L73" i="57"/>
  <c r="L110" i="57"/>
  <c r="L58" i="57"/>
  <c r="L313" i="57"/>
  <c r="L15" i="57"/>
  <c r="L114" i="57"/>
  <c r="K269" i="57"/>
  <c r="M269" i="57" s="1"/>
  <c r="K270" i="57"/>
  <c r="M270" i="57" s="1"/>
  <c r="K36" i="57"/>
  <c r="M36" i="57" s="1"/>
  <c r="L95" i="57"/>
  <c r="L34" i="57"/>
  <c r="L18" i="57"/>
  <c r="L70" i="57"/>
  <c r="L193" i="57"/>
  <c r="L14" i="57"/>
  <c r="L291" i="57"/>
  <c r="L11" i="57"/>
  <c r="L305" i="57"/>
  <c r="L130" i="57"/>
  <c r="L10" i="57"/>
  <c r="L90" i="57"/>
  <c r="L299" i="57"/>
  <c r="L20" i="57"/>
  <c r="L41" i="57"/>
  <c r="K258" i="57"/>
  <c r="M258" i="57" s="1"/>
  <c r="L6" i="57"/>
  <c r="K53" i="57"/>
  <c r="M53" i="57" s="1"/>
  <c r="K275" i="57"/>
  <c r="M275" i="57" s="1"/>
  <c r="L78" i="57"/>
  <c r="L309" i="57"/>
  <c r="L72" i="57"/>
  <c r="L57" i="57"/>
  <c r="L169" i="57"/>
  <c r="L266" i="57"/>
  <c r="L189" i="57"/>
  <c r="L9" i="57"/>
  <c r="L277" i="57"/>
  <c r="L203" i="57"/>
  <c r="L314" i="57"/>
  <c r="L135" i="57"/>
  <c r="L69" i="57"/>
  <c r="L82" i="57"/>
  <c r="L127" i="57"/>
  <c r="L75" i="57"/>
  <c r="L148" i="57"/>
  <c r="K97" i="57"/>
  <c r="M97" i="57" s="1"/>
  <c r="L173" i="57"/>
  <c r="K61" i="57"/>
  <c r="M61" i="57" s="1"/>
  <c r="K24" i="57"/>
  <c r="M24" i="57" s="1"/>
  <c r="L26" i="57"/>
  <c r="L46" i="57"/>
  <c r="L131" i="57"/>
  <c r="L145" i="57"/>
  <c r="L235" i="57"/>
  <c r="L65" i="57"/>
  <c r="L321" i="57"/>
  <c r="L133" i="57"/>
  <c r="K242" i="57"/>
  <c r="M242" i="57" s="1"/>
  <c r="L94" i="57"/>
  <c r="L199" i="57"/>
  <c r="L329" i="57"/>
  <c r="L116" i="57"/>
  <c r="K290" i="57"/>
  <c r="M290" i="57" s="1"/>
  <c r="L233" i="57"/>
  <c r="L12" i="57"/>
  <c r="L88" i="57"/>
  <c r="L143" i="57"/>
  <c r="L40" i="57"/>
  <c r="K40" i="57"/>
  <c r="M40" i="57" s="1"/>
  <c r="L150" i="57"/>
  <c r="K150" i="57"/>
  <c r="M150" i="57" s="1"/>
  <c r="K237" i="57"/>
  <c r="M237" i="57" s="1"/>
  <c r="L237" i="57"/>
  <c r="L81" i="57"/>
  <c r="K81" i="57"/>
  <c r="M81" i="57" s="1"/>
  <c r="L194" i="57"/>
  <c r="K194" i="57"/>
  <c r="M194" i="57" s="1"/>
  <c r="L222" i="57"/>
  <c r="K222" i="57"/>
  <c r="M222" i="57" s="1"/>
  <c r="L282" i="57"/>
  <c r="K282" i="57"/>
  <c r="M282" i="57" s="1"/>
  <c r="K79" i="57"/>
  <c r="M79" i="57" s="1"/>
  <c r="K52" i="57"/>
  <c r="M52" i="57" s="1"/>
  <c r="L52" i="57"/>
  <c r="L104" i="57"/>
  <c r="K104" i="57"/>
  <c r="M104" i="57" s="1"/>
  <c r="K276" i="57"/>
  <c r="M276" i="57" s="1"/>
  <c r="L170" i="57"/>
  <c r="K170" i="57"/>
  <c r="M170" i="57" s="1"/>
  <c r="L190" i="57"/>
  <c r="K190" i="57"/>
  <c r="M190" i="57" s="1"/>
  <c r="K124" i="57"/>
  <c r="M124" i="57" s="1"/>
  <c r="K220" i="57"/>
  <c r="M220" i="57" s="1"/>
  <c r="L220" i="57"/>
  <c r="L100" i="57"/>
  <c r="K100" i="57"/>
  <c r="M100" i="57" s="1"/>
  <c r="L112" i="57"/>
  <c r="K112" i="57"/>
  <c r="M112" i="57" s="1"/>
  <c r="K244" i="57"/>
  <c r="M244" i="57" s="1"/>
  <c r="L140" i="57"/>
  <c r="K156" i="57"/>
  <c r="M156" i="57" s="1"/>
  <c r="L93" i="57"/>
  <c r="K93" i="57"/>
  <c r="M93" i="57" s="1"/>
  <c r="L125" i="57"/>
  <c r="K125" i="57"/>
  <c r="M125" i="57" s="1"/>
  <c r="K149" i="57"/>
  <c r="M149" i="57" s="1"/>
  <c r="K165" i="57"/>
  <c r="M165" i="57" s="1"/>
  <c r="L205" i="57"/>
  <c r="K205" i="57"/>
  <c r="M205" i="57" s="1"/>
  <c r="K229" i="57"/>
  <c r="M229" i="57" s="1"/>
  <c r="L273" i="57"/>
  <c r="K273" i="57"/>
  <c r="M273" i="57" s="1"/>
  <c r="L289" i="57"/>
  <c r="K289" i="57"/>
  <c r="M289" i="57" s="1"/>
  <c r="K3" i="57"/>
  <c r="M3" i="57" s="1"/>
  <c r="K107" i="57"/>
  <c r="M107" i="57" s="1"/>
  <c r="L107" i="57"/>
  <c r="K147" i="57"/>
  <c r="M147" i="57" s="1"/>
  <c r="K211" i="57"/>
  <c r="M211" i="57" s="1"/>
  <c r="H331" i="57"/>
  <c r="F2" i="79" s="1"/>
  <c r="N2" i="57"/>
  <c r="N331" i="57" s="1"/>
  <c r="K283" i="57"/>
  <c r="M283" i="57" s="1"/>
  <c r="L283" i="57"/>
  <c r="K35" i="57"/>
  <c r="M35" i="57" s="1"/>
  <c r="K55" i="57"/>
  <c r="M55" i="57" s="1"/>
  <c r="K111" i="57"/>
  <c r="M111" i="57" s="1"/>
  <c r="L111" i="57"/>
  <c r="K159" i="57"/>
  <c r="M159" i="57" s="1"/>
  <c r="K183" i="57"/>
  <c r="M183" i="57" s="1"/>
  <c r="K271" i="57"/>
  <c r="M271" i="57" s="1"/>
  <c r="K236" i="57"/>
  <c r="M236" i="57" s="1"/>
  <c r="L236" i="57"/>
  <c r="L62" i="57"/>
  <c r="L66" i="57"/>
  <c r="L22" i="57"/>
  <c r="L123" i="57"/>
  <c r="L30" i="57"/>
  <c r="L55" i="57"/>
  <c r="L35" i="57"/>
  <c r="L84" i="57"/>
  <c r="L106" i="57"/>
  <c r="L271" i="57"/>
  <c r="L28" i="57"/>
  <c r="K28" i="57"/>
  <c r="M28" i="57" s="1"/>
  <c r="K48" i="57"/>
  <c r="M48" i="57" s="1"/>
  <c r="L48" i="57"/>
  <c r="K64" i="57"/>
  <c r="M64" i="57" s="1"/>
  <c r="K121" i="57"/>
  <c r="M121" i="57" s="1"/>
  <c r="L166" i="57"/>
  <c r="K166" i="57"/>
  <c r="M166" i="57" s="1"/>
  <c r="K201" i="57"/>
  <c r="M201" i="57" s="1"/>
  <c r="L230" i="57"/>
  <c r="K230" i="57"/>
  <c r="M230" i="57" s="1"/>
  <c r="K253" i="57"/>
  <c r="M253" i="57" s="1"/>
  <c r="K311" i="57"/>
  <c r="M311" i="57" s="1"/>
  <c r="K92" i="57"/>
  <c r="M92" i="57" s="1"/>
  <c r="L128" i="57"/>
  <c r="K128" i="57"/>
  <c r="M128" i="57" s="1"/>
  <c r="L218" i="57"/>
  <c r="K218" i="57"/>
  <c r="M218" i="57" s="1"/>
  <c r="L122" i="57"/>
  <c r="K122" i="57"/>
  <c r="M122" i="57" s="1"/>
  <c r="L146" i="57"/>
  <c r="K146" i="57"/>
  <c r="M146" i="57" s="1"/>
  <c r="L158" i="57"/>
  <c r="K158" i="57"/>
  <c r="M158" i="57" s="1"/>
  <c r="L202" i="57"/>
  <c r="K202" i="57"/>
  <c r="M202" i="57" s="1"/>
  <c r="L254" i="57"/>
  <c r="K254" i="57"/>
  <c r="M254" i="57" s="1"/>
  <c r="K239" i="57"/>
  <c r="M239" i="57" s="1"/>
  <c r="L239" i="57"/>
  <c r="L319" i="57"/>
  <c r="K319" i="57"/>
  <c r="M319" i="57" s="1"/>
  <c r="L71" i="57"/>
  <c r="K71" i="57"/>
  <c r="M71" i="57" s="1"/>
  <c r="L87" i="57"/>
  <c r="K87" i="57"/>
  <c r="M87" i="57" s="1"/>
  <c r="K223" i="57"/>
  <c r="M223" i="57" s="1"/>
  <c r="K263" i="57"/>
  <c r="M263" i="57" s="1"/>
  <c r="L80" i="57"/>
  <c r="K80" i="57"/>
  <c r="M80" i="57" s="1"/>
  <c r="K96" i="57"/>
  <c r="M96" i="57" s="1"/>
  <c r="L96" i="57"/>
  <c r="L132" i="57"/>
  <c r="K132" i="57"/>
  <c r="M132" i="57" s="1"/>
  <c r="K252" i="57"/>
  <c r="M252" i="57" s="1"/>
  <c r="L284" i="57"/>
  <c r="K284" i="57"/>
  <c r="M284" i="57" s="1"/>
  <c r="K304" i="57"/>
  <c r="M304" i="57" s="1"/>
  <c r="L304" i="57"/>
  <c r="K98" i="57"/>
  <c r="M98" i="57" s="1"/>
  <c r="L162" i="57"/>
  <c r="K162" i="57"/>
  <c r="M162" i="57" s="1"/>
  <c r="L174" i="57"/>
  <c r="K174" i="57"/>
  <c r="M174" i="57" s="1"/>
  <c r="L186" i="57"/>
  <c r="K186" i="57"/>
  <c r="M186" i="57" s="1"/>
  <c r="L198" i="57"/>
  <c r="K198" i="57"/>
  <c r="M198" i="57" s="1"/>
  <c r="L214" i="57"/>
  <c r="K214" i="57"/>
  <c r="M214" i="57" s="1"/>
  <c r="L246" i="57"/>
  <c r="K246" i="57"/>
  <c r="M246" i="57" s="1"/>
  <c r="L278" i="57"/>
  <c r="K278" i="57"/>
  <c r="M278" i="57" s="1"/>
  <c r="L298" i="57"/>
  <c r="K298" i="57"/>
  <c r="M298" i="57" s="1"/>
  <c r="K19" i="57"/>
  <c r="M19" i="57" s="1"/>
  <c r="L120" i="57"/>
  <c r="K120" i="57"/>
  <c r="M120" i="57" s="1"/>
  <c r="L180" i="57"/>
  <c r="K180" i="57"/>
  <c r="M180" i="57" s="1"/>
  <c r="L192" i="57"/>
  <c r="K192" i="57"/>
  <c r="M192" i="57" s="1"/>
  <c r="K232" i="57"/>
  <c r="M232" i="57" s="1"/>
  <c r="L256" i="57"/>
  <c r="K256" i="57"/>
  <c r="M256" i="57" s="1"/>
  <c r="K16" i="57"/>
  <c r="M16" i="57" s="1"/>
  <c r="K4" i="57"/>
  <c r="M4" i="57" s="1"/>
  <c r="L191" i="57"/>
  <c r="K191" i="57"/>
  <c r="M191" i="57" s="1"/>
  <c r="K212" i="57"/>
  <c r="M212" i="57" s="1"/>
  <c r="K297" i="57"/>
  <c r="M297" i="57" s="1"/>
  <c r="L297" i="57"/>
  <c r="K325" i="57"/>
  <c r="M325" i="57" s="1"/>
  <c r="K231" i="57"/>
  <c r="M231" i="57" s="1"/>
  <c r="L126" i="57"/>
  <c r="K126" i="57"/>
  <c r="M126" i="57" s="1"/>
  <c r="L154" i="57"/>
  <c r="K154" i="57"/>
  <c r="M154" i="57" s="1"/>
  <c r="K63" i="57"/>
  <c r="M63" i="57" s="1"/>
  <c r="K60" i="57"/>
  <c r="M60" i="57" s="1"/>
  <c r="L60" i="57"/>
  <c r="K296" i="57"/>
  <c r="M296" i="57" s="1"/>
  <c r="L142" i="57"/>
  <c r="K142" i="57"/>
  <c r="M142" i="57" s="1"/>
  <c r="L182" i="57"/>
  <c r="K182" i="57"/>
  <c r="M182" i="57" s="1"/>
  <c r="L210" i="57"/>
  <c r="K210" i="57"/>
  <c r="M210" i="57" s="1"/>
  <c r="L238" i="57"/>
  <c r="K238" i="57"/>
  <c r="M238" i="57" s="1"/>
  <c r="L250" i="57"/>
  <c r="K250" i="57"/>
  <c r="M250" i="57" s="1"/>
  <c r="L306" i="57"/>
  <c r="K306" i="57"/>
  <c r="M306" i="57" s="1"/>
  <c r="K204" i="57"/>
  <c r="M204" i="57" s="1"/>
  <c r="K23" i="57"/>
  <c r="M23" i="57" s="1"/>
  <c r="L160" i="57"/>
  <c r="K160" i="57"/>
  <c r="M160" i="57" s="1"/>
  <c r="L188" i="57"/>
  <c r="K188" i="57"/>
  <c r="M188" i="57" s="1"/>
  <c r="L276" i="57"/>
  <c r="K39" i="57"/>
  <c r="M39" i="57" s="1"/>
  <c r="L221" i="57"/>
  <c r="K221" i="57"/>
  <c r="M221" i="57" s="1"/>
  <c r="K300" i="57"/>
  <c r="M300" i="57" s="1"/>
  <c r="L300" i="57"/>
  <c r="L25" i="57"/>
  <c r="K25" i="57"/>
  <c r="M25" i="57" s="1"/>
  <c r="L33" i="57"/>
  <c r="K33" i="57"/>
  <c r="M33" i="57" s="1"/>
  <c r="L45" i="57"/>
  <c r="K45" i="57"/>
  <c r="M45" i="57" s="1"/>
  <c r="L77" i="57"/>
  <c r="K77" i="57"/>
  <c r="M77" i="57" s="1"/>
  <c r="L105" i="57"/>
  <c r="K105" i="57"/>
  <c r="M105" i="57" s="1"/>
  <c r="K137" i="57"/>
  <c r="M137" i="57" s="1"/>
  <c r="L157" i="57"/>
  <c r="K157" i="57"/>
  <c r="M157" i="57" s="1"/>
  <c r="L185" i="57"/>
  <c r="K185" i="57"/>
  <c r="M185" i="57" s="1"/>
  <c r="L217" i="57"/>
  <c r="K217" i="57"/>
  <c r="M217" i="57" s="1"/>
  <c r="K261" i="57"/>
  <c r="M261" i="57" s="1"/>
  <c r="K76" i="57"/>
  <c r="M76" i="57" s="1"/>
  <c r="L138" i="57"/>
  <c r="K138" i="57"/>
  <c r="M138" i="57" s="1"/>
  <c r="K99" i="57"/>
  <c r="M99" i="57" s="1"/>
  <c r="K7" i="57"/>
  <c r="M7" i="57" s="1"/>
  <c r="L312" i="57"/>
  <c r="K312" i="57"/>
  <c r="M312" i="57" s="1"/>
  <c r="K224" i="57"/>
  <c r="M224" i="57" s="1"/>
  <c r="L308" i="57"/>
  <c r="K308" i="57"/>
  <c r="M308" i="57" s="1"/>
  <c r="L119" i="57"/>
  <c r="L231" i="57"/>
  <c r="L263" i="57"/>
  <c r="L261" i="57"/>
  <c r="L56" i="57"/>
  <c r="L136" i="57"/>
  <c r="L195" i="57"/>
  <c r="L204" i="57"/>
  <c r="L118" i="57"/>
  <c r="L159" i="57"/>
  <c r="L23" i="57"/>
  <c r="L79" i="57"/>
  <c r="L121" i="57"/>
  <c r="L147" i="57"/>
  <c r="L171" i="57"/>
  <c r="L211" i="57"/>
  <c r="L244" i="57"/>
  <c r="L330" i="57"/>
  <c r="K175" i="57"/>
  <c r="M175" i="57" s="1"/>
  <c r="L206" i="57"/>
  <c r="K206" i="57"/>
  <c r="M206" i="57" s="1"/>
  <c r="L234" i="57"/>
  <c r="K234" i="57"/>
  <c r="M234" i="57" s="1"/>
  <c r="K272" i="57"/>
  <c r="M272" i="57" s="1"/>
  <c r="K315" i="57"/>
  <c r="M315" i="57" s="1"/>
  <c r="L29" i="57"/>
  <c r="K29" i="57"/>
  <c r="M29" i="57" s="1"/>
  <c r="L37" i="57"/>
  <c r="K37" i="57"/>
  <c r="M37" i="57" s="1"/>
  <c r="L49" i="57"/>
  <c r="K49" i="57"/>
  <c r="M49" i="57" s="1"/>
  <c r="L101" i="57"/>
  <c r="K101" i="57"/>
  <c r="M101" i="57" s="1"/>
  <c r="L141" i="57"/>
  <c r="K141" i="57"/>
  <c r="M141" i="57" s="1"/>
  <c r="L153" i="57"/>
  <c r="K153" i="57"/>
  <c r="M153" i="57" s="1"/>
  <c r="L161" i="57"/>
  <c r="K161" i="57"/>
  <c r="M161" i="57" s="1"/>
  <c r="L177" i="57"/>
  <c r="K177" i="57"/>
  <c r="M177" i="57" s="1"/>
  <c r="K197" i="57"/>
  <c r="M197" i="57" s="1"/>
  <c r="K213" i="57"/>
  <c r="M213" i="57" s="1"/>
  <c r="L225" i="57"/>
  <c r="K225" i="57"/>
  <c r="M225" i="57" s="1"/>
  <c r="L241" i="57"/>
  <c r="K241" i="57"/>
  <c r="M241" i="57" s="1"/>
  <c r="K265" i="57"/>
  <c r="M265" i="57" s="1"/>
  <c r="K285" i="57"/>
  <c r="M285" i="57" s="1"/>
  <c r="K301" i="57"/>
  <c r="M301" i="57" s="1"/>
  <c r="L301" i="57"/>
  <c r="K167" i="57"/>
  <c r="M167" i="57" s="1"/>
  <c r="L226" i="57"/>
  <c r="K226" i="57"/>
  <c r="M226" i="57" s="1"/>
  <c r="K260" i="57"/>
  <c r="M260" i="57" s="1"/>
  <c r="K2" i="57"/>
  <c r="J331" i="57"/>
  <c r="G2" i="79" s="1"/>
  <c r="K247" i="57"/>
  <c r="M247" i="57" s="1"/>
  <c r="K255" i="57"/>
  <c r="M255" i="57" s="1"/>
  <c r="L255" i="57"/>
  <c r="K287" i="57"/>
  <c r="M287" i="57" s="1"/>
  <c r="L320" i="57"/>
  <c r="K320" i="57"/>
  <c r="M320" i="57" s="1"/>
  <c r="K47" i="57"/>
  <c r="M47" i="57" s="1"/>
  <c r="L47" i="57"/>
  <c r="K67" i="57"/>
  <c r="M67" i="57" s="1"/>
  <c r="L83" i="57"/>
  <c r="K83" i="57"/>
  <c r="M83" i="57" s="1"/>
  <c r="L103" i="57"/>
  <c r="K103" i="57"/>
  <c r="M103" i="57" s="1"/>
  <c r="L115" i="57"/>
  <c r="K115" i="57"/>
  <c r="M115" i="57" s="1"/>
  <c r="K151" i="57"/>
  <c r="M151" i="57" s="1"/>
  <c r="K215" i="57"/>
  <c r="M215" i="57" s="1"/>
  <c r="L68" i="57"/>
  <c r="K68" i="57"/>
  <c r="M68" i="57" s="1"/>
  <c r="K268" i="57"/>
  <c r="M268" i="57" s="1"/>
  <c r="K292" i="57"/>
  <c r="M292" i="57" s="1"/>
  <c r="L324" i="57"/>
  <c r="K324" i="57"/>
  <c r="M324" i="57" s="1"/>
  <c r="K331" i="57" l="1"/>
  <c r="H2" i="79" s="1"/>
  <c r="L2" i="57" l="1"/>
  <c r="L331" i="57" s="1"/>
  <c r="I2" i="79" s="1"/>
  <c r="M2" i="57" l="1"/>
  <c r="C14" i="80"/>
  <c r="H17" i="80"/>
  <c r="H16" i="80"/>
  <c r="H15" i="80"/>
  <c r="H14" i="80"/>
  <c r="H3" i="80"/>
  <c r="C17" i="80" l="1"/>
  <c r="E3" i="80"/>
  <c r="B17" i="80" l="1"/>
  <c r="I3" i="80"/>
  <c r="O6" i="57" l="1"/>
  <c r="B72" i="80"/>
  <c r="C13" i="80" l="1"/>
  <c r="C12" i="80"/>
  <c r="C15" i="80"/>
  <c r="C16" i="80"/>
  <c r="I20" i="80" l="1"/>
  <c r="B10" i="80"/>
  <c r="E20" i="80"/>
</calcChain>
</file>

<file path=xl/sharedStrings.xml><?xml version="1.0" encoding="utf-8"?>
<sst xmlns="http://schemas.openxmlformats.org/spreadsheetml/2006/main" count="1146" uniqueCount="63">
  <si>
    <t>Flat No.</t>
  </si>
  <si>
    <t>Sr. No.</t>
  </si>
  <si>
    <t xml:space="preserve">Built up Area in 
Sq. ft. 
</t>
  </si>
  <si>
    <t>Sr.</t>
  </si>
  <si>
    <t>Total Flats</t>
  </si>
  <si>
    <t>CA</t>
  </si>
  <si>
    <t>BUA</t>
  </si>
  <si>
    <t>Value</t>
  </si>
  <si>
    <t xml:space="preserve">RV </t>
  </si>
  <si>
    <t>Wing</t>
  </si>
  <si>
    <t>2 BHK</t>
  </si>
  <si>
    <t>Total</t>
  </si>
  <si>
    <t>Flat No</t>
  </si>
  <si>
    <t>CA Area in Sq.M.</t>
  </si>
  <si>
    <t>CAArea in Sq.Ft.</t>
  </si>
  <si>
    <t>Amount</t>
  </si>
  <si>
    <t>Stamp Duty</t>
  </si>
  <si>
    <t>Registration Fee</t>
  </si>
  <si>
    <t>Total Amount</t>
  </si>
  <si>
    <t>Final Rate</t>
  </si>
  <si>
    <t>Average</t>
  </si>
  <si>
    <t>Rate CA</t>
  </si>
  <si>
    <t xml:space="preserve">DV </t>
  </si>
  <si>
    <t xml:space="preserve"> Carpet Area in 
Sq. ft.                      
</t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</si>
  <si>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</si>
  <si>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</si>
  <si>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Distress Sale Value in </t>
    </r>
    <r>
      <rPr>
        <b/>
        <sz val="7"/>
        <color theme="1"/>
        <rFont val="Rupee Foradian"/>
        <family val="2"/>
      </rPr>
      <t>`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</si>
  <si>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</si>
  <si>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</si>
  <si>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 xml:space="preserve">Comp. </t>
  </si>
  <si>
    <t>2 BHK Optimum</t>
  </si>
  <si>
    <t>2 BHK Compact</t>
  </si>
  <si>
    <t>1 BHK Compact</t>
  </si>
  <si>
    <t>Typical -1-6,8-11,13-16,,18-21,23-26,28-31,33-36,38-42th Flr</t>
  </si>
  <si>
    <t>Typical -7,12,17,22,27,32,37th flr (Ref)</t>
  </si>
  <si>
    <t>Ref</t>
  </si>
  <si>
    <t>T3-506</t>
  </si>
  <si>
    <t>T2-705</t>
  </si>
  <si>
    <t>T2-2901</t>
  </si>
  <si>
    <t>T3-1603</t>
  </si>
  <si>
    <t xml:space="preserve"> Total Area in 
Sq. ft.                      
</t>
  </si>
  <si>
    <t xml:space="preserve">Other Area (Deck + Utility Area) in 
Sq. ft.                      
</t>
  </si>
  <si>
    <t xml:space="preserve"> Floor No.</t>
  </si>
  <si>
    <r>
      <t xml:space="preserve">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</si>
  <si>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>1 BHK</t>
  </si>
  <si>
    <t>Green Terraces, Godrej City, Panvel T3</t>
  </si>
  <si>
    <t>Green Terraces, Godrej City, Panvel T2</t>
  </si>
  <si>
    <t>3 BHK Optimum 2</t>
  </si>
  <si>
    <t>3 BHK Optimum 1</t>
  </si>
  <si>
    <t>2 BHK Premium</t>
  </si>
  <si>
    <t>Green Terraces, Godrej City, Panvel T1</t>
  </si>
  <si>
    <t>3 BHK Premium</t>
  </si>
  <si>
    <t>2 BHKPremium</t>
  </si>
  <si>
    <t>3 BHK</t>
  </si>
  <si>
    <t>Tower - 1</t>
  </si>
  <si>
    <t xml:space="preserve">2 BHK </t>
  </si>
  <si>
    <t>Tot</t>
  </si>
  <si>
    <t xml:space="preserve">3 BHK </t>
  </si>
  <si>
    <t>Tower - 2</t>
  </si>
  <si>
    <t>Tower - 3</t>
  </si>
  <si>
    <t xml:space="preserve">                                              2 BHK - 245                            3 BHK  - 84                                                                                          </t>
  </si>
  <si>
    <t xml:space="preserve">                                              2 BHK - 161                            3 BHK  - 168                                                                                          </t>
  </si>
  <si>
    <t xml:space="preserve">                                              1 BHK - 77                            2 BHK  - 252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</si>
</sst>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rgb="FF333333"/>
      <name val="Open Sans"/>
      <family val="2"/>
    </font>
    <font>
      <sz val="10"/>
      <color rgb="FFFF0000"/>
      <name val="Arial Narrow"/>
      <family val="2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6"/>
      <color rgb="FFFF0000"/>
      <name val="Calibri"/>
      <family val="2"/>
      <scheme val="minor"/>
    </font>
    <font>
      <b/>
      <sz val="11"/>
      <color rgb="FFFFFFFF"/>
      <name val="Open Sans"/>
      <family val="2"/>
    </font>
    <font>
      <sz val="9"/>
      <color rgb="FFFF0000"/>
      <name val="Arial Narrow"/>
      <family val="2"/>
    </font>
    <font>
      <sz val="8"/>
      <name val="Calibri"/>
      <family val="2"/>
      <scheme val="minor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11"/>
      <color rgb="FFFF0000"/>
      <name val="Arial Narrow"/>
      <family val="2"/>
    </font>
    <font>
      <b/>
      <sz val="9"/>
      <color theme="1"/>
      <name val="Arial Narrow"/>
      <family val="2"/>
    </font>
    <font>
      <sz val="11"/>
      <color rgb="FF000000"/>
      <name val="Calibri"/>
      <family val="2"/>
      <scheme val="minor"/>
    </font>
    <font>
      <b/>
      <sz val="11"/>
      <color theme="1"/>
      <name val="Arial Narrow"/>
      <family val="2"/>
    </font>
    <font>
      <sz val="8"/>
      <color rgb="FF000000"/>
      <name val="Arial"/>
      <family val="2"/>
    </font>
    <font>
      <b/>
      <sz val="24"/>
      <color rgb="FF004680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7"/>
      <color theme="1"/>
      <name val="Arial Narrow"/>
      <family val="2"/>
    </font>
    <font>
      <b/>
      <sz val="6.5"/>
      <color theme="1"/>
      <name val="Arial Narrow"/>
      <family val="2"/>
    </font>
    <font>
      <b/>
      <sz val="7"/>
      <color theme="1"/>
      <name val="Rupee Foradian"/>
      <family val="2"/>
    </font>
    <font>
      <sz val="9"/>
      <color theme="1"/>
      <name val="Arial Narrow"/>
      <family val="2"/>
    </font>
    <font>
      <sz val="8"/>
      <color theme="1"/>
      <name val="Arial Narrow"/>
      <family val="2"/>
    </font>
    <font>
      <sz val="8"/>
      <color rgb="FF212529"/>
      <name val="Arial"/>
      <family val="2"/>
    </font>
    <font>
      <b/>
      <sz val="11"/>
      <color rgb="FFFF0000"/>
      <name val="Arial Narrow"/>
      <family val="2"/>
    </font>
    <font>
      <b/>
      <sz val="8"/>
      <color rgb="FF212529"/>
      <name val="Arial"/>
      <family val="2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FFF00"/>
        <bgColor rgb="FF000000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118">
    <xf numFmtId="0" fontId="0" fillId="0" borderId="0" xfId="0"/>
    <xf numFmtId="0" fontId="2" fillId="0" borderId="0" xfId="0" applyFont="1"/>
    <xf numFmtId="1" fontId="0" fillId="0" borderId="0" xfId="0" applyNumberFormat="1" applyAlignment="1">
      <alignment horizontal="center" vertical="center"/>
    </xf>
    <xf numFmtId="0" fontId="10" fillId="0" borderId="0" xfId="0" applyFont="1"/>
    <xf numFmtId="0" fontId="8" fillId="0" borderId="0" xfId="0" applyFont="1"/>
    <xf numFmtId="0" fontId="9" fillId="0" borderId="0" xfId="0" applyFont="1" applyAlignment="1">
      <alignment horizontal="left" vertical="top" wrapText="1"/>
    </xf>
    <xf numFmtId="1" fontId="3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top" wrapText="1"/>
    </xf>
    <xf numFmtId="1" fontId="6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 vertical="top" wrapText="1"/>
    </xf>
    <xf numFmtId="1" fontId="3" fillId="0" borderId="0" xfId="0" applyNumberFormat="1" applyFont="1" applyAlignment="1">
      <alignment horizontal="center" vertical="top" wrapText="1"/>
    </xf>
    <xf numFmtId="1" fontId="0" fillId="0" borderId="0" xfId="0" applyNumberFormat="1" applyAlignment="1">
      <alignment horizontal="center"/>
    </xf>
    <xf numFmtId="0" fontId="3" fillId="0" borderId="0" xfId="0" applyFont="1" applyAlignment="1">
      <alignment horizontal="center" vertical="top" wrapText="1"/>
    </xf>
    <xf numFmtId="0" fontId="6" fillId="0" borderId="0" xfId="0" applyFont="1"/>
    <xf numFmtId="0" fontId="3" fillId="0" borderId="0" xfId="0" applyFont="1" applyAlignment="1">
      <alignment vertical="top" wrapText="1"/>
    </xf>
    <xf numFmtId="0" fontId="13" fillId="0" borderId="0" xfId="0" applyFont="1"/>
    <xf numFmtId="0" fontId="7" fillId="0" borderId="0" xfId="0" applyFont="1"/>
    <xf numFmtId="0" fontId="14" fillId="0" borderId="0" xfId="0" applyFont="1"/>
    <xf numFmtId="1" fontId="5" fillId="0" borderId="0" xfId="0" applyNumberFormat="1" applyFont="1"/>
    <xf numFmtId="0" fontId="12" fillId="0" borderId="0" xfId="0" applyFont="1"/>
    <xf numFmtId="1" fontId="0" fillId="0" borderId="0" xfId="0" applyNumberFormat="1"/>
    <xf numFmtId="0" fontId="18" fillId="4" borderId="8" xfId="0" applyFont="1" applyFill="1" applyBorder="1" applyAlignment="1">
      <alignment horizontal="center" vertical="top" wrapText="1"/>
    </xf>
    <xf numFmtId="0" fontId="18" fillId="4" borderId="8" xfId="0" applyFont="1" applyFill="1" applyBorder="1" applyAlignment="1">
      <alignment vertical="top" wrapText="1"/>
    </xf>
    <xf numFmtId="0" fontId="16" fillId="0" borderId="0" xfId="0" applyFont="1"/>
    <xf numFmtId="0" fontId="19" fillId="0" borderId="0" xfId="0" applyFont="1"/>
    <xf numFmtId="0" fontId="20" fillId="3" borderId="8" xfId="0" applyFont="1" applyFill="1" applyBorder="1" applyAlignment="1">
      <alignment horizontal="center" vertical="top" wrapText="1"/>
    </xf>
    <xf numFmtId="0" fontId="21" fillId="3" borderId="8" xfId="0" applyFont="1" applyFill="1" applyBorder="1" applyAlignment="1">
      <alignment horizontal="center" vertical="top" wrapText="1"/>
    </xf>
    <xf numFmtId="9" fontId="0" fillId="0" borderId="0" xfId="0" applyNumberFormat="1"/>
    <xf numFmtId="1" fontId="13" fillId="0" borderId="0" xfId="0" applyNumberFormat="1" applyFont="1"/>
    <xf numFmtId="0" fontId="22" fillId="0" borderId="0" xfId="0" applyFont="1"/>
    <xf numFmtId="0" fontId="23" fillId="2" borderId="0" xfId="0" applyFont="1" applyFill="1"/>
    <xf numFmtId="1" fontId="17" fillId="0" borderId="9" xfId="0" applyNumberFormat="1" applyFont="1" applyBorder="1" applyAlignment="1">
      <alignment horizontal="center" vertical="center"/>
    </xf>
    <xf numFmtId="1" fontId="17" fillId="0" borderId="9" xfId="0" applyNumberFormat="1" applyFont="1" applyBorder="1" applyAlignment="1">
      <alignment horizontal="center" vertical="center" wrapText="1"/>
    </xf>
    <xf numFmtId="164" fontId="17" fillId="0" borderId="9" xfId="0" applyNumberFormat="1" applyFont="1" applyBorder="1" applyAlignment="1">
      <alignment horizontal="center" vertical="center" wrapText="1"/>
    </xf>
    <xf numFmtId="164" fontId="17" fillId="0" borderId="9" xfId="1" applyNumberFormat="1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164" fontId="17" fillId="0" borderId="9" xfId="1" applyNumberFormat="1" applyFont="1" applyBorder="1" applyAlignment="1">
      <alignment horizontal="center" vertical="center" wrapText="1"/>
    </xf>
    <xf numFmtId="164" fontId="17" fillId="0" borderId="9" xfId="0" applyNumberFormat="1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43" fontId="7" fillId="0" borderId="1" xfId="1" applyFont="1" applyBorder="1" applyAlignment="1">
      <alignment horizontal="center" vertical="center"/>
    </xf>
    <xf numFmtId="164" fontId="7" fillId="0" borderId="11" xfId="1" applyNumberFormat="1" applyFont="1" applyBorder="1" applyAlignment="1">
      <alignment horizontal="center" vertical="center"/>
    </xf>
    <xf numFmtId="43" fontId="7" fillId="0" borderId="1" xfId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43" fontId="7" fillId="0" borderId="12" xfId="1" applyFont="1" applyBorder="1" applyAlignment="1">
      <alignment horizontal="center" vertical="center"/>
    </xf>
    <xf numFmtId="164" fontId="7" fillId="0" borderId="12" xfId="0" applyNumberFormat="1" applyFont="1" applyBorder="1" applyAlignment="1">
      <alignment horizontal="center" vertical="center"/>
    </xf>
    <xf numFmtId="1" fontId="7" fillId="0" borderId="12" xfId="0" applyNumberFormat="1" applyFont="1" applyBorder="1" applyAlignment="1">
      <alignment horizontal="center" vertical="center"/>
    </xf>
    <xf numFmtId="164" fontId="7" fillId="0" borderId="13" xfId="1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1" fontId="17" fillId="0" borderId="14" xfId="0" applyNumberFormat="1" applyFont="1" applyBorder="1" applyAlignment="1">
      <alignment horizontal="center"/>
    </xf>
    <xf numFmtId="164" fontId="17" fillId="0" borderId="16" xfId="0" applyNumberFormat="1" applyFont="1" applyBorder="1"/>
    <xf numFmtId="0" fontId="2" fillId="0" borderId="0" xfId="0" applyFont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43" fontId="14" fillId="0" borderId="1" xfId="1" applyFont="1" applyBorder="1" applyAlignment="1">
      <alignment horizontal="center" vertical="center"/>
    </xf>
    <xf numFmtId="164" fontId="14" fillId="0" borderId="11" xfId="1" applyNumberFormat="1" applyFont="1" applyBorder="1" applyAlignment="1">
      <alignment horizontal="center" vertical="center"/>
    </xf>
    <xf numFmtId="43" fontId="14" fillId="0" borderId="1" xfId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center"/>
    </xf>
    <xf numFmtId="164" fontId="12" fillId="0" borderId="1" xfId="0" applyNumberFormat="1" applyFont="1" applyBorder="1" applyAlignment="1">
      <alignment vertical="center"/>
    </xf>
    <xf numFmtId="0" fontId="0" fillId="0" borderId="0" xfId="0" applyAlignment="1">
      <alignment horizontal="center" vertical="center"/>
    </xf>
    <xf numFmtId="43" fontId="6" fillId="0" borderId="0" xfId="1" applyFont="1" applyFill="1"/>
    <xf numFmtId="43" fontId="6" fillId="0" borderId="0" xfId="0" applyNumberFormat="1" applyFont="1"/>
    <xf numFmtId="43" fontId="0" fillId="0" borderId="0" xfId="1" applyFont="1" applyFill="1"/>
    <xf numFmtId="164" fontId="28" fillId="0" borderId="1" xfId="1" applyNumberFormat="1" applyFont="1" applyFill="1" applyBorder="1"/>
    <xf numFmtId="164" fontId="28" fillId="0" borderId="1" xfId="1" applyNumberFormat="1" applyFont="1" applyFill="1" applyBorder="1" applyAlignment="1">
      <alignment horizontal="center"/>
    </xf>
    <xf numFmtId="164" fontId="15" fillId="0" borderId="7" xfId="1" applyNumberFormat="1" applyFont="1" applyFill="1" applyBorder="1"/>
    <xf numFmtId="164" fontId="15" fillId="0" borderId="7" xfId="1" applyNumberFormat="1" applyFont="1" applyFill="1" applyBorder="1" applyAlignment="1">
      <alignment horizontal="center"/>
    </xf>
    <xf numFmtId="43" fontId="0" fillId="0" borderId="0" xfId="0" applyNumberFormat="1"/>
    <xf numFmtId="0" fontId="30" fillId="3" borderId="8" xfId="0" applyFont="1" applyFill="1" applyBorder="1" applyAlignment="1">
      <alignment horizontal="center" vertical="top" wrapText="1"/>
    </xf>
    <xf numFmtId="1" fontId="0" fillId="0" borderId="0" xfId="0" applyNumberFormat="1" applyAlignment="1">
      <alignment vertical="top"/>
    </xf>
    <xf numFmtId="0" fontId="6" fillId="0" borderId="0" xfId="0" applyFont="1" applyAlignment="1">
      <alignment horizontal="center"/>
    </xf>
    <xf numFmtId="0" fontId="13" fillId="2" borderId="0" xfId="0" applyFont="1" applyFill="1"/>
    <xf numFmtId="43" fontId="0" fillId="0" borderId="0" xfId="1" applyFont="1"/>
    <xf numFmtId="0" fontId="0" fillId="0" borderId="1" xfId="0" applyBorder="1" applyAlignment="1">
      <alignment horizontal="center" vertical="center"/>
    </xf>
    <xf numFmtId="0" fontId="17" fillId="0" borderId="15" xfId="0" applyFont="1" applyBorder="1" applyAlignment="1">
      <alignment horizontal="center"/>
    </xf>
    <xf numFmtId="0" fontId="30" fillId="3" borderId="8" xfId="0" applyFont="1" applyFill="1" applyBorder="1" applyAlignment="1">
      <alignment vertical="top" wrapText="1"/>
    </xf>
    <xf numFmtId="1" fontId="0" fillId="0" borderId="0" xfId="0" applyNumberFormat="1" applyAlignment="1">
      <alignment vertical="center"/>
    </xf>
    <xf numFmtId="0" fontId="32" fillId="3" borderId="8" xfId="0" applyFont="1" applyFill="1" applyBorder="1" applyAlignment="1">
      <alignment horizontal="center" vertical="top" wrapText="1"/>
    </xf>
    <xf numFmtId="0" fontId="22" fillId="2" borderId="0" xfId="0" applyFont="1" applyFill="1"/>
    <xf numFmtId="0" fontId="22" fillId="2" borderId="0" xfId="0" applyFont="1" applyFill="1" applyAlignment="1">
      <alignment horizontal="center"/>
    </xf>
    <xf numFmtId="0" fontId="25" fillId="0" borderId="2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1" fontId="28" fillId="0" borderId="1" xfId="0" applyNumberFormat="1" applyFont="1" applyFill="1" applyBorder="1" applyAlignment="1">
      <alignment horizontal="center" vertical="center"/>
    </xf>
    <xf numFmtId="1" fontId="28" fillId="0" borderId="1" xfId="2" applyNumberFormat="1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1" fontId="28" fillId="0" borderId="7" xfId="0" applyNumberFormat="1" applyFont="1" applyFill="1" applyBorder="1"/>
    <xf numFmtId="164" fontId="15" fillId="0" borderId="7" xfId="0" applyNumberFormat="1" applyFont="1" applyFill="1" applyBorder="1"/>
    <xf numFmtId="0" fontId="14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" fontId="31" fillId="0" borderId="0" xfId="0" applyNumberFormat="1" applyFont="1" applyFill="1"/>
    <xf numFmtId="0" fontId="14" fillId="0" borderId="0" xfId="0" applyFont="1" applyFill="1"/>
    <xf numFmtId="0" fontId="7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1" fontId="17" fillId="0" borderId="0" xfId="0" applyNumberFormat="1" applyFont="1" applyFill="1"/>
    <xf numFmtId="0" fontId="7" fillId="0" borderId="0" xfId="0" applyFont="1" applyFill="1"/>
    <xf numFmtId="0" fontId="33" fillId="5" borderId="0" xfId="0" applyFont="1" applyFill="1"/>
    <xf numFmtId="0" fontId="34" fillId="0" borderId="0" xfId="0" applyFont="1"/>
    <xf numFmtId="0" fontId="35" fillId="0" borderId="0" xfId="0" applyFont="1"/>
    <xf numFmtId="0" fontId="33" fillId="5" borderId="0" xfId="0" applyFont="1" applyFill="1" applyAlignment="1">
      <alignment horizontal="center"/>
    </xf>
    <xf numFmtId="1" fontId="15" fillId="0" borderId="7" xfId="0" applyNumberFormat="1" applyFont="1" applyFill="1" applyBorder="1" applyAlignment="1">
      <alignment horizontal="center" vertical="center"/>
    </xf>
    <xf numFmtId="1" fontId="29" fillId="0" borderId="1" xfId="0" applyNumberFormat="1" applyFont="1" applyFill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164" fontId="38" fillId="0" borderId="1" xfId="0" applyNumberFormat="1" applyFont="1" applyBorder="1" applyAlignment="1">
      <alignment vertical="center"/>
    </xf>
    <xf numFmtId="0" fontId="36" fillId="0" borderId="1" xfId="0" applyFont="1" applyBorder="1" applyAlignment="1">
      <alignment horizontal="center" vertical="center"/>
    </xf>
    <xf numFmtId="1" fontId="36" fillId="0" borderId="1" xfId="0" applyNumberFormat="1" applyFont="1" applyBorder="1" applyAlignment="1">
      <alignment horizontal="center" vertical="center"/>
    </xf>
    <xf numFmtId="43" fontId="1" fillId="0" borderId="0" xfId="1" applyFont="1"/>
  </cellXfs>
  <cellStyles count="5">
    <cellStyle name="Comma" xfId="1" builtinId="3"/>
    <cellStyle name="Comma 2" xfId="3" xr:uid="{00000000-0005-0000-0000-000001000000}"/>
    <cellStyle name="Normal" xfId="0" builtinId="0"/>
    <cellStyle name="Normal 11" xfId="4" xr:uid="{4EEF4ADE-9D1F-41CD-A103-70F612662E6C}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152628</xdr:colOff>
      <xdr:row>18</xdr:row>
      <xdr:rowOff>26911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0722CE-A2D6-38BD-3A3F-FDBB99A8A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85551" cy="38295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366347</xdr:colOff>
      <xdr:row>0</xdr:row>
      <xdr:rowOff>0</xdr:rowOff>
    </xdr:from>
    <xdr:to>
      <xdr:col>6</xdr:col>
      <xdr:colOff>328018</xdr:colOff>
      <xdr:row>47</xdr:row>
      <xdr:rowOff>41923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909723-F385-9B91-6A4A-E52984D9C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347" y="0"/>
          <a:ext cx="3604984" cy="7685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6</xdr:col>
      <xdr:colOff>421964</xdr:colOff>
      <xdr:row>95</xdr:row>
      <xdr:rowOff>148698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1AB86E-1ED8-3421-5EFC-C1ED5DE84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7219" y="7965281"/>
          <a:ext cx="3458058" cy="76020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6</xdr:col>
      <xdr:colOff>441016</xdr:colOff>
      <xdr:row>144</xdr:row>
      <xdr:rowOff>158225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B928D6A-2CC3-FF21-FECD-E9F52836E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7219" y="15900797"/>
          <a:ext cx="3477110" cy="7611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10718</xdr:colOff>
      <xdr:row>40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E26F9C-C02A-352C-20B2-26FB4F485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5118" cy="7640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12</xdr:col>
      <xdr:colOff>220127</xdr:colOff>
      <xdr:row>86</xdr:row>
      <xdr:rowOff>58328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52F5D1-1B6B-590B-4349-1034CFC3C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7535327" cy="8440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11</xdr:col>
      <xdr:colOff>401042</xdr:colOff>
      <xdr:row>177</xdr:row>
      <xdr:rowOff>172564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4BAA617-2B82-F5D7-5783-922410629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908000"/>
          <a:ext cx="7106642" cy="7983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14</xdr:col>
      <xdr:colOff>410823</xdr:colOff>
      <xdr:row>133</xdr:row>
      <xdr:rowOff>39275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2CF59AF-43DA-1945-E0E4-05E45580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6954500"/>
          <a:ext cx="8945223" cy="8421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142875</xdr:rowOff>
    </xdr:from>
    <xdr:to>
      <xdr:col>10</xdr:col>
      <xdr:colOff>19050</xdr:colOff>
      <xdr:row>19</xdr:row>
      <xdr:rowOff>19050</xdr:rowOff>
    </xdr:to>
    <xdr:pic>
      <xdr:nvPicPr>
        <xdr:cNvPr id="2" name="Picture 16">
          <a:extLst>
            <a:ext uri="{FF2B5EF4-FFF2-40B4-BE49-F238E27FC236}">
              <a16:creationId xmlns:a16="http://schemas.microsoft.com/office/drawing/2014/main" id="{135FA684-5493-8CE1-4522-7F09B7A06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413"/>
        <a:stretch>
          <a:fillRect/>
        </a:stretch>
      </xdr:blipFill>
      <xdr:spPr bwMode="auto">
        <a:xfrm>
          <a:off x="581025" y="142875"/>
          <a:ext cx="5534025" cy="34956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2"/>
  <sheetViews>
    <sheetView topLeftCell="A312" zoomScale="190" zoomScaleNormal="190" workbookViewId="0">
      <selection activeCell="D4" sqref="D4:D326"/>
    </sheetView>
  </sheetViews>
  <sheetFormatPr defaultRowHeight="16.5" x14ac:dyDescent="0.3"/>
  <cols>
    <col min="1" max="1" width="3.7109375" style="98" customWidth="1"/>
    <col min="2" max="2" width="4.85546875" style="98" customWidth="1"/>
    <col min="3" max="3" width="4.28515625" style="98" customWidth="1"/>
    <col min="4" max="4" width="5.28515625" style="99" customWidth="1"/>
    <col min="5" max="5" width="6.140625" style="99" customWidth="1"/>
    <col min="6" max="6" width="6.28515625" style="99" customWidth="1"/>
    <col min="7" max="7" width="5.85546875" style="99" customWidth="1"/>
    <col min="8" max="8" width="6.42578125" style="101" customWidth="1"/>
    <col min="9" max="9" width="6" style="101" customWidth="1"/>
    <col min="10" max="10" width="11" style="101" customWidth="1"/>
    <col min="11" max="11" width="10.5703125" style="101" customWidth="1"/>
    <col min="12" max="12" width="11.42578125" style="101" customWidth="1"/>
    <col min="13" max="13" width="6.28515625" style="101" customWidth="1"/>
    <col min="14" max="14" width="9.140625" style="101" customWidth="1"/>
    <col min="15" max="15" width="15" style="18" customWidth="1"/>
    <col min="16" max="16384" width="9.140625" style="17"/>
  </cols>
  <sheetData>
    <row r="1" spans="1:15" ht="60.75" customHeight="1" x14ac:dyDescent="0.3">
      <c r="A1" s="85" t="s">
        <v>1</v>
      </c>
      <c r="B1" s="86" t="s">
        <v>0</v>
      </c>
      <c r="C1" s="87" t="s">
        <v>42</v>
      </c>
      <c r="D1" s="87" t="s">
        <v>29</v>
      </c>
      <c r="E1" s="86" t="s">
        <v>23</v>
      </c>
      <c r="F1" s="86" t="s">
        <v>41</v>
      </c>
      <c r="G1" s="86" t="s">
        <v>40</v>
      </c>
      <c r="H1" s="86" t="s">
        <v>2</v>
      </c>
      <c r="I1" s="86" t="s">
        <v>43</v>
      </c>
      <c r="J1" s="86" t="s">
        <v>24</v>
      </c>
      <c r="K1" s="86" t="s">
        <v>25</v>
      </c>
      <c r="L1" s="88" t="s">
        <v>26</v>
      </c>
      <c r="M1" s="86" t="s">
        <v>27</v>
      </c>
      <c r="N1" s="86" t="s">
        <v>28</v>
      </c>
    </row>
    <row r="2" spans="1:15" s="20" customFormat="1" ht="13.5" x14ac:dyDescent="0.25">
      <c r="A2" s="89">
        <v>1</v>
      </c>
      <c r="B2" s="90">
        <v>101</v>
      </c>
      <c r="C2" s="90">
        <v>1</v>
      </c>
      <c r="D2" s="90" t="s">
        <v>55</v>
      </c>
      <c r="E2" s="91">
        <v>694</v>
      </c>
      <c r="F2" s="91">
        <v>59</v>
      </c>
      <c r="G2" s="91">
        <f>E2+F2</f>
        <v>753</v>
      </c>
      <c r="H2" s="91">
        <f>G2*1.1</f>
        <v>828.30000000000007</v>
      </c>
      <c r="I2" s="91">
        <v>15000</v>
      </c>
      <c r="J2" s="68">
        <f>G2*I2</f>
        <v>11295000</v>
      </c>
      <c r="K2" s="69">
        <f>ROUND(J2*1.12,0)</f>
        <v>12650400</v>
      </c>
      <c r="L2" s="69">
        <f>J2*0.8</f>
        <v>9036000</v>
      </c>
      <c r="M2" s="92">
        <f>MROUND((K2*0.03/12),500)</f>
        <v>31500</v>
      </c>
      <c r="N2" s="69">
        <f>H2*2700</f>
        <v>2236410</v>
      </c>
      <c r="O2" s="19"/>
    </row>
    <row r="3" spans="1:15" s="20" customFormat="1" ht="13.5" x14ac:dyDescent="0.25">
      <c r="A3" s="89">
        <v>2</v>
      </c>
      <c r="B3" s="90">
        <v>102</v>
      </c>
      <c r="C3" s="90">
        <v>1</v>
      </c>
      <c r="D3" s="90" t="s">
        <v>55</v>
      </c>
      <c r="E3" s="91">
        <v>694</v>
      </c>
      <c r="F3" s="91">
        <v>59</v>
      </c>
      <c r="G3" s="91">
        <f t="shared" ref="G3:G66" si="0">E3+F3</f>
        <v>753</v>
      </c>
      <c r="H3" s="91">
        <f t="shared" ref="H3:H66" si="1">G3*1.1</f>
        <v>828.30000000000007</v>
      </c>
      <c r="I3" s="91">
        <v>15000</v>
      </c>
      <c r="J3" s="68">
        <f t="shared" ref="J3:J66" si="2">G3*I3</f>
        <v>11295000</v>
      </c>
      <c r="K3" s="69">
        <f t="shared" ref="K3:K66" si="3">ROUND(J3*1.12,0)</f>
        <v>12650400</v>
      </c>
      <c r="L3" s="69">
        <f t="shared" ref="L3:L66" si="4">J3*0.8</f>
        <v>9036000</v>
      </c>
      <c r="M3" s="92">
        <f t="shared" ref="M3:M66" si="5">MROUND((K3*0.03/12),500)</f>
        <v>31500</v>
      </c>
      <c r="N3" s="69">
        <f t="shared" ref="N3:N66" si="6">H3*2700</f>
        <v>2236410</v>
      </c>
      <c r="O3" s="19"/>
    </row>
    <row r="4" spans="1:15" s="20" customFormat="1" ht="13.5" x14ac:dyDescent="0.25">
      <c r="A4" s="89">
        <v>3</v>
      </c>
      <c r="B4" s="90">
        <v>103</v>
      </c>
      <c r="C4" s="90">
        <v>1</v>
      </c>
      <c r="D4" s="90" t="s">
        <v>53</v>
      </c>
      <c r="E4" s="91">
        <v>1083</v>
      </c>
      <c r="F4" s="91">
        <v>84</v>
      </c>
      <c r="G4" s="91">
        <f t="shared" si="0"/>
        <v>1167</v>
      </c>
      <c r="H4" s="91">
        <f t="shared" si="1"/>
        <v>1283.7</v>
      </c>
      <c r="I4" s="91">
        <v>15000</v>
      </c>
      <c r="J4" s="68">
        <f t="shared" si="2"/>
        <v>17505000</v>
      </c>
      <c r="K4" s="69">
        <f t="shared" si="3"/>
        <v>19605600</v>
      </c>
      <c r="L4" s="69">
        <f t="shared" si="4"/>
        <v>14004000</v>
      </c>
      <c r="M4" s="92">
        <f t="shared" si="5"/>
        <v>49000</v>
      </c>
      <c r="N4" s="69">
        <f t="shared" si="6"/>
        <v>3465990</v>
      </c>
      <c r="O4" s="19"/>
    </row>
    <row r="5" spans="1:15" s="20" customFormat="1" ht="13.5" x14ac:dyDescent="0.25">
      <c r="A5" s="89">
        <v>4</v>
      </c>
      <c r="B5" s="90">
        <v>104</v>
      </c>
      <c r="C5" s="90">
        <v>1</v>
      </c>
      <c r="D5" s="90" t="s">
        <v>53</v>
      </c>
      <c r="E5" s="91">
        <v>1083</v>
      </c>
      <c r="F5" s="91">
        <v>84</v>
      </c>
      <c r="G5" s="91">
        <f t="shared" si="0"/>
        <v>1167</v>
      </c>
      <c r="H5" s="91">
        <f t="shared" si="1"/>
        <v>1283.7</v>
      </c>
      <c r="I5" s="91">
        <v>15000</v>
      </c>
      <c r="J5" s="68">
        <f t="shared" si="2"/>
        <v>17505000</v>
      </c>
      <c r="K5" s="69">
        <f t="shared" si="3"/>
        <v>19605600</v>
      </c>
      <c r="L5" s="69">
        <f t="shared" si="4"/>
        <v>14004000</v>
      </c>
      <c r="M5" s="92">
        <f t="shared" si="5"/>
        <v>49000</v>
      </c>
      <c r="N5" s="69">
        <f t="shared" si="6"/>
        <v>3465990</v>
      </c>
      <c r="O5" s="19"/>
    </row>
    <row r="6" spans="1:15" s="20" customFormat="1" ht="13.5" x14ac:dyDescent="0.25">
      <c r="A6" s="89">
        <v>5</v>
      </c>
      <c r="B6" s="90">
        <v>105</v>
      </c>
      <c r="C6" s="90">
        <v>1</v>
      </c>
      <c r="D6" s="90" t="s">
        <v>10</v>
      </c>
      <c r="E6" s="91">
        <v>635</v>
      </c>
      <c r="F6" s="91">
        <v>54</v>
      </c>
      <c r="G6" s="91">
        <f t="shared" si="0"/>
        <v>689</v>
      </c>
      <c r="H6" s="91">
        <f t="shared" si="1"/>
        <v>757.90000000000009</v>
      </c>
      <c r="I6" s="91">
        <v>15000</v>
      </c>
      <c r="J6" s="68">
        <f t="shared" si="2"/>
        <v>10335000</v>
      </c>
      <c r="K6" s="69">
        <f t="shared" si="3"/>
        <v>11575200</v>
      </c>
      <c r="L6" s="69">
        <f t="shared" si="4"/>
        <v>8268000</v>
      </c>
      <c r="M6" s="92">
        <f t="shared" si="5"/>
        <v>29000</v>
      </c>
      <c r="N6" s="69">
        <f t="shared" si="6"/>
        <v>2046330.0000000002</v>
      </c>
      <c r="O6" s="19">
        <f>J6/H6</f>
        <v>13636.363636363634</v>
      </c>
    </row>
    <row r="7" spans="1:15" s="20" customFormat="1" ht="13.5" x14ac:dyDescent="0.25">
      <c r="A7" s="89">
        <v>6</v>
      </c>
      <c r="B7" s="90">
        <v>106</v>
      </c>
      <c r="C7" s="90">
        <v>1</v>
      </c>
      <c r="D7" s="90" t="s">
        <v>10</v>
      </c>
      <c r="E7" s="91">
        <v>635</v>
      </c>
      <c r="F7" s="91">
        <v>54</v>
      </c>
      <c r="G7" s="91">
        <f t="shared" si="0"/>
        <v>689</v>
      </c>
      <c r="H7" s="91">
        <f t="shared" si="1"/>
        <v>757.90000000000009</v>
      </c>
      <c r="I7" s="91">
        <v>15000</v>
      </c>
      <c r="J7" s="68">
        <f t="shared" si="2"/>
        <v>10335000</v>
      </c>
      <c r="K7" s="69">
        <f t="shared" si="3"/>
        <v>11575200</v>
      </c>
      <c r="L7" s="69">
        <f t="shared" si="4"/>
        <v>8268000</v>
      </c>
      <c r="M7" s="92">
        <f t="shared" si="5"/>
        <v>29000</v>
      </c>
      <c r="N7" s="69">
        <f t="shared" si="6"/>
        <v>2046330.0000000002</v>
      </c>
      <c r="O7" s="19"/>
    </row>
    <row r="8" spans="1:15" s="20" customFormat="1" ht="13.5" x14ac:dyDescent="0.25">
      <c r="A8" s="89">
        <v>7</v>
      </c>
      <c r="B8" s="90">
        <v>107</v>
      </c>
      <c r="C8" s="90">
        <v>1</v>
      </c>
      <c r="D8" s="90" t="s">
        <v>55</v>
      </c>
      <c r="E8" s="91">
        <v>691</v>
      </c>
      <c r="F8" s="91">
        <v>59</v>
      </c>
      <c r="G8" s="91">
        <f t="shared" si="0"/>
        <v>750</v>
      </c>
      <c r="H8" s="91">
        <f t="shared" si="1"/>
        <v>825.00000000000011</v>
      </c>
      <c r="I8" s="91">
        <v>15000</v>
      </c>
      <c r="J8" s="68">
        <f t="shared" si="2"/>
        <v>11250000</v>
      </c>
      <c r="K8" s="69">
        <f t="shared" si="3"/>
        <v>12600000</v>
      </c>
      <c r="L8" s="69">
        <f t="shared" si="4"/>
        <v>9000000</v>
      </c>
      <c r="M8" s="92">
        <f t="shared" si="5"/>
        <v>31500</v>
      </c>
      <c r="N8" s="69">
        <f t="shared" si="6"/>
        <v>2227500.0000000005</v>
      </c>
      <c r="O8" s="19"/>
    </row>
    <row r="9" spans="1:15" s="20" customFormat="1" ht="13.5" x14ac:dyDescent="0.25">
      <c r="A9" s="89">
        <v>8</v>
      </c>
      <c r="B9" s="90">
        <v>108</v>
      </c>
      <c r="C9" s="90">
        <v>1</v>
      </c>
      <c r="D9" s="90" t="s">
        <v>55</v>
      </c>
      <c r="E9" s="91">
        <v>691</v>
      </c>
      <c r="F9" s="91">
        <v>59</v>
      </c>
      <c r="G9" s="91">
        <f t="shared" si="0"/>
        <v>750</v>
      </c>
      <c r="H9" s="91">
        <f t="shared" si="1"/>
        <v>825.00000000000011</v>
      </c>
      <c r="I9" s="91">
        <v>15000</v>
      </c>
      <c r="J9" s="68">
        <f t="shared" si="2"/>
        <v>11250000</v>
      </c>
      <c r="K9" s="69">
        <f t="shared" si="3"/>
        <v>12600000</v>
      </c>
      <c r="L9" s="69">
        <f t="shared" si="4"/>
        <v>9000000</v>
      </c>
      <c r="M9" s="92">
        <f t="shared" si="5"/>
        <v>31500</v>
      </c>
      <c r="N9" s="69">
        <f t="shared" si="6"/>
        <v>2227500.0000000005</v>
      </c>
      <c r="O9" s="19"/>
    </row>
    <row r="10" spans="1:15" s="20" customFormat="1" ht="13.5" x14ac:dyDescent="0.25">
      <c r="A10" s="89">
        <v>9</v>
      </c>
      <c r="B10" s="90">
        <v>201</v>
      </c>
      <c r="C10" s="90">
        <v>2</v>
      </c>
      <c r="D10" s="90" t="s">
        <v>55</v>
      </c>
      <c r="E10" s="91">
        <v>694</v>
      </c>
      <c r="F10" s="91">
        <v>59</v>
      </c>
      <c r="G10" s="91">
        <f t="shared" si="0"/>
        <v>753</v>
      </c>
      <c r="H10" s="91">
        <f t="shared" si="1"/>
        <v>828.30000000000007</v>
      </c>
      <c r="I10" s="91">
        <v>15050</v>
      </c>
      <c r="J10" s="68">
        <f t="shared" si="2"/>
        <v>11332650</v>
      </c>
      <c r="K10" s="69">
        <f t="shared" si="3"/>
        <v>12692568</v>
      </c>
      <c r="L10" s="69">
        <f t="shared" si="4"/>
        <v>9066120</v>
      </c>
      <c r="M10" s="92">
        <f t="shared" si="5"/>
        <v>31500</v>
      </c>
      <c r="N10" s="69">
        <f t="shared" si="6"/>
        <v>2236410</v>
      </c>
      <c r="O10" s="19"/>
    </row>
    <row r="11" spans="1:15" s="20" customFormat="1" ht="13.5" x14ac:dyDescent="0.25">
      <c r="A11" s="89">
        <v>10</v>
      </c>
      <c r="B11" s="90">
        <v>202</v>
      </c>
      <c r="C11" s="90">
        <v>2</v>
      </c>
      <c r="D11" s="90" t="s">
        <v>55</v>
      </c>
      <c r="E11" s="91">
        <v>694</v>
      </c>
      <c r="F11" s="91">
        <v>59</v>
      </c>
      <c r="G11" s="91">
        <f t="shared" si="0"/>
        <v>753</v>
      </c>
      <c r="H11" s="91">
        <f t="shared" si="1"/>
        <v>828.30000000000007</v>
      </c>
      <c r="I11" s="91">
        <v>15050</v>
      </c>
      <c r="J11" s="68">
        <f t="shared" si="2"/>
        <v>11332650</v>
      </c>
      <c r="K11" s="69">
        <f t="shared" si="3"/>
        <v>12692568</v>
      </c>
      <c r="L11" s="69">
        <f t="shared" si="4"/>
        <v>9066120</v>
      </c>
      <c r="M11" s="92">
        <f t="shared" si="5"/>
        <v>31500</v>
      </c>
      <c r="N11" s="69">
        <f t="shared" si="6"/>
        <v>2236410</v>
      </c>
      <c r="O11" s="19"/>
    </row>
    <row r="12" spans="1:15" s="20" customFormat="1" ht="13.5" x14ac:dyDescent="0.25">
      <c r="A12" s="89">
        <v>11</v>
      </c>
      <c r="B12" s="90">
        <v>203</v>
      </c>
      <c r="C12" s="90">
        <v>2</v>
      </c>
      <c r="D12" s="90" t="s">
        <v>53</v>
      </c>
      <c r="E12" s="91">
        <v>1083</v>
      </c>
      <c r="F12" s="91">
        <v>84</v>
      </c>
      <c r="G12" s="91">
        <f t="shared" si="0"/>
        <v>1167</v>
      </c>
      <c r="H12" s="91">
        <f t="shared" si="1"/>
        <v>1283.7</v>
      </c>
      <c r="I12" s="91">
        <v>15050</v>
      </c>
      <c r="J12" s="68">
        <f t="shared" si="2"/>
        <v>17563350</v>
      </c>
      <c r="K12" s="69">
        <f t="shared" si="3"/>
        <v>19670952</v>
      </c>
      <c r="L12" s="69">
        <f t="shared" si="4"/>
        <v>14050680</v>
      </c>
      <c r="M12" s="92">
        <f t="shared" si="5"/>
        <v>49000</v>
      </c>
      <c r="N12" s="69">
        <f t="shared" si="6"/>
        <v>3465990</v>
      </c>
      <c r="O12" s="19"/>
    </row>
    <row r="13" spans="1:15" s="20" customFormat="1" ht="13.5" x14ac:dyDescent="0.25">
      <c r="A13" s="89">
        <v>12</v>
      </c>
      <c r="B13" s="90">
        <v>204</v>
      </c>
      <c r="C13" s="90">
        <v>2</v>
      </c>
      <c r="D13" s="90" t="s">
        <v>53</v>
      </c>
      <c r="E13" s="91">
        <v>1083</v>
      </c>
      <c r="F13" s="91">
        <v>84</v>
      </c>
      <c r="G13" s="91">
        <f t="shared" si="0"/>
        <v>1167</v>
      </c>
      <c r="H13" s="91">
        <f t="shared" si="1"/>
        <v>1283.7</v>
      </c>
      <c r="I13" s="91">
        <v>15050</v>
      </c>
      <c r="J13" s="68">
        <f t="shared" si="2"/>
        <v>17563350</v>
      </c>
      <c r="K13" s="69">
        <f t="shared" si="3"/>
        <v>19670952</v>
      </c>
      <c r="L13" s="69">
        <f t="shared" si="4"/>
        <v>14050680</v>
      </c>
      <c r="M13" s="92">
        <f t="shared" si="5"/>
        <v>49000</v>
      </c>
      <c r="N13" s="69">
        <f t="shared" si="6"/>
        <v>3465990</v>
      </c>
      <c r="O13" s="19"/>
    </row>
    <row r="14" spans="1:15" s="20" customFormat="1" ht="13.5" x14ac:dyDescent="0.25">
      <c r="A14" s="89">
        <v>13</v>
      </c>
      <c r="B14" s="90">
        <v>205</v>
      </c>
      <c r="C14" s="90">
        <v>2</v>
      </c>
      <c r="D14" s="90" t="s">
        <v>10</v>
      </c>
      <c r="E14" s="91">
        <v>635</v>
      </c>
      <c r="F14" s="91">
        <v>54</v>
      </c>
      <c r="G14" s="91">
        <f t="shared" si="0"/>
        <v>689</v>
      </c>
      <c r="H14" s="91">
        <f t="shared" si="1"/>
        <v>757.90000000000009</v>
      </c>
      <c r="I14" s="91">
        <v>15050</v>
      </c>
      <c r="J14" s="68">
        <f t="shared" si="2"/>
        <v>10369450</v>
      </c>
      <c r="K14" s="69">
        <f t="shared" si="3"/>
        <v>11613784</v>
      </c>
      <c r="L14" s="69">
        <f t="shared" si="4"/>
        <v>8295560</v>
      </c>
      <c r="M14" s="92">
        <f t="shared" si="5"/>
        <v>29000</v>
      </c>
      <c r="N14" s="69">
        <f t="shared" si="6"/>
        <v>2046330.0000000002</v>
      </c>
      <c r="O14" s="19"/>
    </row>
    <row r="15" spans="1:15" s="20" customFormat="1" ht="13.5" x14ac:dyDescent="0.25">
      <c r="A15" s="89">
        <v>14</v>
      </c>
      <c r="B15" s="90">
        <v>206</v>
      </c>
      <c r="C15" s="90">
        <v>2</v>
      </c>
      <c r="D15" s="90" t="s">
        <v>10</v>
      </c>
      <c r="E15" s="91">
        <v>635</v>
      </c>
      <c r="F15" s="91">
        <v>54</v>
      </c>
      <c r="G15" s="91">
        <f t="shared" si="0"/>
        <v>689</v>
      </c>
      <c r="H15" s="91">
        <f t="shared" si="1"/>
        <v>757.90000000000009</v>
      </c>
      <c r="I15" s="91">
        <v>15050</v>
      </c>
      <c r="J15" s="68">
        <f t="shared" si="2"/>
        <v>10369450</v>
      </c>
      <c r="K15" s="69">
        <f t="shared" si="3"/>
        <v>11613784</v>
      </c>
      <c r="L15" s="69">
        <f t="shared" si="4"/>
        <v>8295560</v>
      </c>
      <c r="M15" s="92">
        <f t="shared" si="5"/>
        <v>29000</v>
      </c>
      <c r="N15" s="69">
        <f t="shared" si="6"/>
        <v>2046330.0000000002</v>
      </c>
      <c r="O15" s="19"/>
    </row>
    <row r="16" spans="1:15" s="20" customFormat="1" ht="13.5" x14ac:dyDescent="0.25">
      <c r="A16" s="89">
        <v>15</v>
      </c>
      <c r="B16" s="90">
        <v>207</v>
      </c>
      <c r="C16" s="90">
        <v>2</v>
      </c>
      <c r="D16" s="90" t="s">
        <v>55</v>
      </c>
      <c r="E16" s="91">
        <v>691</v>
      </c>
      <c r="F16" s="91">
        <v>59</v>
      </c>
      <c r="G16" s="91">
        <f t="shared" si="0"/>
        <v>750</v>
      </c>
      <c r="H16" s="91">
        <f t="shared" si="1"/>
        <v>825.00000000000011</v>
      </c>
      <c r="I16" s="91">
        <v>15050</v>
      </c>
      <c r="J16" s="68">
        <f t="shared" si="2"/>
        <v>11287500</v>
      </c>
      <c r="K16" s="69">
        <f t="shared" si="3"/>
        <v>12642000</v>
      </c>
      <c r="L16" s="69">
        <f t="shared" si="4"/>
        <v>9030000</v>
      </c>
      <c r="M16" s="92">
        <f t="shared" si="5"/>
        <v>31500</v>
      </c>
      <c r="N16" s="69">
        <f t="shared" si="6"/>
        <v>2227500.0000000005</v>
      </c>
      <c r="O16" s="19"/>
    </row>
    <row r="17" spans="1:15" s="20" customFormat="1" ht="13.5" x14ac:dyDescent="0.25">
      <c r="A17" s="89">
        <v>16</v>
      </c>
      <c r="B17" s="90">
        <v>208</v>
      </c>
      <c r="C17" s="90">
        <v>2</v>
      </c>
      <c r="D17" s="90" t="s">
        <v>55</v>
      </c>
      <c r="E17" s="91">
        <v>691</v>
      </c>
      <c r="F17" s="91">
        <v>59</v>
      </c>
      <c r="G17" s="91">
        <f t="shared" si="0"/>
        <v>750</v>
      </c>
      <c r="H17" s="91">
        <f t="shared" si="1"/>
        <v>825.00000000000011</v>
      </c>
      <c r="I17" s="91">
        <v>15050</v>
      </c>
      <c r="J17" s="68">
        <f t="shared" si="2"/>
        <v>11287500</v>
      </c>
      <c r="K17" s="69">
        <f t="shared" si="3"/>
        <v>12642000</v>
      </c>
      <c r="L17" s="69">
        <f t="shared" si="4"/>
        <v>9030000</v>
      </c>
      <c r="M17" s="92">
        <f t="shared" si="5"/>
        <v>31500</v>
      </c>
      <c r="N17" s="69">
        <f t="shared" si="6"/>
        <v>2227500.0000000005</v>
      </c>
      <c r="O17" s="19"/>
    </row>
    <row r="18" spans="1:15" s="20" customFormat="1" ht="13.5" x14ac:dyDescent="0.25">
      <c r="A18" s="89">
        <v>17</v>
      </c>
      <c r="B18" s="90">
        <v>301</v>
      </c>
      <c r="C18" s="90">
        <v>3</v>
      </c>
      <c r="D18" s="90" t="s">
        <v>55</v>
      </c>
      <c r="E18" s="91">
        <v>694</v>
      </c>
      <c r="F18" s="91">
        <v>59</v>
      </c>
      <c r="G18" s="91">
        <f t="shared" si="0"/>
        <v>753</v>
      </c>
      <c r="H18" s="91">
        <f t="shared" si="1"/>
        <v>828.30000000000007</v>
      </c>
      <c r="I18" s="91">
        <v>15100</v>
      </c>
      <c r="J18" s="68">
        <f t="shared" si="2"/>
        <v>11370300</v>
      </c>
      <c r="K18" s="69">
        <f t="shared" si="3"/>
        <v>12734736</v>
      </c>
      <c r="L18" s="69">
        <f t="shared" si="4"/>
        <v>9096240</v>
      </c>
      <c r="M18" s="92">
        <f t="shared" si="5"/>
        <v>32000</v>
      </c>
      <c r="N18" s="69">
        <f t="shared" si="6"/>
        <v>2236410</v>
      </c>
      <c r="O18" s="19"/>
    </row>
    <row r="19" spans="1:15" s="20" customFormat="1" ht="13.5" x14ac:dyDescent="0.25">
      <c r="A19" s="89">
        <v>18</v>
      </c>
      <c r="B19" s="90">
        <v>302</v>
      </c>
      <c r="C19" s="90">
        <v>3</v>
      </c>
      <c r="D19" s="90" t="s">
        <v>55</v>
      </c>
      <c r="E19" s="91">
        <v>694</v>
      </c>
      <c r="F19" s="91">
        <v>59</v>
      </c>
      <c r="G19" s="91">
        <f t="shared" si="0"/>
        <v>753</v>
      </c>
      <c r="H19" s="91">
        <f t="shared" si="1"/>
        <v>828.30000000000007</v>
      </c>
      <c r="I19" s="91">
        <v>15100</v>
      </c>
      <c r="J19" s="68">
        <f t="shared" si="2"/>
        <v>11370300</v>
      </c>
      <c r="K19" s="69">
        <f t="shared" si="3"/>
        <v>12734736</v>
      </c>
      <c r="L19" s="69">
        <f t="shared" si="4"/>
        <v>9096240</v>
      </c>
      <c r="M19" s="92">
        <f t="shared" si="5"/>
        <v>32000</v>
      </c>
      <c r="N19" s="69">
        <f t="shared" si="6"/>
        <v>2236410</v>
      </c>
      <c r="O19" s="19"/>
    </row>
    <row r="20" spans="1:15" s="20" customFormat="1" ht="13.5" x14ac:dyDescent="0.25">
      <c r="A20" s="89">
        <v>19</v>
      </c>
      <c r="B20" s="90">
        <v>303</v>
      </c>
      <c r="C20" s="90">
        <v>3</v>
      </c>
      <c r="D20" s="90" t="s">
        <v>53</v>
      </c>
      <c r="E20" s="91">
        <v>1083</v>
      </c>
      <c r="F20" s="91">
        <v>84</v>
      </c>
      <c r="G20" s="91">
        <f t="shared" si="0"/>
        <v>1167</v>
      </c>
      <c r="H20" s="91">
        <f t="shared" si="1"/>
        <v>1283.7</v>
      </c>
      <c r="I20" s="91">
        <v>15100</v>
      </c>
      <c r="J20" s="68">
        <f t="shared" si="2"/>
        <v>17621700</v>
      </c>
      <c r="K20" s="69">
        <f t="shared" si="3"/>
        <v>19736304</v>
      </c>
      <c r="L20" s="69">
        <f t="shared" si="4"/>
        <v>14097360</v>
      </c>
      <c r="M20" s="92">
        <f t="shared" si="5"/>
        <v>49500</v>
      </c>
      <c r="N20" s="69">
        <f t="shared" si="6"/>
        <v>3465990</v>
      </c>
      <c r="O20" s="19"/>
    </row>
    <row r="21" spans="1:15" s="20" customFormat="1" ht="13.5" x14ac:dyDescent="0.25">
      <c r="A21" s="89">
        <v>20</v>
      </c>
      <c r="B21" s="90">
        <v>304</v>
      </c>
      <c r="C21" s="90">
        <v>3</v>
      </c>
      <c r="D21" s="90" t="s">
        <v>53</v>
      </c>
      <c r="E21" s="91">
        <v>1083</v>
      </c>
      <c r="F21" s="91">
        <v>84</v>
      </c>
      <c r="G21" s="91">
        <f t="shared" si="0"/>
        <v>1167</v>
      </c>
      <c r="H21" s="91">
        <f t="shared" si="1"/>
        <v>1283.7</v>
      </c>
      <c r="I21" s="91">
        <v>15100</v>
      </c>
      <c r="J21" s="68">
        <f t="shared" si="2"/>
        <v>17621700</v>
      </c>
      <c r="K21" s="69">
        <f t="shared" si="3"/>
        <v>19736304</v>
      </c>
      <c r="L21" s="69">
        <f t="shared" si="4"/>
        <v>14097360</v>
      </c>
      <c r="M21" s="92">
        <f t="shared" si="5"/>
        <v>49500</v>
      </c>
      <c r="N21" s="69">
        <f t="shared" si="6"/>
        <v>3465990</v>
      </c>
      <c r="O21" s="19"/>
    </row>
    <row r="22" spans="1:15" s="20" customFormat="1" ht="13.5" x14ac:dyDescent="0.25">
      <c r="A22" s="89">
        <v>21</v>
      </c>
      <c r="B22" s="90">
        <v>305</v>
      </c>
      <c r="C22" s="90">
        <v>3</v>
      </c>
      <c r="D22" s="90" t="s">
        <v>10</v>
      </c>
      <c r="E22" s="91">
        <v>635</v>
      </c>
      <c r="F22" s="91">
        <v>54</v>
      </c>
      <c r="G22" s="91">
        <f t="shared" si="0"/>
        <v>689</v>
      </c>
      <c r="H22" s="91">
        <f t="shared" si="1"/>
        <v>757.90000000000009</v>
      </c>
      <c r="I22" s="91">
        <v>15100</v>
      </c>
      <c r="J22" s="68">
        <f t="shared" si="2"/>
        <v>10403900</v>
      </c>
      <c r="K22" s="69">
        <f t="shared" si="3"/>
        <v>11652368</v>
      </c>
      <c r="L22" s="69">
        <f t="shared" si="4"/>
        <v>8323120</v>
      </c>
      <c r="M22" s="92">
        <f t="shared" si="5"/>
        <v>29000</v>
      </c>
      <c r="N22" s="69">
        <f t="shared" si="6"/>
        <v>2046330.0000000002</v>
      </c>
      <c r="O22" s="19"/>
    </row>
    <row r="23" spans="1:15" s="20" customFormat="1" ht="13.5" x14ac:dyDescent="0.25">
      <c r="A23" s="89">
        <v>22</v>
      </c>
      <c r="B23" s="90">
        <v>306</v>
      </c>
      <c r="C23" s="90">
        <v>3</v>
      </c>
      <c r="D23" s="90" t="s">
        <v>10</v>
      </c>
      <c r="E23" s="91">
        <v>635</v>
      </c>
      <c r="F23" s="91">
        <v>54</v>
      </c>
      <c r="G23" s="91">
        <f t="shared" si="0"/>
        <v>689</v>
      </c>
      <c r="H23" s="91">
        <f t="shared" si="1"/>
        <v>757.90000000000009</v>
      </c>
      <c r="I23" s="91">
        <v>15100</v>
      </c>
      <c r="J23" s="68">
        <f t="shared" si="2"/>
        <v>10403900</v>
      </c>
      <c r="K23" s="69">
        <f t="shared" si="3"/>
        <v>11652368</v>
      </c>
      <c r="L23" s="69">
        <f t="shared" si="4"/>
        <v>8323120</v>
      </c>
      <c r="M23" s="92">
        <f t="shared" si="5"/>
        <v>29000</v>
      </c>
      <c r="N23" s="69">
        <f t="shared" si="6"/>
        <v>2046330.0000000002</v>
      </c>
      <c r="O23" s="19"/>
    </row>
    <row r="24" spans="1:15" s="20" customFormat="1" ht="13.5" x14ac:dyDescent="0.25">
      <c r="A24" s="89">
        <v>23</v>
      </c>
      <c r="B24" s="90">
        <v>307</v>
      </c>
      <c r="C24" s="90">
        <v>3</v>
      </c>
      <c r="D24" s="90" t="s">
        <v>55</v>
      </c>
      <c r="E24" s="91">
        <v>691</v>
      </c>
      <c r="F24" s="91">
        <v>59</v>
      </c>
      <c r="G24" s="91">
        <f t="shared" si="0"/>
        <v>750</v>
      </c>
      <c r="H24" s="91">
        <f t="shared" si="1"/>
        <v>825.00000000000011</v>
      </c>
      <c r="I24" s="91">
        <v>15100</v>
      </c>
      <c r="J24" s="68">
        <f t="shared" si="2"/>
        <v>11325000</v>
      </c>
      <c r="K24" s="69">
        <f t="shared" si="3"/>
        <v>12684000</v>
      </c>
      <c r="L24" s="69">
        <f t="shared" si="4"/>
        <v>9060000</v>
      </c>
      <c r="M24" s="92">
        <f t="shared" si="5"/>
        <v>31500</v>
      </c>
      <c r="N24" s="69">
        <f t="shared" si="6"/>
        <v>2227500.0000000005</v>
      </c>
      <c r="O24" s="19"/>
    </row>
    <row r="25" spans="1:15" s="20" customFormat="1" ht="13.5" x14ac:dyDescent="0.25">
      <c r="A25" s="89">
        <v>24</v>
      </c>
      <c r="B25" s="90">
        <v>308</v>
      </c>
      <c r="C25" s="90">
        <v>3</v>
      </c>
      <c r="D25" s="90" t="s">
        <v>55</v>
      </c>
      <c r="E25" s="91">
        <v>691</v>
      </c>
      <c r="F25" s="91">
        <v>59</v>
      </c>
      <c r="G25" s="91">
        <f t="shared" si="0"/>
        <v>750</v>
      </c>
      <c r="H25" s="91">
        <f t="shared" si="1"/>
        <v>825.00000000000011</v>
      </c>
      <c r="I25" s="91">
        <v>15100</v>
      </c>
      <c r="J25" s="68">
        <f t="shared" si="2"/>
        <v>11325000</v>
      </c>
      <c r="K25" s="69">
        <f t="shared" si="3"/>
        <v>12684000</v>
      </c>
      <c r="L25" s="69">
        <f t="shared" si="4"/>
        <v>9060000</v>
      </c>
      <c r="M25" s="92">
        <f t="shared" si="5"/>
        <v>31500</v>
      </c>
      <c r="N25" s="69">
        <f t="shared" si="6"/>
        <v>2227500.0000000005</v>
      </c>
      <c r="O25" s="19"/>
    </row>
    <row r="26" spans="1:15" s="20" customFormat="1" ht="13.5" x14ac:dyDescent="0.25">
      <c r="A26" s="89">
        <v>25</v>
      </c>
      <c r="B26" s="90">
        <v>401</v>
      </c>
      <c r="C26" s="90">
        <v>4</v>
      </c>
      <c r="D26" s="90" t="s">
        <v>55</v>
      </c>
      <c r="E26" s="91">
        <v>694</v>
      </c>
      <c r="F26" s="91">
        <v>59</v>
      </c>
      <c r="G26" s="91">
        <f t="shared" si="0"/>
        <v>753</v>
      </c>
      <c r="H26" s="91">
        <f t="shared" si="1"/>
        <v>828.30000000000007</v>
      </c>
      <c r="I26" s="91">
        <v>15150</v>
      </c>
      <c r="J26" s="68">
        <f t="shared" si="2"/>
        <v>11407950</v>
      </c>
      <c r="K26" s="69">
        <f t="shared" si="3"/>
        <v>12776904</v>
      </c>
      <c r="L26" s="69">
        <f t="shared" si="4"/>
        <v>9126360</v>
      </c>
      <c r="M26" s="92">
        <f t="shared" si="5"/>
        <v>32000</v>
      </c>
      <c r="N26" s="69">
        <f t="shared" si="6"/>
        <v>2236410</v>
      </c>
      <c r="O26" s="19"/>
    </row>
    <row r="27" spans="1:15" s="20" customFormat="1" ht="13.5" x14ac:dyDescent="0.25">
      <c r="A27" s="89">
        <v>26</v>
      </c>
      <c r="B27" s="90">
        <v>402</v>
      </c>
      <c r="C27" s="90">
        <v>4</v>
      </c>
      <c r="D27" s="90" t="s">
        <v>55</v>
      </c>
      <c r="E27" s="91">
        <v>694</v>
      </c>
      <c r="F27" s="91">
        <v>59</v>
      </c>
      <c r="G27" s="91">
        <f t="shared" si="0"/>
        <v>753</v>
      </c>
      <c r="H27" s="91">
        <f t="shared" si="1"/>
        <v>828.30000000000007</v>
      </c>
      <c r="I27" s="91">
        <v>15150</v>
      </c>
      <c r="J27" s="68">
        <f t="shared" si="2"/>
        <v>11407950</v>
      </c>
      <c r="K27" s="69">
        <f t="shared" si="3"/>
        <v>12776904</v>
      </c>
      <c r="L27" s="69">
        <f t="shared" si="4"/>
        <v>9126360</v>
      </c>
      <c r="M27" s="92">
        <f t="shared" si="5"/>
        <v>32000</v>
      </c>
      <c r="N27" s="69">
        <f t="shared" si="6"/>
        <v>2236410</v>
      </c>
      <c r="O27" s="19"/>
    </row>
    <row r="28" spans="1:15" s="20" customFormat="1" ht="13.5" x14ac:dyDescent="0.25">
      <c r="A28" s="89">
        <v>27</v>
      </c>
      <c r="B28" s="90">
        <v>403</v>
      </c>
      <c r="C28" s="90">
        <v>4</v>
      </c>
      <c r="D28" s="90" t="s">
        <v>53</v>
      </c>
      <c r="E28" s="91">
        <v>1083</v>
      </c>
      <c r="F28" s="91">
        <v>84</v>
      </c>
      <c r="G28" s="91">
        <f t="shared" si="0"/>
        <v>1167</v>
      </c>
      <c r="H28" s="91">
        <f t="shared" si="1"/>
        <v>1283.7</v>
      </c>
      <c r="I28" s="91">
        <v>15150</v>
      </c>
      <c r="J28" s="68">
        <f t="shared" si="2"/>
        <v>17680050</v>
      </c>
      <c r="K28" s="69">
        <f t="shared" si="3"/>
        <v>19801656</v>
      </c>
      <c r="L28" s="69">
        <f t="shared" si="4"/>
        <v>14144040</v>
      </c>
      <c r="M28" s="92">
        <f t="shared" si="5"/>
        <v>49500</v>
      </c>
      <c r="N28" s="69">
        <f t="shared" si="6"/>
        <v>3465990</v>
      </c>
      <c r="O28" s="19"/>
    </row>
    <row r="29" spans="1:15" s="20" customFormat="1" ht="13.5" x14ac:dyDescent="0.25">
      <c r="A29" s="89">
        <v>28</v>
      </c>
      <c r="B29" s="90">
        <v>404</v>
      </c>
      <c r="C29" s="90">
        <v>4</v>
      </c>
      <c r="D29" s="90" t="s">
        <v>53</v>
      </c>
      <c r="E29" s="91">
        <v>1083</v>
      </c>
      <c r="F29" s="91">
        <v>84</v>
      </c>
      <c r="G29" s="91">
        <f t="shared" si="0"/>
        <v>1167</v>
      </c>
      <c r="H29" s="91">
        <f t="shared" si="1"/>
        <v>1283.7</v>
      </c>
      <c r="I29" s="91">
        <v>15150</v>
      </c>
      <c r="J29" s="68">
        <f t="shared" si="2"/>
        <v>17680050</v>
      </c>
      <c r="K29" s="69">
        <f t="shared" si="3"/>
        <v>19801656</v>
      </c>
      <c r="L29" s="69">
        <f t="shared" si="4"/>
        <v>14144040</v>
      </c>
      <c r="M29" s="92">
        <f t="shared" si="5"/>
        <v>49500</v>
      </c>
      <c r="N29" s="69">
        <f t="shared" si="6"/>
        <v>3465990</v>
      </c>
      <c r="O29" s="19"/>
    </row>
    <row r="30" spans="1:15" s="20" customFormat="1" ht="13.5" x14ac:dyDescent="0.25">
      <c r="A30" s="89">
        <v>29</v>
      </c>
      <c r="B30" s="90">
        <v>405</v>
      </c>
      <c r="C30" s="90">
        <v>4</v>
      </c>
      <c r="D30" s="90" t="s">
        <v>10</v>
      </c>
      <c r="E30" s="91">
        <v>635</v>
      </c>
      <c r="F30" s="91">
        <v>54</v>
      </c>
      <c r="G30" s="91">
        <f t="shared" si="0"/>
        <v>689</v>
      </c>
      <c r="H30" s="91">
        <f t="shared" si="1"/>
        <v>757.90000000000009</v>
      </c>
      <c r="I30" s="91">
        <v>15150</v>
      </c>
      <c r="J30" s="68">
        <f t="shared" si="2"/>
        <v>10438350</v>
      </c>
      <c r="K30" s="69">
        <f t="shared" si="3"/>
        <v>11690952</v>
      </c>
      <c r="L30" s="69">
        <f t="shared" si="4"/>
        <v>8350680</v>
      </c>
      <c r="M30" s="92">
        <f t="shared" si="5"/>
        <v>29000</v>
      </c>
      <c r="N30" s="69">
        <f t="shared" si="6"/>
        <v>2046330.0000000002</v>
      </c>
      <c r="O30" s="19"/>
    </row>
    <row r="31" spans="1:15" s="20" customFormat="1" ht="13.5" x14ac:dyDescent="0.25">
      <c r="A31" s="89">
        <v>30</v>
      </c>
      <c r="B31" s="90">
        <v>406</v>
      </c>
      <c r="C31" s="90">
        <v>4</v>
      </c>
      <c r="D31" s="90" t="s">
        <v>10</v>
      </c>
      <c r="E31" s="91">
        <v>635</v>
      </c>
      <c r="F31" s="91">
        <v>54</v>
      </c>
      <c r="G31" s="91">
        <f t="shared" si="0"/>
        <v>689</v>
      </c>
      <c r="H31" s="91">
        <f t="shared" si="1"/>
        <v>757.90000000000009</v>
      </c>
      <c r="I31" s="91">
        <v>15150</v>
      </c>
      <c r="J31" s="68">
        <f t="shared" si="2"/>
        <v>10438350</v>
      </c>
      <c r="K31" s="69">
        <f t="shared" si="3"/>
        <v>11690952</v>
      </c>
      <c r="L31" s="69">
        <f t="shared" si="4"/>
        <v>8350680</v>
      </c>
      <c r="M31" s="92">
        <f t="shared" si="5"/>
        <v>29000</v>
      </c>
      <c r="N31" s="69">
        <f t="shared" si="6"/>
        <v>2046330.0000000002</v>
      </c>
      <c r="O31" s="19"/>
    </row>
    <row r="32" spans="1:15" s="20" customFormat="1" ht="13.5" x14ac:dyDescent="0.25">
      <c r="A32" s="89">
        <v>31</v>
      </c>
      <c r="B32" s="90">
        <v>407</v>
      </c>
      <c r="C32" s="90">
        <v>4</v>
      </c>
      <c r="D32" s="90" t="s">
        <v>55</v>
      </c>
      <c r="E32" s="91">
        <v>691</v>
      </c>
      <c r="F32" s="91">
        <v>59</v>
      </c>
      <c r="G32" s="91">
        <f t="shared" si="0"/>
        <v>750</v>
      </c>
      <c r="H32" s="91">
        <f t="shared" si="1"/>
        <v>825.00000000000011</v>
      </c>
      <c r="I32" s="91">
        <v>15150</v>
      </c>
      <c r="J32" s="68">
        <f t="shared" si="2"/>
        <v>11362500</v>
      </c>
      <c r="K32" s="69">
        <f t="shared" si="3"/>
        <v>12726000</v>
      </c>
      <c r="L32" s="69">
        <f t="shared" si="4"/>
        <v>9090000</v>
      </c>
      <c r="M32" s="92">
        <f t="shared" si="5"/>
        <v>32000</v>
      </c>
      <c r="N32" s="69">
        <f t="shared" si="6"/>
        <v>2227500.0000000005</v>
      </c>
      <c r="O32" s="19"/>
    </row>
    <row r="33" spans="1:15" s="20" customFormat="1" ht="13.5" x14ac:dyDescent="0.25">
      <c r="A33" s="89">
        <v>32</v>
      </c>
      <c r="B33" s="90">
        <v>408</v>
      </c>
      <c r="C33" s="90">
        <v>4</v>
      </c>
      <c r="D33" s="90" t="s">
        <v>55</v>
      </c>
      <c r="E33" s="91">
        <v>691</v>
      </c>
      <c r="F33" s="91">
        <v>59</v>
      </c>
      <c r="G33" s="91">
        <f t="shared" si="0"/>
        <v>750</v>
      </c>
      <c r="H33" s="91">
        <f t="shared" si="1"/>
        <v>825.00000000000011</v>
      </c>
      <c r="I33" s="91">
        <v>15150</v>
      </c>
      <c r="J33" s="68">
        <f t="shared" si="2"/>
        <v>11362500</v>
      </c>
      <c r="K33" s="69">
        <f t="shared" si="3"/>
        <v>12726000</v>
      </c>
      <c r="L33" s="69">
        <f t="shared" si="4"/>
        <v>9090000</v>
      </c>
      <c r="M33" s="92">
        <f t="shared" si="5"/>
        <v>32000</v>
      </c>
      <c r="N33" s="69">
        <f t="shared" si="6"/>
        <v>2227500.0000000005</v>
      </c>
      <c r="O33" s="19"/>
    </row>
    <row r="34" spans="1:15" s="20" customFormat="1" ht="13.5" x14ac:dyDescent="0.25">
      <c r="A34" s="89">
        <v>33</v>
      </c>
      <c r="B34" s="90">
        <v>501</v>
      </c>
      <c r="C34" s="90">
        <v>5</v>
      </c>
      <c r="D34" s="90" t="s">
        <v>55</v>
      </c>
      <c r="E34" s="91">
        <v>694</v>
      </c>
      <c r="F34" s="91">
        <v>59</v>
      </c>
      <c r="G34" s="91">
        <f t="shared" si="0"/>
        <v>753</v>
      </c>
      <c r="H34" s="91">
        <f t="shared" si="1"/>
        <v>828.30000000000007</v>
      </c>
      <c r="I34" s="91">
        <v>15200</v>
      </c>
      <c r="J34" s="68">
        <f t="shared" si="2"/>
        <v>11445600</v>
      </c>
      <c r="K34" s="69">
        <f t="shared" si="3"/>
        <v>12819072</v>
      </c>
      <c r="L34" s="69">
        <f t="shared" si="4"/>
        <v>9156480</v>
      </c>
      <c r="M34" s="92">
        <f t="shared" si="5"/>
        <v>32000</v>
      </c>
      <c r="N34" s="69">
        <f t="shared" si="6"/>
        <v>2236410</v>
      </c>
      <c r="O34" s="19"/>
    </row>
    <row r="35" spans="1:15" s="20" customFormat="1" ht="13.5" x14ac:dyDescent="0.25">
      <c r="A35" s="89">
        <v>34</v>
      </c>
      <c r="B35" s="90">
        <v>502</v>
      </c>
      <c r="C35" s="90">
        <v>5</v>
      </c>
      <c r="D35" s="90" t="s">
        <v>55</v>
      </c>
      <c r="E35" s="91">
        <v>694</v>
      </c>
      <c r="F35" s="91">
        <v>59</v>
      </c>
      <c r="G35" s="91">
        <f t="shared" si="0"/>
        <v>753</v>
      </c>
      <c r="H35" s="91">
        <f t="shared" si="1"/>
        <v>828.30000000000007</v>
      </c>
      <c r="I35" s="91">
        <v>15200</v>
      </c>
      <c r="J35" s="68">
        <f t="shared" si="2"/>
        <v>11445600</v>
      </c>
      <c r="K35" s="69">
        <f t="shared" si="3"/>
        <v>12819072</v>
      </c>
      <c r="L35" s="69">
        <f t="shared" si="4"/>
        <v>9156480</v>
      </c>
      <c r="M35" s="92">
        <f t="shared" si="5"/>
        <v>32000</v>
      </c>
      <c r="N35" s="69">
        <f t="shared" si="6"/>
        <v>2236410</v>
      </c>
      <c r="O35" s="19"/>
    </row>
    <row r="36" spans="1:15" s="20" customFormat="1" ht="13.5" x14ac:dyDescent="0.25">
      <c r="A36" s="89">
        <v>35</v>
      </c>
      <c r="B36" s="90">
        <v>503</v>
      </c>
      <c r="C36" s="90">
        <v>5</v>
      </c>
      <c r="D36" s="90" t="s">
        <v>53</v>
      </c>
      <c r="E36" s="91">
        <v>1083</v>
      </c>
      <c r="F36" s="91">
        <v>84</v>
      </c>
      <c r="G36" s="91">
        <f t="shared" si="0"/>
        <v>1167</v>
      </c>
      <c r="H36" s="91">
        <f t="shared" si="1"/>
        <v>1283.7</v>
      </c>
      <c r="I36" s="91">
        <v>15200</v>
      </c>
      <c r="J36" s="68">
        <f t="shared" si="2"/>
        <v>17738400</v>
      </c>
      <c r="K36" s="69">
        <f t="shared" si="3"/>
        <v>19867008</v>
      </c>
      <c r="L36" s="69">
        <f t="shared" si="4"/>
        <v>14190720</v>
      </c>
      <c r="M36" s="92">
        <f t="shared" si="5"/>
        <v>49500</v>
      </c>
      <c r="N36" s="69">
        <f t="shared" si="6"/>
        <v>3465990</v>
      </c>
      <c r="O36" s="19"/>
    </row>
    <row r="37" spans="1:15" s="20" customFormat="1" ht="13.5" x14ac:dyDescent="0.25">
      <c r="A37" s="89">
        <v>36</v>
      </c>
      <c r="B37" s="90">
        <v>504</v>
      </c>
      <c r="C37" s="90">
        <v>5</v>
      </c>
      <c r="D37" s="90" t="s">
        <v>53</v>
      </c>
      <c r="E37" s="91">
        <v>1083</v>
      </c>
      <c r="F37" s="91">
        <v>84</v>
      </c>
      <c r="G37" s="91">
        <f t="shared" si="0"/>
        <v>1167</v>
      </c>
      <c r="H37" s="91">
        <f t="shared" si="1"/>
        <v>1283.7</v>
      </c>
      <c r="I37" s="91">
        <v>15200</v>
      </c>
      <c r="J37" s="68">
        <f t="shared" si="2"/>
        <v>17738400</v>
      </c>
      <c r="K37" s="69">
        <f t="shared" si="3"/>
        <v>19867008</v>
      </c>
      <c r="L37" s="69">
        <f t="shared" si="4"/>
        <v>14190720</v>
      </c>
      <c r="M37" s="92">
        <f t="shared" si="5"/>
        <v>49500</v>
      </c>
      <c r="N37" s="69">
        <f t="shared" si="6"/>
        <v>3465990</v>
      </c>
      <c r="O37" s="19"/>
    </row>
    <row r="38" spans="1:15" s="20" customFormat="1" ht="13.5" x14ac:dyDescent="0.25">
      <c r="A38" s="89">
        <v>37</v>
      </c>
      <c r="B38" s="90">
        <v>505</v>
      </c>
      <c r="C38" s="90">
        <v>5</v>
      </c>
      <c r="D38" s="90" t="s">
        <v>10</v>
      </c>
      <c r="E38" s="91">
        <v>635</v>
      </c>
      <c r="F38" s="91">
        <v>54</v>
      </c>
      <c r="G38" s="91">
        <f t="shared" si="0"/>
        <v>689</v>
      </c>
      <c r="H38" s="91">
        <f t="shared" si="1"/>
        <v>757.90000000000009</v>
      </c>
      <c r="I38" s="91">
        <v>15200</v>
      </c>
      <c r="J38" s="68">
        <f t="shared" si="2"/>
        <v>10472800</v>
      </c>
      <c r="K38" s="69">
        <f t="shared" si="3"/>
        <v>11729536</v>
      </c>
      <c r="L38" s="69">
        <f t="shared" si="4"/>
        <v>8378240</v>
      </c>
      <c r="M38" s="92">
        <f t="shared" si="5"/>
        <v>29500</v>
      </c>
      <c r="N38" s="69">
        <f t="shared" si="6"/>
        <v>2046330.0000000002</v>
      </c>
      <c r="O38" s="19"/>
    </row>
    <row r="39" spans="1:15" s="20" customFormat="1" ht="13.5" x14ac:dyDescent="0.25">
      <c r="A39" s="89">
        <v>38</v>
      </c>
      <c r="B39" s="90">
        <v>506</v>
      </c>
      <c r="C39" s="90">
        <v>5</v>
      </c>
      <c r="D39" s="90" t="s">
        <v>10</v>
      </c>
      <c r="E39" s="91">
        <v>635</v>
      </c>
      <c r="F39" s="91">
        <v>54</v>
      </c>
      <c r="G39" s="91">
        <f t="shared" si="0"/>
        <v>689</v>
      </c>
      <c r="H39" s="91">
        <f t="shared" si="1"/>
        <v>757.90000000000009</v>
      </c>
      <c r="I39" s="91">
        <v>15200</v>
      </c>
      <c r="J39" s="68">
        <f t="shared" si="2"/>
        <v>10472800</v>
      </c>
      <c r="K39" s="69">
        <f t="shared" si="3"/>
        <v>11729536</v>
      </c>
      <c r="L39" s="69">
        <f t="shared" si="4"/>
        <v>8378240</v>
      </c>
      <c r="M39" s="92">
        <f t="shared" si="5"/>
        <v>29500</v>
      </c>
      <c r="N39" s="69">
        <f t="shared" si="6"/>
        <v>2046330.0000000002</v>
      </c>
      <c r="O39" s="19"/>
    </row>
    <row r="40" spans="1:15" s="20" customFormat="1" ht="13.5" x14ac:dyDescent="0.25">
      <c r="A40" s="89">
        <v>39</v>
      </c>
      <c r="B40" s="90">
        <v>507</v>
      </c>
      <c r="C40" s="90">
        <v>5</v>
      </c>
      <c r="D40" s="90" t="s">
        <v>55</v>
      </c>
      <c r="E40" s="91">
        <v>691</v>
      </c>
      <c r="F40" s="91">
        <v>59</v>
      </c>
      <c r="G40" s="91">
        <f t="shared" si="0"/>
        <v>750</v>
      </c>
      <c r="H40" s="91">
        <f t="shared" si="1"/>
        <v>825.00000000000011</v>
      </c>
      <c r="I40" s="91">
        <v>15200</v>
      </c>
      <c r="J40" s="68">
        <f t="shared" si="2"/>
        <v>11400000</v>
      </c>
      <c r="K40" s="69">
        <f t="shared" si="3"/>
        <v>12768000</v>
      </c>
      <c r="L40" s="69">
        <f t="shared" si="4"/>
        <v>9120000</v>
      </c>
      <c r="M40" s="92">
        <f t="shared" si="5"/>
        <v>32000</v>
      </c>
      <c r="N40" s="69">
        <f t="shared" si="6"/>
        <v>2227500.0000000005</v>
      </c>
      <c r="O40" s="19"/>
    </row>
    <row r="41" spans="1:15" s="20" customFormat="1" ht="13.5" x14ac:dyDescent="0.25">
      <c r="A41" s="89">
        <v>40</v>
      </c>
      <c r="B41" s="90">
        <v>508</v>
      </c>
      <c r="C41" s="90">
        <v>5</v>
      </c>
      <c r="D41" s="90" t="s">
        <v>55</v>
      </c>
      <c r="E41" s="91">
        <v>691</v>
      </c>
      <c r="F41" s="91">
        <v>59</v>
      </c>
      <c r="G41" s="91">
        <f t="shared" si="0"/>
        <v>750</v>
      </c>
      <c r="H41" s="91">
        <f t="shared" si="1"/>
        <v>825.00000000000011</v>
      </c>
      <c r="I41" s="91">
        <v>15200</v>
      </c>
      <c r="J41" s="68">
        <f t="shared" si="2"/>
        <v>11400000</v>
      </c>
      <c r="K41" s="69">
        <f t="shared" si="3"/>
        <v>12768000</v>
      </c>
      <c r="L41" s="69">
        <f t="shared" si="4"/>
        <v>9120000</v>
      </c>
      <c r="M41" s="92">
        <f t="shared" si="5"/>
        <v>32000</v>
      </c>
      <c r="N41" s="69">
        <f t="shared" si="6"/>
        <v>2227500.0000000005</v>
      </c>
      <c r="O41" s="19"/>
    </row>
    <row r="42" spans="1:15" s="20" customFormat="1" ht="13.5" x14ac:dyDescent="0.25">
      <c r="A42" s="89">
        <v>41</v>
      </c>
      <c r="B42" s="90">
        <v>601</v>
      </c>
      <c r="C42" s="90">
        <v>6</v>
      </c>
      <c r="D42" s="90" t="s">
        <v>55</v>
      </c>
      <c r="E42" s="91">
        <v>694</v>
      </c>
      <c r="F42" s="91">
        <v>59</v>
      </c>
      <c r="G42" s="91">
        <f t="shared" si="0"/>
        <v>753</v>
      </c>
      <c r="H42" s="91">
        <f t="shared" si="1"/>
        <v>828.30000000000007</v>
      </c>
      <c r="I42" s="91">
        <v>15250</v>
      </c>
      <c r="J42" s="68">
        <f t="shared" si="2"/>
        <v>11483250</v>
      </c>
      <c r="K42" s="69">
        <f t="shared" si="3"/>
        <v>12861240</v>
      </c>
      <c r="L42" s="69">
        <f t="shared" si="4"/>
        <v>9186600</v>
      </c>
      <c r="M42" s="92">
        <f t="shared" si="5"/>
        <v>32000</v>
      </c>
      <c r="N42" s="69">
        <f t="shared" si="6"/>
        <v>2236410</v>
      </c>
      <c r="O42" s="19"/>
    </row>
    <row r="43" spans="1:15" s="20" customFormat="1" ht="13.5" x14ac:dyDescent="0.25">
      <c r="A43" s="89">
        <v>42</v>
      </c>
      <c r="B43" s="90">
        <v>602</v>
      </c>
      <c r="C43" s="90">
        <v>6</v>
      </c>
      <c r="D43" s="90" t="s">
        <v>55</v>
      </c>
      <c r="E43" s="91">
        <v>694</v>
      </c>
      <c r="F43" s="91">
        <v>59</v>
      </c>
      <c r="G43" s="91">
        <f t="shared" si="0"/>
        <v>753</v>
      </c>
      <c r="H43" s="91">
        <f t="shared" si="1"/>
        <v>828.30000000000007</v>
      </c>
      <c r="I43" s="91">
        <v>15250</v>
      </c>
      <c r="J43" s="68">
        <f t="shared" si="2"/>
        <v>11483250</v>
      </c>
      <c r="K43" s="69">
        <f t="shared" si="3"/>
        <v>12861240</v>
      </c>
      <c r="L43" s="69">
        <f t="shared" si="4"/>
        <v>9186600</v>
      </c>
      <c r="M43" s="92">
        <f t="shared" si="5"/>
        <v>32000</v>
      </c>
      <c r="N43" s="69">
        <f t="shared" si="6"/>
        <v>2236410</v>
      </c>
      <c r="O43" s="19"/>
    </row>
    <row r="44" spans="1:15" s="20" customFormat="1" ht="13.5" x14ac:dyDescent="0.25">
      <c r="A44" s="89">
        <v>43</v>
      </c>
      <c r="B44" s="90">
        <v>603</v>
      </c>
      <c r="C44" s="90">
        <v>6</v>
      </c>
      <c r="D44" s="90" t="s">
        <v>53</v>
      </c>
      <c r="E44" s="91">
        <v>1083</v>
      </c>
      <c r="F44" s="91">
        <v>84</v>
      </c>
      <c r="G44" s="91">
        <f t="shared" si="0"/>
        <v>1167</v>
      </c>
      <c r="H44" s="91">
        <f t="shared" si="1"/>
        <v>1283.7</v>
      </c>
      <c r="I44" s="91">
        <v>15250</v>
      </c>
      <c r="J44" s="68">
        <f t="shared" si="2"/>
        <v>17796750</v>
      </c>
      <c r="K44" s="69">
        <f t="shared" si="3"/>
        <v>19932360</v>
      </c>
      <c r="L44" s="69">
        <f t="shared" si="4"/>
        <v>14237400</v>
      </c>
      <c r="M44" s="92">
        <f t="shared" si="5"/>
        <v>50000</v>
      </c>
      <c r="N44" s="69">
        <f t="shared" si="6"/>
        <v>3465990</v>
      </c>
      <c r="O44" s="19"/>
    </row>
    <row r="45" spans="1:15" s="20" customFormat="1" ht="13.5" x14ac:dyDescent="0.25">
      <c r="A45" s="89">
        <v>44</v>
      </c>
      <c r="B45" s="90">
        <v>604</v>
      </c>
      <c r="C45" s="90">
        <v>6</v>
      </c>
      <c r="D45" s="90" t="s">
        <v>53</v>
      </c>
      <c r="E45" s="91">
        <v>1083</v>
      </c>
      <c r="F45" s="91">
        <v>84</v>
      </c>
      <c r="G45" s="91">
        <f t="shared" si="0"/>
        <v>1167</v>
      </c>
      <c r="H45" s="91">
        <f t="shared" si="1"/>
        <v>1283.7</v>
      </c>
      <c r="I45" s="91">
        <v>15250</v>
      </c>
      <c r="J45" s="68">
        <f t="shared" si="2"/>
        <v>17796750</v>
      </c>
      <c r="K45" s="69">
        <f t="shared" si="3"/>
        <v>19932360</v>
      </c>
      <c r="L45" s="69">
        <f t="shared" si="4"/>
        <v>14237400</v>
      </c>
      <c r="M45" s="92">
        <f t="shared" si="5"/>
        <v>50000</v>
      </c>
      <c r="N45" s="69">
        <f t="shared" si="6"/>
        <v>3465990</v>
      </c>
      <c r="O45" s="19"/>
    </row>
    <row r="46" spans="1:15" s="20" customFormat="1" ht="13.5" x14ac:dyDescent="0.25">
      <c r="A46" s="89">
        <v>45</v>
      </c>
      <c r="B46" s="90">
        <v>605</v>
      </c>
      <c r="C46" s="90">
        <v>6</v>
      </c>
      <c r="D46" s="90" t="s">
        <v>10</v>
      </c>
      <c r="E46" s="91">
        <v>635</v>
      </c>
      <c r="F46" s="91">
        <v>54</v>
      </c>
      <c r="G46" s="91">
        <f t="shared" si="0"/>
        <v>689</v>
      </c>
      <c r="H46" s="91">
        <f t="shared" si="1"/>
        <v>757.90000000000009</v>
      </c>
      <c r="I46" s="91">
        <v>15250</v>
      </c>
      <c r="J46" s="68">
        <f t="shared" si="2"/>
        <v>10507250</v>
      </c>
      <c r="K46" s="69">
        <f t="shared" si="3"/>
        <v>11768120</v>
      </c>
      <c r="L46" s="69">
        <f t="shared" si="4"/>
        <v>8405800</v>
      </c>
      <c r="M46" s="92">
        <f t="shared" si="5"/>
        <v>29500</v>
      </c>
      <c r="N46" s="69">
        <f t="shared" si="6"/>
        <v>2046330.0000000002</v>
      </c>
      <c r="O46" s="19"/>
    </row>
    <row r="47" spans="1:15" s="20" customFormat="1" ht="13.5" x14ac:dyDescent="0.25">
      <c r="A47" s="89">
        <v>46</v>
      </c>
      <c r="B47" s="90">
        <v>606</v>
      </c>
      <c r="C47" s="90">
        <v>6</v>
      </c>
      <c r="D47" s="90" t="s">
        <v>10</v>
      </c>
      <c r="E47" s="91">
        <v>635</v>
      </c>
      <c r="F47" s="91">
        <v>54</v>
      </c>
      <c r="G47" s="91">
        <f t="shared" si="0"/>
        <v>689</v>
      </c>
      <c r="H47" s="91">
        <f t="shared" si="1"/>
        <v>757.90000000000009</v>
      </c>
      <c r="I47" s="91">
        <v>15250</v>
      </c>
      <c r="J47" s="68">
        <f t="shared" si="2"/>
        <v>10507250</v>
      </c>
      <c r="K47" s="69">
        <f t="shared" si="3"/>
        <v>11768120</v>
      </c>
      <c r="L47" s="69">
        <f t="shared" si="4"/>
        <v>8405800</v>
      </c>
      <c r="M47" s="92">
        <f t="shared" si="5"/>
        <v>29500</v>
      </c>
      <c r="N47" s="69">
        <f t="shared" si="6"/>
        <v>2046330.0000000002</v>
      </c>
      <c r="O47" s="19"/>
    </row>
    <row r="48" spans="1:15" s="20" customFormat="1" ht="13.5" x14ac:dyDescent="0.25">
      <c r="A48" s="89">
        <v>47</v>
      </c>
      <c r="B48" s="90">
        <v>607</v>
      </c>
      <c r="C48" s="90">
        <v>6</v>
      </c>
      <c r="D48" s="90" t="s">
        <v>55</v>
      </c>
      <c r="E48" s="91">
        <v>691</v>
      </c>
      <c r="F48" s="91">
        <v>59</v>
      </c>
      <c r="G48" s="91">
        <f t="shared" si="0"/>
        <v>750</v>
      </c>
      <c r="H48" s="91">
        <f t="shared" si="1"/>
        <v>825.00000000000011</v>
      </c>
      <c r="I48" s="91">
        <v>15250</v>
      </c>
      <c r="J48" s="68">
        <f t="shared" si="2"/>
        <v>11437500</v>
      </c>
      <c r="K48" s="69">
        <f t="shared" si="3"/>
        <v>12810000</v>
      </c>
      <c r="L48" s="69">
        <f t="shared" si="4"/>
        <v>9150000</v>
      </c>
      <c r="M48" s="92">
        <f t="shared" si="5"/>
        <v>32000</v>
      </c>
      <c r="N48" s="69">
        <f t="shared" si="6"/>
        <v>2227500.0000000005</v>
      </c>
      <c r="O48" s="19"/>
    </row>
    <row r="49" spans="1:15" s="20" customFormat="1" ht="13.5" x14ac:dyDescent="0.25">
      <c r="A49" s="89">
        <v>48</v>
      </c>
      <c r="B49" s="90">
        <v>608</v>
      </c>
      <c r="C49" s="90">
        <v>6</v>
      </c>
      <c r="D49" s="90" t="s">
        <v>55</v>
      </c>
      <c r="E49" s="91">
        <v>691</v>
      </c>
      <c r="F49" s="91">
        <v>59</v>
      </c>
      <c r="G49" s="91">
        <f t="shared" si="0"/>
        <v>750</v>
      </c>
      <c r="H49" s="91">
        <f t="shared" si="1"/>
        <v>825.00000000000011</v>
      </c>
      <c r="I49" s="91">
        <v>15250</v>
      </c>
      <c r="J49" s="68">
        <f t="shared" si="2"/>
        <v>11437500</v>
      </c>
      <c r="K49" s="69">
        <f t="shared" si="3"/>
        <v>12810000</v>
      </c>
      <c r="L49" s="69">
        <f t="shared" si="4"/>
        <v>9150000</v>
      </c>
      <c r="M49" s="92">
        <f t="shared" si="5"/>
        <v>32000</v>
      </c>
      <c r="N49" s="69">
        <f t="shared" si="6"/>
        <v>2227500.0000000005</v>
      </c>
      <c r="O49" s="19"/>
    </row>
    <row r="50" spans="1:15" s="20" customFormat="1" ht="13.5" x14ac:dyDescent="0.25">
      <c r="A50" s="89">
        <v>49</v>
      </c>
      <c r="B50" s="90">
        <v>701</v>
      </c>
      <c r="C50" s="90">
        <v>7</v>
      </c>
      <c r="D50" s="90" t="s">
        <v>55</v>
      </c>
      <c r="E50" s="91">
        <v>694</v>
      </c>
      <c r="F50" s="91">
        <v>59</v>
      </c>
      <c r="G50" s="91">
        <f t="shared" si="0"/>
        <v>753</v>
      </c>
      <c r="H50" s="91">
        <f t="shared" si="1"/>
        <v>828.30000000000007</v>
      </c>
      <c r="I50" s="91">
        <v>15300</v>
      </c>
      <c r="J50" s="68">
        <f t="shared" si="2"/>
        <v>11520900</v>
      </c>
      <c r="K50" s="69">
        <f t="shared" si="3"/>
        <v>12903408</v>
      </c>
      <c r="L50" s="69">
        <f t="shared" si="4"/>
        <v>9216720</v>
      </c>
      <c r="M50" s="92">
        <f t="shared" si="5"/>
        <v>32500</v>
      </c>
      <c r="N50" s="69">
        <f t="shared" si="6"/>
        <v>2236410</v>
      </c>
      <c r="O50" s="19"/>
    </row>
    <row r="51" spans="1:15" s="20" customFormat="1" ht="13.5" x14ac:dyDescent="0.25">
      <c r="A51" s="89">
        <v>50</v>
      </c>
      <c r="B51" s="90">
        <v>702</v>
      </c>
      <c r="C51" s="90">
        <v>7</v>
      </c>
      <c r="D51" s="90" t="s">
        <v>55</v>
      </c>
      <c r="E51" s="91">
        <v>694</v>
      </c>
      <c r="F51" s="91">
        <v>59</v>
      </c>
      <c r="G51" s="91">
        <f t="shared" si="0"/>
        <v>753</v>
      </c>
      <c r="H51" s="91">
        <f t="shared" si="1"/>
        <v>828.30000000000007</v>
      </c>
      <c r="I51" s="91">
        <v>15300</v>
      </c>
      <c r="J51" s="68">
        <f t="shared" si="2"/>
        <v>11520900</v>
      </c>
      <c r="K51" s="69">
        <f t="shared" si="3"/>
        <v>12903408</v>
      </c>
      <c r="L51" s="69">
        <f t="shared" si="4"/>
        <v>9216720</v>
      </c>
      <c r="M51" s="92">
        <f t="shared" si="5"/>
        <v>32500</v>
      </c>
      <c r="N51" s="69">
        <f t="shared" si="6"/>
        <v>2236410</v>
      </c>
      <c r="O51" s="19"/>
    </row>
    <row r="52" spans="1:15" s="20" customFormat="1" ht="13.5" x14ac:dyDescent="0.25">
      <c r="A52" s="89">
        <v>51</v>
      </c>
      <c r="B52" s="90">
        <v>703</v>
      </c>
      <c r="C52" s="90">
        <v>7</v>
      </c>
      <c r="D52" s="90" t="s">
        <v>53</v>
      </c>
      <c r="E52" s="91">
        <v>1083</v>
      </c>
      <c r="F52" s="91">
        <v>84</v>
      </c>
      <c r="G52" s="91">
        <f t="shared" si="0"/>
        <v>1167</v>
      </c>
      <c r="H52" s="91">
        <f t="shared" si="1"/>
        <v>1283.7</v>
      </c>
      <c r="I52" s="91">
        <v>15300</v>
      </c>
      <c r="J52" s="68">
        <f t="shared" si="2"/>
        <v>17855100</v>
      </c>
      <c r="K52" s="69">
        <f t="shared" si="3"/>
        <v>19997712</v>
      </c>
      <c r="L52" s="69">
        <f t="shared" si="4"/>
        <v>14284080</v>
      </c>
      <c r="M52" s="92">
        <f t="shared" si="5"/>
        <v>50000</v>
      </c>
      <c r="N52" s="69">
        <f t="shared" si="6"/>
        <v>3465990</v>
      </c>
      <c r="O52" s="19"/>
    </row>
    <row r="53" spans="1:15" s="20" customFormat="1" ht="13.5" x14ac:dyDescent="0.25">
      <c r="A53" s="89">
        <v>52</v>
      </c>
      <c r="B53" s="90">
        <v>704</v>
      </c>
      <c r="C53" s="90">
        <v>7</v>
      </c>
      <c r="D53" s="90" t="s">
        <v>53</v>
      </c>
      <c r="E53" s="91">
        <v>1083</v>
      </c>
      <c r="F53" s="91">
        <v>84</v>
      </c>
      <c r="G53" s="91">
        <f t="shared" si="0"/>
        <v>1167</v>
      </c>
      <c r="H53" s="91">
        <f t="shared" si="1"/>
        <v>1283.7</v>
      </c>
      <c r="I53" s="91">
        <v>15300</v>
      </c>
      <c r="J53" s="68">
        <f t="shared" si="2"/>
        <v>17855100</v>
      </c>
      <c r="K53" s="69">
        <f t="shared" si="3"/>
        <v>19997712</v>
      </c>
      <c r="L53" s="69">
        <f t="shared" si="4"/>
        <v>14284080</v>
      </c>
      <c r="M53" s="92">
        <f t="shared" si="5"/>
        <v>50000</v>
      </c>
      <c r="N53" s="69">
        <f t="shared" si="6"/>
        <v>3465990</v>
      </c>
      <c r="O53" s="19"/>
    </row>
    <row r="54" spans="1:15" s="20" customFormat="1" ht="13.5" x14ac:dyDescent="0.25">
      <c r="A54" s="89">
        <v>53</v>
      </c>
      <c r="B54" s="90">
        <v>706</v>
      </c>
      <c r="C54" s="90">
        <v>7</v>
      </c>
      <c r="D54" s="90" t="s">
        <v>10</v>
      </c>
      <c r="E54" s="91">
        <v>635</v>
      </c>
      <c r="F54" s="91">
        <v>54</v>
      </c>
      <c r="G54" s="91">
        <f t="shared" si="0"/>
        <v>689</v>
      </c>
      <c r="H54" s="91">
        <f t="shared" si="1"/>
        <v>757.90000000000009</v>
      </c>
      <c r="I54" s="91">
        <v>15300</v>
      </c>
      <c r="J54" s="68">
        <f t="shared" si="2"/>
        <v>10541700</v>
      </c>
      <c r="K54" s="69">
        <f t="shared" si="3"/>
        <v>11806704</v>
      </c>
      <c r="L54" s="69">
        <f t="shared" si="4"/>
        <v>8433360</v>
      </c>
      <c r="M54" s="92">
        <f t="shared" si="5"/>
        <v>29500</v>
      </c>
      <c r="N54" s="69">
        <f t="shared" si="6"/>
        <v>2046330.0000000002</v>
      </c>
      <c r="O54" s="19"/>
    </row>
    <row r="55" spans="1:15" s="20" customFormat="1" ht="13.5" x14ac:dyDescent="0.25">
      <c r="A55" s="89">
        <v>54</v>
      </c>
      <c r="B55" s="90">
        <v>707</v>
      </c>
      <c r="C55" s="90">
        <v>7</v>
      </c>
      <c r="D55" s="90" t="s">
        <v>55</v>
      </c>
      <c r="E55" s="91">
        <v>691</v>
      </c>
      <c r="F55" s="91">
        <v>59</v>
      </c>
      <c r="G55" s="91">
        <f t="shared" si="0"/>
        <v>750</v>
      </c>
      <c r="H55" s="91">
        <f t="shared" si="1"/>
        <v>825.00000000000011</v>
      </c>
      <c r="I55" s="91">
        <v>15300</v>
      </c>
      <c r="J55" s="68">
        <f t="shared" si="2"/>
        <v>11475000</v>
      </c>
      <c r="K55" s="69">
        <f t="shared" si="3"/>
        <v>12852000</v>
      </c>
      <c r="L55" s="69">
        <f t="shared" si="4"/>
        <v>9180000</v>
      </c>
      <c r="M55" s="92">
        <f t="shared" si="5"/>
        <v>32000</v>
      </c>
      <c r="N55" s="69">
        <f t="shared" si="6"/>
        <v>2227500.0000000005</v>
      </c>
      <c r="O55" s="19"/>
    </row>
    <row r="56" spans="1:15" s="20" customFormat="1" ht="13.5" x14ac:dyDescent="0.25">
      <c r="A56" s="89">
        <v>55</v>
      </c>
      <c r="B56" s="90">
        <v>708</v>
      </c>
      <c r="C56" s="90">
        <v>7</v>
      </c>
      <c r="D56" s="90" t="s">
        <v>55</v>
      </c>
      <c r="E56" s="91">
        <v>691</v>
      </c>
      <c r="F56" s="91">
        <v>59</v>
      </c>
      <c r="G56" s="91">
        <f t="shared" si="0"/>
        <v>750</v>
      </c>
      <c r="H56" s="91">
        <f t="shared" si="1"/>
        <v>825.00000000000011</v>
      </c>
      <c r="I56" s="91">
        <v>15300</v>
      </c>
      <c r="J56" s="68">
        <f t="shared" si="2"/>
        <v>11475000</v>
      </c>
      <c r="K56" s="69">
        <f t="shared" si="3"/>
        <v>12852000</v>
      </c>
      <c r="L56" s="69">
        <f t="shared" si="4"/>
        <v>9180000</v>
      </c>
      <c r="M56" s="92">
        <f t="shared" si="5"/>
        <v>32000</v>
      </c>
      <c r="N56" s="69">
        <f t="shared" si="6"/>
        <v>2227500.0000000005</v>
      </c>
      <c r="O56" s="19"/>
    </row>
    <row r="57" spans="1:15" s="20" customFormat="1" ht="13.5" x14ac:dyDescent="0.25">
      <c r="A57" s="89">
        <v>56</v>
      </c>
      <c r="B57" s="90">
        <v>801</v>
      </c>
      <c r="C57" s="90">
        <v>8</v>
      </c>
      <c r="D57" s="90" t="s">
        <v>55</v>
      </c>
      <c r="E57" s="91">
        <v>694</v>
      </c>
      <c r="F57" s="91">
        <v>59</v>
      </c>
      <c r="G57" s="91">
        <f t="shared" si="0"/>
        <v>753</v>
      </c>
      <c r="H57" s="91">
        <f t="shared" si="1"/>
        <v>828.30000000000007</v>
      </c>
      <c r="I57" s="91">
        <v>15350</v>
      </c>
      <c r="J57" s="68">
        <f t="shared" si="2"/>
        <v>11558550</v>
      </c>
      <c r="K57" s="69">
        <f t="shared" si="3"/>
        <v>12945576</v>
      </c>
      <c r="L57" s="69">
        <f t="shared" si="4"/>
        <v>9246840</v>
      </c>
      <c r="M57" s="92">
        <f t="shared" si="5"/>
        <v>32500</v>
      </c>
      <c r="N57" s="69">
        <f t="shared" si="6"/>
        <v>2236410</v>
      </c>
      <c r="O57" s="19"/>
    </row>
    <row r="58" spans="1:15" s="20" customFormat="1" ht="13.5" x14ac:dyDescent="0.25">
      <c r="A58" s="89">
        <v>57</v>
      </c>
      <c r="B58" s="90">
        <v>802</v>
      </c>
      <c r="C58" s="90">
        <v>8</v>
      </c>
      <c r="D58" s="90" t="s">
        <v>55</v>
      </c>
      <c r="E58" s="91">
        <v>694</v>
      </c>
      <c r="F58" s="91">
        <v>59</v>
      </c>
      <c r="G58" s="91">
        <f t="shared" si="0"/>
        <v>753</v>
      </c>
      <c r="H58" s="91">
        <f t="shared" si="1"/>
        <v>828.30000000000007</v>
      </c>
      <c r="I58" s="91">
        <v>15350</v>
      </c>
      <c r="J58" s="68">
        <f t="shared" si="2"/>
        <v>11558550</v>
      </c>
      <c r="K58" s="69">
        <f t="shared" si="3"/>
        <v>12945576</v>
      </c>
      <c r="L58" s="69">
        <f t="shared" si="4"/>
        <v>9246840</v>
      </c>
      <c r="M58" s="92">
        <f t="shared" si="5"/>
        <v>32500</v>
      </c>
      <c r="N58" s="69">
        <f t="shared" si="6"/>
        <v>2236410</v>
      </c>
      <c r="O58" s="19"/>
    </row>
    <row r="59" spans="1:15" s="20" customFormat="1" ht="13.5" x14ac:dyDescent="0.25">
      <c r="A59" s="89">
        <v>58</v>
      </c>
      <c r="B59" s="90">
        <v>803</v>
      </c>
      <c r="C59" s="90">
        <v>8</v>
      </c>
      <c r="D59" s="90" t="s">
        <v>53</v>
      </c>
      <c r="E59" s="91">
        <v>1083</v>
      </c>
      <c r="F59" s="91">
        <v>84</v>
      </c>
      <c r="G59" s="91">
        <f t="shared" si="0"/>
        <v>1167</v>
      </c>
      <c r="H59" s="91">
        <f t="shared" si="1"/>
        <v>1283.7</v>
      </c>
      <c r="I59" s="91">
        <v>15350</v>
      </c>
      <c r="J59" s="68">
        <f t="shared" si="2"/>
        <v>17913450</v>
      </c>
      <c r="K59" s="69">
        <f t="shared" si="3"/>
        <v>20063064</v>
      </c>
      <c r="L59" s="69">
        <f t="shared" si="4"/>
        <v>14330760</v>
      </c>
      <c r="M59" s="92">
        <f t="shared" si="5"/>
        <v>50000</v>
      </c>
      <c r="N59" s="69">
        <f t="shared" si="6"/>
        <v>3465990</v>
      </c>
      <c r="O59" s="19"/>
    </row>
    <row r="60" spans="1:15" s="20" customFormat="1" ht="13.5" x14ac:dyDescent="0.25">
      <c r="A60" s="89">
        <v>59</v>
      </c>
      <c r="B60" s="90">
        <v>804</v>
      </c>
      <c r="C60" s="90">
        <v>8</v>
      </c>
      <c r="D60" s="90" t="s">
        <v>53</v>
      </c>
      <c r="E60" s="91">
        <v>1083</v>
      </c>
      <c r="F60" s="91">
        <v>84</v>
      </c>
      <c r="G60" s="91">
        <f t="shared" si="0"/>
        <v>1167</v>
      </c>
      <c r="H60" s="91">
        <f t="shared" si="1"/>
        <v>1283.7</v>
      </c>
      <c r="I60" s="91">
        <v>15350</v>
      </c>
      <c r="J60" s="68">
        <f t="shared" si="2"/>
        <v>17913450</v>
      </c>
      <c r="K60" s="69">
        <f t="shared" si="3"/>
        <v>20063064</v>
      </c>
      <c r="L60" s="69">
        <f t="shared" si="4"/>
        <v>14330760</v>
      </c>
      <c r="M60" s="92">
        <f t="shared" si="5"/>
        <v>50000</v>
      </c>
      <c r="N60" s="69">
        <f t="shared" si="6"/>
        <v>3465990</v>
      </c>
      <c r="O60" s="19"/>
    </row>
    <row r="61" spans="1:15" s="20" customFormat="1" ht="13.5" x14ac:dyDescent="0.25">
      <c r="A61" s="89">
        <v>60</v>
      </c>
      <c r="B61" s="90">
        <v>805</v>
      </c>
      <c r="C61" s="90">
        <v>8</v>
      </c>
      <c r="D61" s="90" t="s">
        <v>10</v>
      </c>
      <c r="E61" s="91">
        <v>635</v>
      </c>
      <c r="F61" s="91">
        <v>54</v>
      </c>
      <c r="G61" s="91">
        <f t="shared" si="0"/>
        <v>689</v>
      </c>
      <c r="H61" s="91">
        <f t="shared" si="1"/>
        <v>757.90000000000009</v>
      </c>
      <c r="I61" s="91">
        <v>15350</v>
      </c>
      <c r="J61" s="68">
        <f t="shared" si="2"/>
        <v>10576150</v>
      </c>
      <c r="K61" s="69">
        <f t="shared" si="3"/>
        <v>11845288</v>
      </c>
      <c r="L61" s="69">
        <f t="shared" si="4"/>
        <v>8460920</v>
      </c>
      <c r="M61" s="92">
        <f t="shared" si="5"/>
        <v>29500</v>
      </c>
      <c r="N61" s="69">
        <f t="shared" si="6"/>
        <v>2046330.0000000002</v>
      </c>
      <c r="O61" s="19"/>
    </row>
    <row r="62" spans="1:15" s="20" customFormat="1" ht="13.5" x14ac:dyDescent="0.25">
      <c r="A62" s="89">
        <v>61</v>
      </c>
      <c r="B62" s="90">
        <v>806</v>
      </c>
      <c r="C62" s="90">
        <v>8</v>
      </c>
      <c r="D62" s="90" t="s">
        <v>10</v>
      </c>
      <c r="E62" s="91">
        <v>635</v>
      </c>
      <c r="F62" s="91">
        <v>54</v>
      </c>
      <c r="G62" s="91">
        <f t="shared" si="0"/>
        <v>689</v>
      </c>
      <c r="H62" s="91">
        <f t="shared" si="1"/>
        <v>757.90000000000009</v>
      </c>
      <c r="I62" s="91">
        <v>15350</v>
      </c>
      <c r="J62" s="68">
        <f t="shared" si="2"/>
        <v>10576150</v>
      </c>
      <c r="K62" s="69">
        <f t="shared" si="3"/>
        <v>11845288</v>
      </c>
      <c r="L62" s="69">
        <f t="shared" si="4"/>
        <v>8460920</v>
      </c>
      <c r="M62" s="92">
        <f t="shared" si="5"/>
        <v>29500</v>
      </c>
      <c r="N62" s="69">
        <f t="shared" si="6"/>
        <v>2046330.0000000002</v>
      </c>
      <c r="O62" s="19"/>
    </row>
    <row r="63" spans="1:15" s="20" customFormat="1" ht="13.5" x14ac:dyDescent="0.25">
      <c r="A63" s="89">
        <v>62</v>
      </c>
      <c r="B63" s="90">
        <v>807</v>
      </c>
      <c r="C63" s="90">
        <v>8</v>
      </c>
      <c r="D63" s="90" t="s">
        <v>55</v>
      </c>
      <c r="E63" s="91">
        <v>691</v>
      </c>
      <c r="F63" s="91">
        <v>59</v>
      </c>
      <c r="G63" s="91">
        <f t="shared" si="0"/>
        <v>750</v>
      </c>
      <c r="H63" s="91">
        <f t="shared" si="1"/>
        <v>825.00000000000011</v>
      </c>
      <c r="I63" s="91">
        <v>15350</v>
      </c>
      <c r="J63" s="68">
        <f t="shared" si="2"/>
        <v>11512500</v>
      </c>
      <c r="K63" s="69">
        <f t="shared" si="3"/>
        <v>12894000</v>
      </c>
      <c r="L63" s="69">
        <f t="shared" si="4"/>
        <v>9210000</v>
      </c>
      <c r="M63" s="92">
        <f t="shared" si="5"/>
        <v>32000</v>
      </c>
      <c r="N63" s="69">
        <f t="shared" si="6"/>
        <v>2227500.0000000005</v>
      </c>
      <c r="O63" s="19"/>
    </row>
    <row r="64" spans="1:15" s="20" customFormat="1" ht="13.5" x14ac:dyDescent="0.25">
      <c r="A64" s="89">
        <v>63</v>
      </c>
      <c r="B64" s="90">
        <v>808</v>
      </c>
      <c r="C64" s="90">
        <v>8</v>
      </c>
      <c r="D64" s="90" t="s">
        <v>55</v>
      </c>
      <c r="E64" s="91">
        <v>691</v>
      </c>
      <c r="F64" s="91">
        <v>59</v>
      </c>
      <c r="G64" s="91">
        <f t="shared" si="0"/>
        <v>750</v>
      </c>
      <c r="H64" s="91">
        <f t="shared" si="1"/>
        <v>825.00000000000011</v>
      </c>
      <c r="I64" s="91">
        <v>15350</v>
      </c>
      <c r="J64" s="68">
        <f t="shared" si="2"/>
        <v>11512500</v>
      </c>
      <c r="K64" s="69">
        <f t="shared" si="3"/>
        <v>12894000</v>
      </c>
      <c r="L64" s="69">
        <f t="shared" si="4"/>
        <v>9210000</v>
      </c>
      <c r="M64" s="92">
        <f t="shared" si="5"/>
        <v>32000</v>
      </c>
      <c r="N64" s="69">
        <f t="shared" si="6"/>
        <v>2227500.0000000005</v>
      </c>
      <c r="O64" s="19"/>
    </row>
    <row r="65" spans="1:15" s="20" customFormat="1" ht="13.5" x14ac:dyDescent="0.25">
      <c r="A65" s="89">
        <v>64</v>
      </c>
      <c r="B65" s="90">
        <v>901</v>
      </c>
      <c r="C65" s="90">
        <v>9</v>
      </c>
      <c r="D65" s="90" t="s">
        <v>55</v>
      </c>
      <c r="E65" s="91">
        <v>694</v>
      </c>
      <c r="F65" s="91">
        <v>59</v>
      </c>
      <c r="G65" s="91">
        <f t="shared" si="0"/>
        <v>753</v>
      </c>
      <c r="H65" s="91">
        <f t="shared" si="1"/>
        <v>828.30000000000007</v>
      </c>
      <c r="I65" s="91">
        <v>15400</v>
      </c>
      <c r="J65" s="68">
        <f t="shared" si="2"/>
        <v>11596200</v>
      </c>
      <c r="K65" s="69">
        <f t="shared" si="3"/>
        <v>12987744</v>
      </c>
      <c r="L65" s="69">
        <f t="shared" si="4"/>
        <v>9276960</v>
      </c>
      <c r="M65" s="92">
        <f t="shared" si="5"/>
        <v>32500</v>
      </c>
      <c r="N65" s="69">
        <f t="shared" si="6"/>
        <v>2236410</v>
      </c>
      <c r="O65" s="19"/>
    </row>
    <row r="66" spans="1:15" s="20" customFormat="1" ht="13.5" x14ac:dyDescent="0.25">
      <c r="A66" s="89">
        <v>65</v>
      </c>
      <c r="B66" s="90">
        <v>902</v>
      </c>
      <c r="C66" s="90">
        <v>9</v>
      </c>
      <c r="D66" s="90" t="s">
        <v>55</v>
      </c>
      <c r="E66" s="91">
        <v>694</v>
      </c>
      <c r="F66" s="91">
        <v>59</v>
      </c>
      <c r="G66" s="91">
        <f t="shared" si="0"/>
        <v>753</v>
      </c>
      <c r="H66" s="91">
        <f t="shared" si="1"/>
        <v>828.30000000000007</v>
      </c>
      <c r="I66" s="91">
        <v>15400</v>
      </c>
      <c r="J66" s="68">
        <f t="shared" si="2"/>
        <v>11596200</v>
      </c>
      <c r="K66" s="69">
        <f t="shared" si="3"/>
        <v>12987744</v>
      </c>
      <c r="L66" s="69">
        <f t="shared" si="4"/>
        <v>9276960</v>
      </c>
      <c r="M66" s="92">
        <f t="shared" si="5"/>
        <v>32500</v>
      </c>
      <c r="N66" s="69">
        <f t="shared" si="6"/>
        <v>2236410</v>
      </c>
      <c r="O66" s="19"/>
    </row>
    <row r="67" spans="1:15" s="20" customFormat="1" ht="13.5" x14ac:dyDescent="0.25">
      <c r="A67" s="89">
        <v>66</v>
      </c>
      <c r="B67" s="90">
        <v>903</v>
      </c>
      <c r="C67" s="90">
        <v>9</v>
      </c>
      <c r="D67" s="90" t="s">
        <v>53</v>
      </c>
      <c r="E67" s="91">
        <v>1083</v>
      </c>
      <c r="F67" s="91">
        <v>84</v>
      </c>
      <c r="G67" s="91">
        <f t="shared" ref="G67:G130" si="7">E67+F67</f>
        <v>1167</v>
      </c>
      <c r="H67" s="91">
        <f t="shared" ref="H67:H130" si="8">G67*1.1</f>
        <v>1283.7</v>
      </c>
      <c r="I67" s="91">
        <v>15400</v>
      </c>
      <c r="J67" s="68">
        <f t="shared" ref="J67:J130" si="9">G67*I67</f>
        <v>17971800</v>
      </c>
      <c r="K67" s="69">
        <f t="shared" ref="K67:K130" si="10">ROUND(J67*1.12,0)</f>
        <v>20128416</v>
      </c>
      <c r="L67" s="69">
        <f t="shared" ref="L67:L130" si="11">J67*0.8</f>
        <v>14377440</v>
      </c>
      <c r="M67" s="92">
        <f t="shared" ref="M67:M130" si="12">MROUND((K67*0.03/12),500)</f>
        <v>50500</v>
      </c>
      <c r="N67" s="69">
        <f t="shared" ref="N67:N130" si="13">H67*2700</f>
        <v>3465990</v>
      </c>
      <c r="O67" s="19"/>
    </row>
    <row r="68" spans="1:15" s="20" customFormat="1" ht="13.5" x14ac:dyDescent="0.25">
      <c r="A68" s="89">
        <v>67</v>
      </c>
      <c r="B68" s="90">
        <v>904</v>
      </c>
      <c r="C68" s="90">
        <v>9</v>
      </c>
      <c r="D68" s="90" t="s">
        <v>53</v>
      </c>
      <c r="E68" s="91">
        <v>1083</v>
      </c>
      <c r="F68" s="91">
        <v>84</v>
      </c>
      <c r="G68" s="91">
        <f t="shared" si="7"/>
        <v>1167</v>
      </c>
      <c r="H68" s="91">
        <f t="shared" si="8"/>
        <v>1283.7</v>
      </c>
      <c r="I68" s="91">
        <v>15400</v>
      </c>
      <c r="J68" s="68">
        <f t="shared" si="9"/>
        <v>17971800</v>
      </c>
      <c r="K68" s="69">
        <f t="shared" si="10"/>
        <v>20128416</v>
      </c>
      <c r="L68" s="69">
        <f t="shared" si="11"/>
        <v>14377440</v>
      </c>
      <c r="M68" s="92">
        <f t="shared" si="12"/>
        <v>50500</v>
      </c>
      <c r="N68" s="69">
        <f t="shared" si="13"/>
        <v>3465990</v>
      </c>
      <c r="O68" s="19"/>
    </row>
    <row r="69" spans="1:15" s="20" customFormat="1" ht="13.5" x14ac:dyDescent="0.25">
      <c r="A69" s="89">
        <v>68</v>
      </c>
      <c r="B69" s="90">
        <v>905</v>
      </c>
      <c r="C69" s="90">
        <v>9</v>
      </c>
      <c r="D69" s="90" t="s">
        <v>10</v>
      </c>
      <c r="E69" s="91">
        <v>635</v>
      </c>
      <c r="F69" s="91">
        <v>54</v>
      </c>
      <c r="G69" s="91">
        <f t="shared" si="7"/>
        <v>689</v>
      </c>
      <c r="H69" s="91">
        <f t="shared" si="8"/>
        <v>757.90000000000009</v>
      </c>
      <c r="I69" s="91">
        <v>15400</v>
      </c>
      <c r="J69" s="68">
        <f t="shared" si="9"/>
        <v>10610600</v>
      </c>
      <c r="K69" s="69">
        <f t="shared" si="10"/>
        <v>11883872</v>
      </c>
      <c r="L69" s="69">
        <f t="shared" si="11"/>
        <v>8488480</v>
      </c>
      <c r="M69" s="92">
        <f t="shared" si="12"/>
        <v>29500</v>
      </c>
      <c r="N69" s="69">
        <f t="shared" si="13"/>
        <v>2046330.0000000002</v>
      </c>
      <c r="O69" s="19"/>
    </row>
    <row r="70" spans="1:15" s="20" customFormat="1" ht="13.5" x14ac:dyDescent="0.25">
      <c r="A70" s="89">
        <v>69</v>
      </c>
      <c r="B70" s="90">
        <v>906</v>
      </c>
      <c r="C70" s="90">
        <v>9</v>
      </c>
      <c r="D70" s="90" t="s">
        <v>10</v>
      </c>
      <c r="E70" s="91">
        <v>635</v>
      </c>
      <c r="F70" s="91">
        <v>54</v>
      </c>
      <c r="G70" s="91">
        <f t="shared" si="7"/>
        <v>689</v>
      </c>
      <c r="H70" s="91">
        <f t="shared" si="8"/>
        <v>757.90000000000009</v>
      </c>
      <c r="I70" s="91">
        <v>15400</v>
      </c>
      <c r="J70" s="68">
        <f t="shared" si="9"/>
        <v>10610600</v>
      </c>
      <c r="K70" s="69">
        <f t="shared" si="10"/>
        <v>11883872</v>
      </c>
      <c r="L70" s="69">
        <f t="shared" si="11"/>
        <v>8488480</v>
      </c>
      <c r="M70" s="92">
        <f t="shared" si="12"/>
        <v>29500</v>
      </c>
      <c r="N70" s="69">
        <f t="shared" si="13"/>
        <v>2046330.0000000002</v>
      </c>
      <c r="O70" s="19"/>
    </row>
    <row r="71" spans="1:15" s="20" customFormat="1" ht="13.5" x14ac:dyDescent="0.25">
      <c r="A71" s="89">
        <v>70</v>
      </c>
      <c r="B71" s="90">
        <v>907</v>
      </c>
      <c r="C71" s="90">
        <v>9</v>
      </c>
      <c r="D71" s="90" t="s">
        <v>55</v>
      </c>
      <c r="E71" s="91">
        <v>691</v>
      </c>
      <c r="F71" s="91">
        <v>59</v>
      </c>
      <c r="G71" s="91">
        <f t="shared" si="7"/>
        <v>750</v>
      </c>
      <c r="H71" s="91">
        <f t="shared" si="8"/>
        <v>825.00000000000011</v>
      </c>
      <c r="I71" s="91">
        <v>15400</v>
      </c>
      <c r="J71" s="68">
        <f t="shared" si="9"/>
        <v>11550000</v>
      </c>
      <c r="K71" s="69">
        <f t="shared" si="10"/>
        <v>12936000</v>
      </c>
      <c r="L71" s="69">
        <f t="shared" si="11"/>
        <v>9240000</v>
      </c>
      <c r="M71" s="92">
        <f t="shared" si="12"/>
        <v>32500</v>
      </c>
      <c r="N71" s="69">
        <f t="shared" si="13"/>
        <v>2227500.0000000005</v>
      </c>
      <c r="O71" s="19"/>
    </row>
    <row r="72" spans="1:15" s="20" customFormat="1" ht="13.5" x14ac:dyDescent="0.25">
      <c r="A72" s="89">
        <v>71</v>
      </c>
      <c r="B72" s="90">
        <v>908</v>
      </c>
      <c r="C72" s="90">
        <v>9</v>
      </c>
      <c r="D72" s="90" t="s">
        <v>55</v>
      </c>
      <c r="E72" s="91">
        <v>691</v>
      </c>
      <c r="F72" s="91">
        <v>59</v>
      </c>
      <c r="G72" s="91">
        <f t="shared" si="7"/>
        <v>750</v>
      </c>
      <c r="H72" s="91">
        <f t="shared" si="8"/>
        <v>825.00000000000011</v>
      </c>
      <c r="I72" s="91">
        <v>15400</v>
      </c>
      <c r="J72" s="68">
        <f t="shared" si="9"/>
        <v>11550000</v>
      </c>
      <c r="K72" s="69">
        <f t="shared" si="10"/>
        <v>12936000</v>
      </c>
      <c r="L72" s="69">
        <f t="shared" si="11"/>
        <v>9240000</v>
      </c>
      <c r="M72" s="92">
        <f t="shared" si="12"/>
        <v>32500</v>
      </c>
      <c r="N72" s="69">
        <f t="shared" si="13"/>
        <v>2227500.0000000005</v>
      </c>
      <c r="O72" s="19"/>
    </row>
    <row r="73" spans="1:15" s="20" customFormat="1" ht="13.5" x14ac:dyDescent="0.25">
      <c r="A73" s="89">
        <v>72</v>
      </c>
      <c r="B73" s="90">
        <v>1001</v>
      </c>
      <c r="C73" s="90">
        <v>10</v>
      </c>
      <c r="D73" s="90" t="s">
        <v>55</v>
      </c>
      <c r="E73" s="91">
        <v>694</v>
      </c>
      <c r="F73" s="91">
        <v>59</v>
      </c>
      <c r="G73" s="91">
        <f t="shared" si="7"/>
        <v>753</v>
      </c>
      <c r="H73" s="91">
        <f t="shared" si="8"/>
        <v>828.30000000000007</v>
      </c>
      <c r="I73" s="91">
        <v>15450</v>
      </c>
      <c r="J73" s="68">
        <f t="shared" si="9"/>
        <v>11633850</v>
      </c>
      <c r="K73" s="69">
        <f t="shared" si="10"/>
        <v>13029912</v>
      </c>
      <c r="L73" s="69">
        <f t="shared" si="11"/>
        <v>9307080</v>
      </c>
      <c r="M73" s="92">
        <f t="shared" si="12"/>
        <v>32500</v>
      </c>
      <c r="N73" s="69">
        <f t="shared" si="13"/>
        <v>2236410</v>
      </c>
      <c r="O73" s="19"/>
    </row>
    <row r="74" spans="1:15" s="20" customFormat="1" ht="13.5" x14ac:dyDescent="0.25">
      <c r="A74" s="89">
        <v>73</v>
      </c>
      <c r="B74" s="90">
        <v>1002</v>
      </c>
      <c r="C74" s="90">
        <v>10</v>
      </c>
      <c r="D74" s="90" t="s">
        <v>55</v>
      </c>
      <c r="E74" s="91">
        <v>694</v>
      </c>
      <c r="F74" s="91">
        <v>59</v>
      </c>
      <c r="G74" s="91">
        <f t="shared" si="7"/>
        <v>753</v>
      </c>
      <c r="H74" s="91">
        <f t="shared" si="8"/>
        <v>828.30000000000007</v>
      </c>
      <c r="I74" s="91">
        <v>15450</v>
      </c>
      <c r="J74" s="68">
        <f t="shared" si="9"/>
        <v>11633850</v>
      </c>
      <c r="K74" s="69">
        <f t="shared" si="10"/>
        <v>13029912</v>
      </c>
      <c r="L74" s="69">
        <f t="shared" si="11"/>
        <v>9307080</v>
      </c>
      <c r="M74" s="92">
        <f t="shared" si="12"/>
        <v>32500</v>
      </c>
      <c r="N74" s="69">
        <f t="shared" si="13"/>
        <v>2236410</v>
      </c>
      <c r="O74" s="19"/>
    </row>
    <row r="75" spans="1:15" s="20" customFormat="1" ht="13.5" x14ac:dyDescent="0.25">
      <c r="A75" s="89">
        <v>74</v>
      </c>
      <c r="B75" s="90">
        <v>1003</v>
      </c>
      <c r="C75" s="90">
        <v>10</v>
      </c>
      <c r="D75" s="90" t="s">
        <v>53</v>
      </c>
      <c r="E75" s="91">
        <v>1083</v>
      </c>
      <c r="F75" s="91">
        <v>84</v>
      </c>
      <c r="G75" s="91">
        <f t="shared" si="7"/>
        <v>1167</v>
      </c>
      <c r="H75" s="91">
        <f t="shared" si="8"/>
        <v>1283.7</v>
      </c>
      <c r="I75" s="91">
        <v>15450</v>
      </c>
      <c r="J75" s="68">
        <f t="shared" si="9"/>
        <v>18030150</v>
      </c>
      <c r="K75" s="69">
        <f t="shared" si="10"/>
        <v>20193768</v>
      </c>
      <c r="L75" s="69">
        <f t="shared" si="11"/>
        <v>14424120</v>
      </c>
      <c r="M75" s="92">
        <f t="shared" si="12"/>
        <v>50500</v>
      </c>
      <c r="N75" s="69">
        <f t="shared" si="13"/>
        <v>3465990</v>
      </c>
      <c r="O75" s="19"/>
    </row>
    <row r="76" spans="1:15" s="20" customFormat="1" ht="13.5" x14ac:dyDescent="0.25">
      <c r="A76" s="89">
        <v>75</v>
      </c>
      <c r="B76" s="90">
        <v>1004</v>
      </c>
      <c r="C76" s="90">
        <v>10</v>
      </c>
      <c r="D76" s="90" t="s">
        <v>53</v>
      </c>
      <c r="E76" s="91">
        <v>1083</v>
      </c>
      <c r="F76" s="91">
        <v>84</v>
      </c>
      <c r="G76" s="91">
        <f t="shared" si="7"/>
        <v>1167</v>
      </c>
      <c r="H76" s="91">
        <f t="shared" si="8"/>
        <v>1283.7</v>
      </c>
      <c r="I76" s="91">
        <v>15450</v>
      </c>
      <c r="J76" s="68">
        <f t="shared" si="9"/>
        <v>18030150</v>
      </c>
      <c r="K76" s="69">
        <f t="shared" si="10"/>
        <v>20193768</v>
      </c>
      <c r="L76" s="69">
        <f t="shared" si="11"/>
        <v>14424120</v>
      </c>
      <c r="M76" s="92">
        <f t="shared" si="12"/>
        <v>50500</v>
      </c>
      <c r="N76" s="69">
        <f t="shared" si="13"/>
        <v>3465990</v>
      </c>
      <c r="O76" s="19"/>
    </row>
    <row r="77" spans="1:15" s="20" customFormat="1" ht="13.5" x14ac:dyDescent="0.25">
      <c r="A77" s="89">
        <v>76</v>
      </c>
      <c r="B77" s="90">
        <v>1005</v>
      </c>
      <c r="C77" s="90">
        <v>10</v>
      </c>
      <c r="D77" s="90" t="s">
        <v>10</v>
      </c>
      <c r="E77" s="91">
        <v>635</v>
      </c>
      <c r="F77" s="91">
        <v>54</v>
      </c>
      <c r="G77" s="91">
        <f t="shared" si="7"/>
        <v>689</v>
      </c>
      <c r="H77" s="91">
        <f t="shared" si="8"/>
        <v>757.90000000000009</v>
      </c>
      <c r="I77" s="91">
        <v>15450</v>
      </c>
      <c r="J77" s="68">
        <f t="shared" si="9"/>
        <v>10645050</v>
      </c>
      <c r="K77" s="69">
        <f t="shared" si="10"/>
        <v>11922456</v>
      </c>
      <c r="L77" s="69">
        <f t="shared" si="11"/>
        <v>8516040</v>
      </c>
      <c r="M77" s="92">
        <f t="shared" si="12"/>
        <v>30000</v>
      </c>
      <c r="N77" s="69">
        <f t="shared" si="13"/>
        <v>2046330.0000000002</v>
      </c>
      <c r="O77" s="19"/>
    </row>
    <row r="78" spans="1:15" s="20" customFormat="1" ht="13.5" x14ac:dyDescent="0.25">
      <c r="A78" s="89">
        <v>77</v>
      </c>
      <c r="B78" s="90">
        <v>1006</v>
      </c>
      <c r="C78" s="90">
        <v>10</v>
      </c>
      <c r="D78" s="90" t="s">
        <v>10</v>
      </c>
      <c r="E78" s="91">
        <v>635</v>
      </c>
      <c r="F78" s="91">
        <v>54</v>
      </c>
      <c r="G78" s="91">
        <f t="shared" si="7"/>
        <v>689</v>
      </c>
      <c r="H78" s="91">
        <f t="shared" si="8"/>
        <v>757.90000000000009</v>
      </c>
      <c r="I78" s="91">
        <v>15450</v>
      </c>
      <c r="J78" s="68">
        <f t="shared" si="9"/>
        <v>10645050</v>
      </c>
      <c r="K78" s="69">
        <f t="shared" si="10"/>
        <v>11922456</v>
      </c>
      <c r="L78" s="69">
        <f t="shared" si="11"/>
        <v>8516040</v>
      </c>
      <c r="M78" s="92">
        <f t="shared" si="12"/>
        <v>30000</v>
      </c>
      <c r="N78" s="69">
        <f t="shared" si="13"/>
        <v>2046330.0000000002</v>
      </c>
      <c r="O78" s="19"/>
    </row>
    <row r="79" spans="1:15" s="20" customFormat="1" ht="13.5" x14ac:dyDescent="0.25">
      <c r="A79" s="89">
        <v>78</v>
      </c>
      <c r="B79" s="90">
        <v>1007</v>
      </c>
      <c r="C79" s="90">
        <v>10</v>
      </c>
      <c r="D79" s="90" t="s">
        <v>55</v>
      </c>
      <c r="E79" s="91">
        <v>691</v>
      </c>
      <c r="F79" s="91">
        <v>59</v>
      </c>
      <c r="G79" s="91">
        <f t="shared" si="7"/>
        <v>750</v>
      </c>
      <c r="H79" s="91">
        <f t="shared" si="8"/>
        <v>825.00000000000011</v>
      </c>
      <c r="I79" s="91">
        <v>15450</v>
      </c>
      <c r="J79" s="68">
        <f t="shared" si="9"/>
        <v>11587500</v>
      </c>
      <c r="K79" s="69">
        <f t="shared" si="10"/>
        <v>12978000</v>
      </c>
      <c r="L79" s="69">
        <f t="shared" si="11"/>
        <v>9270000</v>
      </c>
      <c r="M79" s="92">
        <f t="shared" si="12"/>
        <v>32500</v>
      </c>
      <c r="N79" s="69">
        <f t="shared" si="13"/>
        <v>2227500.0000000005</v>
      </c>
      <c r="O79" s="19"/>
    </row>
    <row r="80" spans="1:15" s="20" customFormat="1" ht="13.5" x14ac:dyDescent="0.25">
      <c r="A80" s="89">
        <v>79</v>
      </c>
      <c r="B80" s="90">
        <v>1008</v>
      </c>
      <c r="C80" s="90">
        <v>10</v>
      </c>
      <c r="D80" s="90" t="s">
        <v>55</v>
      </c>
      <c r="E80" s="91">
        <v>691</v>
      </c>
      <c r="F80" s="91">
        <v>59</v>
      </c>
      <c r="G80" s="91">
        <f t="shared" si="7"/>
        <v>750</v>
      </c>
      <c r="H80" s="91">
        <f t="shared" si="8"/>
        <v>825.00000000000011</v>
      </c>
      <c r="I80" s="91">
        <v>15450</v>
      </c>
      <c r="J80" s="68">
        <f t="shared" si="9"/>
        <v>11587500</v>
      </c>
      <c r="K80" s="69">
        <f t="shared" si="10"/>
        <v>12978000</v>
      </c>
      <c r="L80" s="69">
        <f t="shared" si="11"/>
        <v>9270000</v>
      </c>
      <c r="M80" s="92">
        <f t="shared" si="12"/>
        <v>32500</v>
      </c>
      <c r="N80" s="69">
        <f t="shared" si="13"/>
        <v>2227500.0000000005</v>
      </c>
      <c r="O80" s="19"/>
    </row>
    <row r="81" spans="1:15" s="20" customFormat="1" ht="13.5" x14ac:dyDescent="0.25">
      <c r="A81" s="89">
        <v>80</v>
      </c>
      <c r="B81" s="90">
        <v>1101</v>
      </c>
      <c r="C81" s="90">
        <v>11</v>
      </c>
      <c r="D81" s="90" t="s">
        <v>55</v>
      </c>
      <c r="E81" s="91">
        <v>694</v>
      </c>
      <c r="F81" s="91">
        <v>59</v>
      </c>
      <c r="G81" s="91">
        <f t="shared" si="7"/>
        <v>753</v>
      </c>
      <c r="H81" s="91">
        <f t="shared" si="8"/>
        <v>828.30000000000007</v>
      </c>
      <c r="I81" s="91">
        <v>15500</v>
      </c>
      <c r="J81" s="68">
        <f t="shared" si="9"/>
        <v>11671500</v>
      </c>
      <c r="K81" s="69">
        <f t="shared" si="10"/>
        <v>13072080</v>
      </c>
      <c r="L81" s="69">
        <f t="shared" si="11"/>
        <v>9337200</v>
      </c>
      <c r="M81" s="92">
        <f t="shared" si="12"/>
        <v>32500</v>
      </c>
      <c r="N81" s="69">
        <f t="shared" si="13"/>
        <v>2236410</v>
      </c>
      <c r="O81" s="19"/>
    </row>
    <row r="82" spans="1:15" s="20" customFormat="1" ht="13.5" x14ac:dyDescent="0.25">
      <c r="A82" s="89">
        <v>81</v>
      </c>
      <c r="B82" s="90">
        <v>1102</v>
      </c>
      <c r="C82" s="90">
        <v>11</v>
      </c>
      <c r="D82" s="90" t="s">
        <v>55</v>
      </c>
      <c r="E82" s="91">
        <v>694</v>
      </c>
      <c r="F82" s="91">
        <v>59</v>
      </c>
      <c r="G82" s="91">
        <f t="shared" si="7"/>
        <v>753</v>
      </c>
      <c r="H82" s="91">
        <f t="shared" si="8"/>
        <v>828.30000000000007</v>
      </c>
      <c r="I82" s="91">
        <v>15500</v>
      </c>
      <c r="J82" s="68">
        <f t="shared" si="9"/>
        <v>11671500</v>
      </c>
      <c r="K82" s="69">
        <f t="shared" si="10"/>
        <v>13072080</v>
      </c>
      <c r="L82" s="69">
        <f t="shared" si="11"/>
        <v>9337200</v>
      </c>
      <c r="M82" s="92">
        <f t="shared" si="12"/>
        <v>32500</v>
      </c>
      <c r="N82" s="69">
        <f t="shared" si="13"/>
        <v>2236410</v>
      </c>
      <c r="O82" s="19"/>
    </row>
    <row r="83" spans="1:15" s="20" customFormat="1" ht="13.5" x14ac:dyDescent="0.25">
      <c r="A83" s="89">
        <v>82</v>
      </c>
      <c r="B83" s="90">
        <v>1103</v>
      </c>
      <c r="C83" s="90">
        <v>11</v>
      </c>
      <c r="D83" s="90" t="s">
        <v>53</v>
      </c>
      <c r="E83" s="91">
        <v>1083</v>
      </c>
      <c r="F83" s="91">
        <v>84</v>
      </c>
      <c r="G83" s="91">
        <f t="shared" si="7"/>
        <v>1167</v>
      </c>
      <c r="H83" s="91">
        <f t="shared" si="8"/>
        <v>1283.7</v>
      </c>
      <c r="I83" s="91">
        <v>15500</v>
      </c>
      <c r="J83" s="68">
        <f t="shared" si="9"/>
        <v>18088500</v>
      </c>
      <c r="K83" s="69">
        <f t="shared" si="10"/>
        <v>20259120</v>
      </c>
      <c r="L83" s="69">
        <f t="shared" si="11"/>
        <v>14470800</v>
      </c>
      <c r="M83" s="92">
        <f t="shared" si="12"/>
        <v>50500</v>
      </c>
      <c r="N83" s="69">
        <f t="shared" si="13"/>
        <v>3465990</v>
      </c>
      <c r="O83" s="19"/>
    </row>
    <row r="84" spans="1:15" s="20" customFormat="1" ht="13.5" x14ac:dyDescent="0.25">
      <c r="A84" s="89">
        <v>83</v>
      </c>
      <c r="B84" s="90">
        <v>1104</v>
      </c>
      <c r="C84" s="90">
        <v>11</v>
      </c>
      <c r="D84" s="90" t="s">
        <v>53</v>
      </c>
      <c r="E84" s="91">
        <v>1083</v>
      </c>
      <c r="F84" s="91">
        <v>84</v>
      </c>
      <c r="G84" s="91">
        <f t="shared" si="7"/>
        <v>1167</v>
      </c>
      <c r="H84" s="91">
        <f t="shared" si="8"/>
        <v>1283.7</v>
      </c>
      <c r="I84" s="91">
        <v>15500</v>
      </c>
      <c r="J84" s="68">
        <f t="shared" si="9"/>
        <v>18088500</v>
      </c>
      <c r="K84" s="69">
        <f t="shared" si="10"/>
        <v>20259120</v>
      </c>
      <c r="L84" s="69">
        <f t="shared" si="11"/>
        <v>14470800</v>
      </c>
      <c r="M84" s="92">
        <f t="shared" si="12"/>
        <v>50500</v>
      </c>
      <c r="N84" s="69">
        <f t="shared" si="13"/>
        <v>3465990</v>
      </c>
      <c r="O84" s="19"/>
    </row>
    <row r="85" spans="1:15" s="20" customFormat="1" ht="13.5" x14ac:dyDescent="0.25">
      <c r="A85" s="89">
        <v>84</v>
      </c>
      <c r="B85" s="90">
        <v>1105</v>
      </c>
      <c r="C85" s="90">
        <v>11</v>
      </c>
      <c r="D85" s="90" t="s">
        <v>10</v>
      </c>
      <c r="E85" s="91">
        <v>635</v>
      </c>
      <c r="F85" s="91">
        <v>54</v>
      </c>
      <c r="G85" s="91">
        <f t="shared" si="7"/>
        <v>689</v>
      </c>
      <c r="H85" s="91">
        <f t="shared" si="8"/>
        <v>757.90000000000009</v>
      </c>
      <c r="I85" s="91">
        <v>15500</v>
      </c>
      <c r="J85" s="68">
        <f t="shared" si="9"/>
        <v>10679500</v>
      </c>
      <c r="K85" s="69">
        <f t="shared" si="10"/>
        <v>11961040</v>
      </c>
      <c r="L85" s="69">
        <f t="shared" si="11"/>
        <v>8543600</v>
      </c>
      <c r="M85" s="92">
        <f t="shared" si="12"/>
        <v>30000</v>
      </c>
      <c r="N85" s="69">
        <f t="shared" si="13"/>
        <v>2046330.0000000002</v>
      </c>
      <c r="O85" s="19"/>
    </row>
    <row r="86" spans="1:15" s="20" customFormat="1" ht="13.5" x14ac:dyDescent="0.25">
      <c r="A86" s="89">
        <v>85</v>
      </c>
      <c r="B86" s="90">
        <v>1106</v>
      </c>
      <c r="C86" s="90">
        <v>11</v>
      </c>
      <c r="D86" s="90" t="s">
        <v>10</v>
      </c>
      <c r="E86" s="91">
        <v>635</v>
      </c>
      <c r="F86" s="91">
        <v>54</v>
      </c>
      <c r="G86" s="91">
        <f t="shared" si="7"/>
        <v>689</v>
      </c>
      <c r="H86" s="91">
        <f t="shared" si="8"/>
        <v>757.90000000000009</v>
      </c>
      <c r="I86" s="91">
        <v>15500</v>
      </c>
      <c r="J86" s="68">
        <f t="shared" si="9"/>
        <v>10679500</v>
      </c>
      <c r="K86" s="69">
        <f t="shared" si="10"/>
        <v>11961040</v>
      </c>
      <c r="L86" s="69">
        <f t="shared" si="11"/>
        <v>8543600</v>
      </c>
      <c r="M86" s="92">
        <f t="shared" si="12"/>
        <v>30000</v>
      </c>
      <c r="N86" s="69">
        <f t="shared" si="13"/>
        <v>2046330.0000000002</v>
      </c>
      <c r="O86" s="19"/>
    </row>
    <row r="87" spans="1:15" s="20" customFormat="1" ht="13.5" x14ac:dyDescent="0.25">
      <c r="A87" s="89">
        <v>86</v>
      </c>
      <c r="B87" s="90">
        <v>1107</v>
      </c>
      <c r="C87" s="90">
        <v>11</v>
      </c>
      <c r="D87" s="90" t="s">
        <v>55</v>
      </c>
      <c r="E87" s="91">
        <v>691</v>
      </c>
      <c r="F87" s="91">
        <v>59</v>
      </c>
      <c r="G87" s="91">
        <f t="shared" si="7"/>
        <v>750</v>
      </c>
      <c r="H87" s="91">
        <f t="shared" si="8"/>
        <v>825.00000000000011</v>
      </c>
      <c r="I87" s="91">
        <v>15500</v>
      </c>
      <c r="J87" s="68">
        <f t="shared" si="9"/>
        <v>11625000</v>
      </c>
      <c r="K87" s="69">
        <f t="shared" si="10"/>
        <v>13020000</v>
      </c>
      <c r="L87" s="69">
        <f t="shared" si="11"/>
        <v>9300000</v>
      </c>
      <c r="M87" s="92">
        <f t="shared" si="12"/>
        <v>32500</v>
      </c>
      <c r="N87" s="69">
        <f t="shared" si="13"/>
        <v>2227500.0000000005</v>
      </c>
      <c r="O87" s="19"/>
    </row>
    <row r="88" spans="1:15" s="20" customFormat="1" ht="13.5" x14ac:dyDescent="0.25">
      <c r="A88" s="89">
        <v>87</v>
      </c>
      <c r="B88" s="90">
        <v>1108</v>
      </c>
      <c r="C88" s="90">
        <v>11</v>
      </c>
      <c r="D88" s="90" t="s">
        <v>55</v>
      </c>
      <c r="E88" s="91">
        <v>691</v>
      </c>
      <c r="F88" s="91">
        <v>59</v>
      </c>
      <c r="G88" s="91">
        <f t="shared" si="7"/>
        <v>750</v>
      </c>
      <c r="H88" s="91">
        <f t="shared" si="8"/>
        <v>825.00000000000011</v>
      </c>
      <c r="I88" s="91">
        <v>15500</v>
      </c>
      <c r="J88" s="68">
        <f t="shared" si="9"/>
        <v>11625000</v>
      </c>
      <c r="K88" s="69">
        <f t="shared" si="10"/>
        <v>13020000</v>
      </c>
      <c r="L88" s="69">
        <f t="shared" si="11"/>
        <v>9300000</v>
      </c>
      <c r="M88" s="92">
        <f t="shared" si="12"/>
        <v>32500</v>
      </c>
      <c r="N88" s="69">
        <f t="shared" si="13"/>
        <v>2227500.0000000005</v>
      </c>
      <c r="O88" s="19"/>
    </row>
    <row r="89" spans="1:15" s="20" customFormat="1" ht="13.5" x14ac:dyDescent="0.25">
      <c r="A89" s="89">
        <v>88</v>
      </c>
      <c r="B89" s="90">
        <v>1201</v>
      </c>
      <c r="C89" s="90">
        <v>12</v>
      </c>
      <c r="D89" s="90" t="s">
        <v>55</v>
      </c>
      <c r="E89" s="91">
        <v>694</v>
      </c>
      <c r="F89" s="91">
        <v>59</v>
      </c>
      <c r="G89" s="91">
        <f t="shared" si="7"/>
        <v>753</v>
      </c>
      <c r="H89" s="91">
        <f t="shared" si="8"/>
        <v>828.30000000000007</v>
      </c>
      <c r="I89" s="91">
        <v>15550</v>
      </c>
      <c r="J89" s="68">
        <f t="shared" si="9"/>
        <v>11709150</v>
      </c>
      <c r="K89" s="69">
        <f t="shared" si="10"/>
        <v>13114248</v>
      </c>
      <c r="L89" s="69">
        <f t="shared" si="11"/>
        <v>9367320</v>
      </c>
      <c r="M89" s="92">
        <f t="shared" si="12"/>
        <v>33000</v>
      </c>
      <c r="N89" s="69">
        <f t="shared" si="13"/>
        <v>2236410</v>
      </c>
      <c r="O89" s="19"/>
    </row>
    <row r="90" spans="1:15" s="20" customFormat="1" ht="13.5" x14ac:dyDescent="0.25">
      <c r="A90" s="89">
        <v>89</v>
      </c>
      <c r="B90" s="90">
        <v>1202</v>
      </c>
      <c r="C90" s="90">
        <v>12</v>
      </c>
      <c r="D90" s="90" t="s">
        <v>55</v>
      </c>
      <c r="E90" s="91">
        <v>694</v>
      </c>
      <c r="F90" s="91">
        <v>59</v>
      </c>
      <c r="G90" s="91">
        <f t="shared" si="7"/>
        <v>753</v>
      </c>
      <c r="H90" s="91">
        <f t="shared" si="8"/>
        <v>828.30000000000007</v>
      </c>
      <c r="I90" s="91">
        <v>15550</v>
      </c>
      <c r="J90" s="68">
        <f t="shared" si="9"/>
        <v>11709150</v>
      </c>
      <c r="K90" s="69">
        <f t="shared" si="10"/>
        <v>13114248</v>
      </c>
      <c r="L90" s="69">
        <f t="shared" si="11"/>
        <v>9367320</v>
      </c>
      <c r="M90" s="92">
        <f t="shared" si="12"/>
        <v>33000</v>
      </c>
      <c r="N90" s="69">
        <f t="shared" si="13"/>
        <v>2236410</v>
      </c>
      <c r="O90" s="19"/>
    </row>
    <row r="91" spans="1:15" s="20" customFormat="1" ht="13.5" x14ac:dyDescent="0.25">
      <c r="A91" s="89">
        <v>90</v>
      </c>
      <c r="B91" s="90">
        <v>1203</v>
      </c>
      <c r="C91" s="90">
        <v>12</v>
      </c>
      <c r="D91" s="90" t="s">
        <v>53</v>
      </c>
      <c r="E91" s="91">
        <v>1083</v>
      </c>
      <c r="F91" s="91">
        <v>84</v>
      </c>
      <c r="G91" s="91">
        <f t="shared" si="7"/>
        <v>1167</v>
      </c>
      <c r="H91" s="91">
        <f t="shared" si="8"/>
        <v>1283.7</v>
      </c>
      <c r="I91" s="91">
        <v>15550</v>
      </c>
      <c r="J91" s="68">
        <f t="shared" si="9"/>
        <v>18146850</v>
      </c>
      <c r="K91" s="69">
        <f t="shared" si="10"/>
        <v>20324472</v>
      </c>
      <c r="L91" s="69">
        <f t="shared" si="11"/>
        <v>14517480</v>
      </c>
      <c r="M91" s="92">
        <f t="shared" si="12"/>
        <v>51000</v>
      </c>
      <c r="N91" s="69">
        <f t="shared" si="13"/>
        <v>3465990</v>
      </c>
      <c r="O91" s="19"/>
    </row>
    <row r="92" spans="1:15" s="20" customFormat="1" ht="13.5" x14ac:dyDescent="0.25">
      <c r="A92" s="89">
        <v>91</v>
      </c>
      <c r="B92" s="90">
        <v>1204</v>
      </c>
      <c r="C92" s="90">
        <v>12</v>
      </c>
      <c r="D92" s="90" t="s">
        <v>53</v>
      </c>
      <c r="E92" s="91">
        <v>1083</v>
      </c>
      <c r="F92" s="91">
        <v>84</v>
      </c>
      <c r="G92" s="91">
        <f t="shared" si="7"/>
        <v>1167</v>
      </c>
      <c r="H92" s="91">
        <f t="shared" si="8"/>
        <v>1283.7</v>
      </c>
      <c r="I92" s="91">
        <v>15550</v>
      </c>
      <c r="J92" s="68">
        <f t="shared" si="9"/>
        <v>18146850</v>
      </c>
      <c r="K92" s="69">
        <f t="shared" si="10"/>
        <v>20324472</v>
      </c>
      <c r="L92" s="69">
        <f t="shared" si="11"/>
        <v>14517480</v>
      </c>
      <c r="M92" s="92">
        <f t="shared" si="12"/>
        <v>51000</v>
      </c>
      <c r="N92" s="69">
        <f t="shared" si="13"/>
        <v>3465990</v>
      </c>
      <c r="O92" s="19"/>
    </row>
    <row r="93" spans="1:15" s="20" customFormat="1" ht="13.5" x14ac:dyDescent="0.25">
      <c r="A93" s="89">
        <v>92</v>
      </c>
      <c r="B93" s="90">
        <v>1206</v>
      </c>
      <c r="C93" s="90">
        <v>12</v>
      </c>
      <c r="D93" s="90" t="s">
        <v>10</v>
      </c>
      <c r="E93" s="91">
        <v>635</v>
      </c>
      <c r="F93" s="91">
        <v>54</v>
      </c>
      <c r="G93" s="91">
        <f t="shared" si="7"/>
        <v>689</v>
      </c>
      <c r="H93" s="91">
        <f t="shared" si="8"/>
        <v>757.90000000000009</v>
      </c>
      <c r="I93" s="91">
        <v>15550</v>
      </c>
      <c r="J93" s="68">
        <f t="shared" si="9"/>
        <v>10713950</v>
      </c>
      <c r="K93" s="69">
        <f t="shared" si="10"/>
        <v>11999624</v>
      </c>
      <c r="L93" s="69">
        <f t="shared" si="11"/>
        <v>8571160</v>
      </c>
      <c r="M93" s="92">
        <f t="shared" si="12"/>
        <v>30000</v>
      </c>
      <c r="N93" s="69">
        <f t="shared" si="13"/>
        <v>2046330.0000000002</v>
      </c>
      <c r="O93" s="19"/>
    </row>
    <row r="94" spans="1:15" s="20" customFormat="1" ht="13.5" x14ac:dyDescent="0.25">
      <c r="A94" s="89">
        <v>93</v>
      </c>
      <c r="B94" s="90">
        <v>1207</v>
      </c>
      <c r="C94" s="90">
        <v>12</v>
      </c>
      <c r="D94" s="90" t="s">
        <v>55</v>
      </c>
      <c r="E94" s="91">
        <v>691</v>
      </c>
      <c r="F94" s="91">
        <v>59</v>
      </c>
      <c r="G94" s="91">
        <f t="shared" si="7"/>
        <v>750</v>
      </c>
      <c r="H94" s="91">
        <f t="shared" si="8"/>
        <v>825.00000000000011</v>
      </c>
      <c r="I94" s="91">
        <v>15550</v>
      </c>
      <c r="J94" s="68">
        <f t="shared" si="9"/>
        <v>11662500</v>
      </c>
      <c r="K94" s="69">
        <f t="shared" si="10"/>
        <v>13062000</v>
      </c>
      <c r="L94" s="69">
        <f t="shared" si="11"/>
        <v>9330000</v>
      </c>
      <c r="M94" s="92">
        <f t="shared" si="12"/>
        <v>32500</v>
      </c>
      <c r="N94" s="69">
        <f t="shared" si="13"/>
        <v>2227500.0000000005</v>
      </c>
      <c r="O94" s="19"/>
    </row>
    <row r="95" spans="1:15" s="20" customFormat="1" ht="13.5" x14ac:dyDescent="0.25">
      <c r="A95" s="89">
        <v>94</v>
      </c>
      <c r="B95" s="90">
        <v>1208</v>
      </c>
      <c r="C95" s="90">
        <v>12</v>
      </c>
      <c r="D95" s="90" t="s">
        <v>55</v>
      </c>
      <c r="E95" s="91">
        <v>691</v>
      </c>
      <c r="F95" s="91">
        <v>59</v>
      </c>
      <c r="G95" s="91">
        <f t="shared" si="7"/>
        <v>750</v>
      </c>
      <c r="H95" s="91">
        <f t="shared" si="8"/>
        <v>825.00000000000011</v>
      </c>
      <c r="I95" s="91">
        <v>15550</v>
      </c>
      <c r="J95" s="68">
        <f t="shared" si="9"/>
        <v>11662500</v>
      </c>
      <c r="K95" s="69">
        <f t="shared" si="10"/>
        <v>13062000</v>
      </c>
      <c r="L95" s="69">
        <f t="shared" si="11"/>
        <v>9330000</v>
      </c>
      <c r="M95" s="92">
        <f t="shared" si="12"/>
        <v>32500</v>
      </c>
      <c r="N95" s="69">
        <f t="shared" si="13"/>
        <v>2227500.0000000005</v>
      </c>
      <c r="O95" s="19"/>
    </row>
    <row r="96" spans="1:15" s="20" customFormat="1" ht="13.5" x14ac:dyDescent="0.25">
      <c r="A96" s="89">
        <v>95</v>
      </c>
      <c r="B96" s="90">
        <v>1301</v>
      </c>
      <c r="C96" s="90">
        <v>13</v>
      </c>
      <c r="D96" s="90" t="s">
        <v>55</v>
      </c>
      <c r="E96" s="91">
        <v>694</v>
      </c>
      <c r="F96" s="91">
        <v>59</v>
      </c>
      <c r="G96" s="91">
        <f t="shared" si="7"/>
        <v>753</v>
      </c>
      <c r="H96" s="91">
        <f t="shared" si="8"/>
        <v>828.30000000000007</v>
      </c>
      <c r="I96" s="91">
        <v>15600</v>
      </c>
      <c r="J96" s="68">
        <f t="shared" si="9"/>
        <v>11746800</v>
      </c>
      <c r="K96" s="69">
        <f t="shared" si="10"/>
        <v>13156416</v>
      </c>
      <c r="L96" s="69">
        <f t="shared" si="11"/>
        <v>9397440</v>
      </c>
      <c r="M96" s="92">
        <f t="shared" si="12"/>
        <v>33000</v>
      </c>
      <c r="N96" s="69">
        <f t="shared" si="13"/>
        <v>2236410</v>
      </c>
      <c r="O96" s="19"/>
    </row>
    <row r="97" spans="1:15" s="20" customFormat="1" ht="13.5" x14ac:dyDescent="0.25">
      <c r="A97" s="89">
        <v>96</v>
      </c>
      <c r="B97" s="90">
        <v>1302</v>
      </c>
      <c r="C97" s="90">
        <v>13</v>
      </c>
      <c r="D97" s="90" t="s">
        <v>55</v>
      </c>
      <c r="E97" s="91">
        <v>694</v>
      </c>
      <c r="F97" s="91">
        <v>59</v>
      </c>
      <c r="G97" s="91">
        <f t="shared" si="7"/>
        <v>753</v>
      </c>
      <c r="H97" s="91">
        <f t="shared" si="8"/>
        <v>828.30000000000007</v>
      </c>
      <c r="I97" s="91">
        <v>15600</v>
      </c>
      <c r="J97" s="68">
        <f t="shared" si="9"/>
        <v>11746800</v>
      </c>
      <c r="K97" s="69">
        <f t="shared" si="10"/>
        <v>13156416</v>
      </c>
      <c r="L97" s="69">
        <f t="shared" si="11"/>
        <v>9397440</v>
      </c>
      <c r="M97" s="92">
        <f t="shared" si="12"/>
        <v>33000</v>
      </c>
      <c r="N97" s="69">
        <f t="shared" si="13"/>
        <v>2236410</v>
      </c>
      <c r="O97" s="19"/>
    </row>
    <row r="98" spans="1:15" s="20" customFormat="1" ht="13.5" x14ac:dyDescent="0.25">
      <c r="A98" s="89">
        <v>97</v>
      </c>
      <c r="B98" s="90">
        <v>1303</v>
      </c>
      <c r="C98" s="90">
        <v>13</v>
      </c>
      <c r="D98" s="90" t="s">
        <v>53</v>
      </c>
      <c r="E98" s="91">
        <v>1083</v>
      </c>
      <c r="F98" s="91">
        <v>84</v>
      </c>
      <c r="G98" s="91">
        <f t="shared" si="7"/>
        <v>1167</v>
      </c>
      <c r="H98" s="91">
        <f t="shared" si="8"/>
        <v>1283.7</v>
      </c>
      <c r="I98" s="91">
        <v>15600</v>
      </c>
      <c r="J98" s="68">
        <f t="shared" si="9"/>
        <v>18205200</v>
      </c>
      <c r="K98" s="69">
        <f t="shared" si="10"/>
        <v>20389824</v>
      </c>
      <c r="L98" s="69">
        <f t="shared" si="11"/>
        <v>14564160</v>
      </c>
      <c r="M98" s="92">
        <f t="shared" si="12"/>
        <v>51000</v>
      </c>
      <c r="N98" s="69">
        <f t="shared" si="13"/>
        <v>3465990</v>
      </c>
      <c r="O98" s="19"/>
    </row>
    <row r="99" spans="1:15" s="20" customFormat="1" ht="13.5" x14ac:dyDescent="0.25">
      <c r="A99" s="89">
        <v>98</v>
      </c>
      <c r="B99" s="90">
        <v>1304</v>
      </c>
      <c r="C99" s="90">
        <v>13</v>
      </c>
      <c r="D99" s="90" t="s">
        <v>53</v>
      </c>
      <c r="E99" s="91">
        <v>1083</v>
      </c>
      <c r="F99" s="91">
        <v>84</v>
      </c>
      <c r="G99" s="91">
        <f t="shared" si="7"/>
        <v>1167</v>
      </c>
      <c r="H99" s="91">
        <f t="shared" si="8"/>
        <v>1283.7</v>
      </c>
      <c r="I99" s="91">
        <v>15600</v>
      </c>
      <c r="J99" s="68">
        <f t="shared" si="9"/>
        <v>18205200</v>
      </c>
      <c r="K99" s="69">
        <f t="shared" si="10"/>
        <v>20389824</v>
      </c>
      <c r="L99" s="69">
        <f t="shared" si="11"/>
        <v>14564160</v>
      </c>
      <c r="M99" s="92">
        <f t="shared" si="12"/>
        <v>51000</v>
      </c>
      <c r="N99" s="69">
        <f t="shared" si="13"/>
        <v>3465990</v>
      </c>
      <c r="O99" s="19"/>
    </row>
    <row r="100" spans="1:15" s="20" customFormat="1" ht="13.5" x14ac:dyDescent="0.25">
      <c r="A100" s="89">
        <v>99</v>
      </c>
      <c r="B100" s="90">
        <v>1305</v>
      </c>
      <c r="C100" s="90">
        <v>13</v>
      </c>
      <c r="D100" s="90" t="s">
        <v>10</v>
      </c>
      <c r="E100" s="91">
        <v>635</v>
      </c>
      <c r="F100" s="91">
        <v>54</v>
      </c>
      <c r="G100" s="91">
        <f t="shared" si="7"/>
        <v>689</v>
      </c>
      <c r="H100" s="91">
        <f t="shared" si="8"/>
        <v>757.90000000000009</v>
      </c>
      <c r="I100" s="91">
        <v>15600</v>
      </c>
      <c r="J100" s="68">
        <f t="shared" si="9"/>
        <v>10748400</v>
      </c>
      <c r="K100" s="69">
        <f t="shared" si="10"/>
        <v>12038208</v>
      </c>
      <c r="L100" s="69">
        <f t="shared" si="11"/>
        <v>8598720</v>
      </c>
      <c r="M100" s="92">
        <f t="shared" si="12"/>
        <v>30000</v>
      </c>
      <c r="N100" s="69">
        <f t="shared" si="13"/>
        <v>2046330.0000000002</v>
      </c>
      <c r="O100" s="19"/>
    </row>
    <row r="101" spans="1:15" s="20" customFormat="1" ht="13.5" x14ac:dyDescent="0.25">
      <c r="A101" s="89">
        <v>100</v>
      </c>
      <c r="B101" s="90">
        <v>1306</v>
      </c>
      <c r="C101" s="90">
        <v>13</v>
      </c>
      <c r="D101" s="90" t="s">
        <v>10</v>
      </c>
      <c r="E101" s="91">
        <v>635</v>
      </c>
      <c r="F101" s="91">
        <v>54</v>
      </c>
      <c r="G101" s="91">
        <f t="shared" si="7"/>
        <v>689</v>
      </c>
      <c r="H101" s="91">
        <f t="shared" si="8"/>
        <v>757.90000000000009</v>
      </c>
      <c r="I101" s="91">
        <v>15600</v>
      </c>
      <c r="J101" s="68">
        <f t="shared" si="9"/>
        <v>10748400</v>
      </c>
      <c r="K101" s="69">
        <f t="shared" si="10"/>
        <v>12038208</v>
      </c>
      <c r="L101" s="69">
        <f t="shared" si="11"/>
        <v>8598720</v>
      </c>
      <c r="M101" s="92">
        <f t="shared" si="12"/>
        <v>30000</v>
      </c>
      <c r="N101" s="69">
        <f t="shared" si="13"/>
        <v>2046330.0000000002</v>
      </c>
      <c r="O101" s="19"/>
    </row>
    <row r="102" spans="1:15" s="20" customFormat="1" ht="13.5" x14ac:dyDescent="0.25">
      <c r="A102" s="89">
        <v>101</v>
      </c>
      <c r="B102" s="90">
        <v>1307</v>
      </c>
      <c r="C102" s="90">
        <v>13</v>
      </c>
      <c r="D102" s="90" t="s">
        <v>55</v>
      </c>
      <c r="E102" s="91">
        <v>691</v>
      </c>
      <c r="F102" s="91">
        <v>59</v>
      </c>
      <c r="G102" s="91">
        <f t="shared" si="7"/>
        <v>750</v>
      </c>
      <c r="H102" s="91">
        <f t="shared" si="8"/>
        <v>825.00000000000011</v>
      </c>
      <c r="I102" s="91">
        <v>15600</v>
      </c>
      <c r="J102" s="68">
        <f t="shared" si="9"/>
        <v>11700000</v>
      </c>
      <c r="K102" s="69">
        <f t="shared" si="10"/>
        <v>13104000</v>
      </c>
      <c r="L102" s="69">
        <f t="shared" si="11"/>
        <v>9360000</v>
      </c>
      <c r="M102" s="92">
        <f t="shared" si="12"/>
        <v>33000</v>
      </c>
      <c r="N102" s="69">
        <f t="shared" si="13"/>
        <v>2227500.0000000005</v>
      </c>
      <c r="O102" s="19"/>
    </row>
    <row r="103" spans="1:15" s="20" customFormat="1" ht="13.5" x14ac:dyDescent="0.25">
      <c r="A103" s="89">
        <v>102</v>
      </c>
      <c r="B103" s="90">
        <v>1308</v>
      </c>
      <c r="C103" s="90">
        <v>13</v>
      </c>
      <c r="D103" s="90" t="s">
        <v>55</v>
      </c>
      <c r="E103" s="91">
        <v>691</v>
      </c>
      <c r="F103" s="91">
        <v>59</v>
      </c>
      <c r="G103" s="91">
        <f t="shared" si="7"/>
        <v>750</v>
      </c>
      <c r="H103" s="91">
        <f t="shared" si="8"/>
        <v>825.00000000000011</v>
      </c>
      <c r="I103" s="91">
        <v>15600</v>
      </c>
      <c r="J103" s="68">
        <f t="shared" si="9"/>
        <v>11700000</v>
      </c>
      <c r="K103" s="69">
        <f t="shared" si="10"/>
        <v>13104000</v>
      </c>
      <c r="L103" s="69">
        <f t="shared" si="11"/>
        <v>9360000</v>
      </c>
      <c r="M103" s="92">
        <f t="shared" si="12"/>
        <v>33000</v>
      </c>
      <c r="N103" s="69">
        <f t="shared" si="13"/>
        <v>2227500.0000000005</v>
      </c>
      <c r="O103" s="19"/>
    </row>
    <row r="104" spans="1:15" s="20" customFormat="1" ht="13.5" x14ac:dyDescent="0.25">
      <c r="A104" s="89">
        <v>103</v>
      </c>
      <c r="B104" s="90">
        <v>1401</v>
      </c>
      <c r="C104" s="90">
        <v>14</v>
      </c>
      <c r="D104" s="90" t="s">
        <v>55</v>
      </c>
      <c r="E104" s="91">
        <v>694</v>
      </c>
      <c r="F104" s="91">
        <v>59</v>
      </c>
      <c r="G104" s="91">
        <f t="shared" si="7"/>
        <v>753</v>
      </c>
      <c r="H104" s="91">
        <f t="shared" si="8"/>
        <v>828.30000000000007</v>
      </c>
      <c r="I104" s="91">
        <v>15650</v>
      </c>
      <c r="J104" s="68">
        <f t="shared" si="9"/>
        <v>11784450</v>
      </c>
      <c r="K104" s="69">
        <f t="shared" si="10"/>
        <v>13198584</v>
      </c>
      <c r="L104" s="69">
        <f t="shared" si="11"/>
        <v>9427560</v>
      </c>
      <c r="M104" s="92">
        <f t="shared" si="12"/>
        <v>33000</v>
      </c>
      <c r="N104" s="69">
        <f t="shared" si="13"/>
        <v>2236410</v>
      </c>
      <c r="O104" s="19"/>
    </row>
    <row r="105" spans="1:15" s="20" customFormat="1" ht="13.5" x14ac:dyDescent="0.25">
      <c r="A105" s="89">
        <v>104</v>
      </c>
      <c r="B105" s="90">
        <v>1402</v>
      </c>
      <c r="C105" s="90">
        <v>14</v>
      </c>
      <c r="D105" s="90" t="s">
        <v>55</v>
      </c>
      <c r="E105" s="91">
        <v>694</v>
      </c>
      <c r="F105" s="91">
        <v>59</v>
      </c>
      <c r="G105" s="91">
        <f t="shared" si="7"/>
        <v>753</v>
      </c>
      <c r="H105" s="91">
        <f t="shared" si="8"/>
        <v>828.30000000000007</v>
      </c>
      <c r="I105" s="91">
        <v>15650</v>
      </c>
      <c r="J105" s="68">
        <f t="shared" si="9"/>
        <v>11784450</v>
      </c>
      <c r="K105" s="69">
        <f t="shared" si="10"/>
        <v>13198584</v>
      </c>
      <c r="L105" s="69">
        <f t="shared" si="11"/>
        <v>9427560</v>
      </c>
      <c r="M105" s="92">
        <f t="shared" si="12"/>
        <v>33000</v>
      </c>
      <c r="N105" s="69">
        <f t="shared" si="13"/>
        <v>2236410</v>
      </c>
      <c r="O105" s="19"/>
    </row>
    <row r="106" spans="1:15" s="20" customFormat="1" ht="13.5" x14ac:dyDescent="0.25">
      <c r="A106" s="89">
        <v>105</v>
      </c>
      <c r="B106" s="90">
        <v>1403</v>
      </c>
      <c r="C106" s="90">
        <v>14</v>
      </c>
      <c r="D106" s="90" t="s">
        <v>53</v>
      </c>
      <c r="E106" s="91">
        <v>1083</v>
      </c>
      <c r="F106" s="91">
        <v>84</v>
      </c>
      <c r="G106" s="91">
        <f t="shared" si="7"/>
        <v>1167</v>
      </c>
      <c r="H106" s="91">
        <f t="shared" si="8"/>
        <v>1283.7</v>
      </c>
      <c r="I106" s="91">
        <v>15650</v>
      </c>
      <c r="J106" s="68">
        <f t="shared" si="9"/>
        <v>18263550</v>
      </c>
      <c r="K106" s="69">
        <f t="shared" si="10"/>
        <v>20455176</v>
      </c>
      <c r="L106" s="69">
        <f t="shared" si="11"/>
        <v>14610840</v>
      </c>
      <c r="M106" s="92">
        <f t="shared" si="12"/>
        <v>51000</v>
      </c>
      <c r="N106" s="69">
        <f t="shared" si="13"/>
        <v>3465990</v>
      </c>
      <c r="O106" s="19"/>
    </row>
    <row r="107" spans="1:15" s="20" customFormat="1" ht="13.5" x14ac:dyDescent="0.25">
      <c r="A107" s="89">
        <v>106</v>
      </c>
      <c r="B107" s="90">
        <v>1404</v>
      </c>
      <c r="C107" s="90">
        <v>14</v>
      </c>
      <c r="D107" s="90" t="s">
        <v>53</v>
      </c>
      <c r="E107" s="91">
        <v>1083</v>
      </c>
      <c r="F107" s="91">
        <v>84</v>
      </c>
      <c r="G107" s="91">
        <f t="shared" si="7"/>
        <v>1167</v>
      </c>
      <c r="H107" s="91">
        <f t="shared" si="8"/>
        <v>1283.7</v>
      </c>
      <c r="I107" s="91">
        <v>15650</v>
      </c>
      <c r="J107" s="68">
        <f t="shared" si="9"/>
        <v>18263550</v>
      </c>
      <c r="K107" s="69">
        <f t="shared" si="10"/>
        <v>20455176</v>
      </c>
      <c r="L107" s="69">
        <f t="shared" si="11"/>
        <v>14610840</v>
      </c>
      <c r="M107" s="92">
        <f t="shared" si="12"/>
        <v>51000</v>
      </c>
      <c r="N107" s="69">
        <f t="shared" si="13"/>
        <v>3465990</v>
      </c>
      <c r="O107" s="19"/>
    </row>
    <row r="108" spans="1:15" s="20" customFormat="1" ht="13.5" x14ac:dyDescent="0.25">
      <c r="A108" s="89">
        <v>107</v>
      </c>
      <c r="B108" s="90">
        <v>1405</v>
      </c>
      <c r="C108" s="90">
        <v>14</v>
      </c>
      <c r="D108" s="90" t="s">
        <v>10</v>
      </c>
      <c r="E108" s="91">
        <v>635</v>
      </c>
      <c r="F108" s="91">
        <v>54</v>
      </c>
      <c r="G108" s="91">
        <f t="shared" si="7"/>
        <v>689</v>
      </c>
      <c r="H108" s="91">
        <f t="shared" si="8"/>
        <v>757.90000000000009</v>
      </c>
      <c r="I108" s="91">
        <v>15650</v>
      </c>
      <c r="J108" s="68">
        <f t="shared" si="9"/>
        <v>10782850</v>
      </c>
      <c r="K108" s="69">
        <f t="shared" si="10"/>
        <v>12076792</v>
      </c>
      <c r="L108" s="69">
        <f t="shared" si="11"/>
        <v>8626280</v>
      </c>
      <c r="M108" s="92">
        <f t="shared" si="12"/>
        <v>30000</v>
      </c>
      <c r="N108" s="69">
        <f t="shared" si="13"/>
        <v>2046330.0000000002</v>
      </c>
      <c r="O108" s="19"/>
    </row>
    <row r="109" spans="1:15" s="20" customFormat="1" ht="13.5" x14ac:dyDescent="0.25">
      <c r="A109" s="89">
        <v>108</v>
      </c>
      <c r="B109" s="90">
        <v>1406</v>
      </c>
      <c r="C109" s="90">
        <v>14</v>
      </c>
      <c r="D109" s="90" t="s">
        <v>10</v>
      </c>
      <c r="E109" s="91">
        <v>635</v>
      </c>
      <c r="F109" s="91">
        <v>54</v>
      </c>
      <c r="G109" s="91">
        <f t="shared" si="7"/>
        <v>689</v>
      </c>
      <c r="H109" s="91">
        <f t="shared" si="8"/>
        <v>757.90000000000009</v>
      </c>
      <c r="I109" s="91">
        <v>15650</v>
      </c>
      <c r="J109" s="68">
        <f t="shared" si="9"/>
        <v>10782850</v>
      </c>
      <c r="K109" s="69">
        <f t="shared" si="10"/>
        <v>12076792</v>
      </c>
      <c r="L109" s="69">
        <f t="shared" si="11"/>
        <v>8626280</v>
      </c>
      <c r="M109" s="92">
        <f t="shared" si="12"/>
        <v>30000</v>
      </c>
      <c r="N109" s="69">
        <f t="shared" si="13"/>
        <v>2046330.0000000002</v>
      </c>
      <c r="O109" s="19"/>
    </row>
    <row r="110" spans="1:15" s="20" customFormat="1" ht="13.5" x14ac:dyDescent="0.25">
      <c r="A110" s="89">
        <v>109</v>
      </c>
      <c r="B110" s="90">
        <v>1407</v>
      </c>
      <c r="C110" s="90">
        <v>14</v>
      </c>
      <c r="D110" s="90" t="s">
        <v>55</v>
      </c>
      <c r="E110" s="91">
        <v>691</v>
      </c>
      <c r="F110" s="91">
        <v>59</v>
      </c>
      <c r="G110" s="91">
        <f t="shared" si="7"/>
        <v>750</v>
      </c>
      <c r="H110" s="91">
        <f t="shared" si="8"/>
        <v>825.00000000000011</v>
      </c>
      <c r="I110" s="91">
        <v>15650</v>
      </c>
      <c r="J110" s="68">
        <f t="shared" si="9"/>
        <v>11737500</v>
      </c>
      <c r="K110" s="69">
        <f t="shared" si="10"/>
        <v>13146000</v>
      </c>
      <c r="L110" s="69">
        <f t="shared" si="11"/>
        <v>9390000</v>
      </c>
      <c r="M110" s="92">
        <f t="shared" si="12"/>
        <v>33000</v>
      </c>
      <c r="N110" s="69">
        <f t="shared" si="13"/>
        <v>2227500.0000000005</v>
      </c>
      <c r="O110" s="19"/>
    </row>
    <row r="111" spans="1:15" s="20" customFormat="1" ht="13.5" x14ac:dyDescent="0.25">
      <c r="A111" s="89">
        <v>110</v>
      </c>
      <c r="B111" s="90">
        <v>1408</v>
      </c>
      <c r="C111" s="90">
        <v>14</v>
      </c>
      <c r="D111" s="90" t="s">
        <v>55</v>
      </c>
      <c r="E111" s="91">
        <v>691</v>
      </c>
      <c r="F111" s="91">
        <v>59</v>
      </c>
      <c r="G111" s="91">
        <f t="shared" si="7"/>
        <v>750</v>
      </c>
      <c r="H111" s="91">
        <f t="shared" si="8"/>
        <v>825.00000000000011</v>
      </c>
      <c r="I111" s="91">
        <v>15650</v>
      </c>
      <c r="J111" s="68">
        <f t="shared" si="9"/>
        <v>11737500</v>
      </c>
      <c r="K111" s="69">
        <f t="shared" si="10"/>
        <v>13146000</v>
      </c>
      <c r="L111" s="69">
        <f t="shared" si="11"/>
        <v>9390000</v>
      </c>
      <c r="M111" s="92">
        <f t="shared" si="12"/>
        <v>33000</v>
      </c>
      <c r="N111" s="69">
        <f t="shared" si="13"/>
        <v>2227500.0000000005</v>
      </c>
      <c r="O111" s="19"/>
    </row>
    <row r="112" spans="1:15" s="20" customFormat="1" ht="13.5" x14ac:dyDescent="0.25">
      <c r="A112" s="89">
        <v>111</v>
      </c>
      <c r="B112" s="90">
        <v>1501</v>
      </c>
      <c r="C112" s="90">
        <v>15</v>
      </c>
      <c r="D112" s="90" t="s">
        <v>55</v>
      </c>
      <c r="E112" s="91">
        <v>694</v>
      </c>
      <c r="F112" s="91">
        <v>59</v>
      </c>
      <c r="G112" s="91">
        <f t="shared" si="7"/>
        <v>753</v>
      </c>
      <c r="H112" s="91">
        <f t="shared" si="8"/>
        <v>828.30000000000007</v>
      </c>
      <c r="I112" s="91">
        <v>15700</v>
      </c>
      <c r="J112" s="68">
        <f t="shared" si="9"/>
        <v>11822100</v>
      </c>
      <c r="K112" s="69">
        <f t="shared" si="10"/>
        <v>13240752</v>
      </c>
      <c r="L112" s="69">
        <f t="shared" si="11"/>
        <v>9457680</v>
      </c>
      <c r="M112" s="92">
        <f t="shared" si="12"/>
        <v>33000</v>
      </c>
      <c r="N112" s="69">
        <f t="shared" si="13"/>
        <v>2236410</v>
      </c>
      <c r="O112" s="19"/>
    </row>
    <row r="113" spans="1:15" s="20" customFormat="1" ht="13.5" x14ac:dyDescent="0.25">
      <c r="A113" s="89">
        <v>112</v>
      </c>
      <c r="B113" s="90">
        <v>1502</v>
      </c>
      <c r="C113" s="90">
        <v>15</v>
      </c>
      <c r="D113" s="90" t="s">
        <v>55</v>
      </c>
      <c r="E113" s="91">
        <v>694</v>
      </c>
      <c r="F113" s="91">
        <v>59</v>
      </c>
      <c r="G113" s="91">
        <f t="shared" si="7"/>
        <v>753</v>
      </c>
      <c r="H113" s="91">
        <f t="shared" si="8"/>
        <v>828.30000000000007</v>
      </c>
      <c r="I113" s="91">
        <v>15700</v>
      </c>
      <c r="J113" s="68">
        <f t="shared" si="9"/>
        <v>11822100</v>
      </c>
      <c r="K113" s="69">
        <f t="shared" si="10"/>
        <v>13240752</v>
      </c>
      <c r="L113" s="69">
        <f t="shared" si="11"/>
        <v>9457680</v>
      </c>
      <c r="M113" s="92">
        <f t="shared" si="12"/>
        <v>33000</v>
      </c>
      <c r="N113" s="69">
        <f t="shared" si="13"/>
        <v>2236410</v>
      </c>
      <c r="O113" s="19"/>
    </row>
    <row r="114" spans="1:15" s="20" customFormat="1" ht="13.5" x14ac:dyDescent="0.25">
      <c r="A114" s="89">
        <v>113</v>
      </c>
      <c r="B114" s="90">
        <v>1503</v>
      </c>
      <c r="C114" s="90">
        <v>15</v>
      </c>
      <c r="D114" s="90" t="s">
        <v>53</v>
      </c>
      <c r="E114" s="91">
        <v>1083</v>
      </c>
      <c r="F114" s="91">
        <v>84</v>
      </c>
      <c r="G114" s="91">
        <f t="shared" si="7"/>
        <v>1167</v>
      </c>
      <c r="H114" s="91">
        <f t="shared" si="8"/>
        <v>1283.7</v>
      </c>
      <c r="I114" s="91">
        <v>15700</v>
      </c>
      <c r="J114" s="68">
        <f t="shared" si="9"/>
        <v>18321900</v>
      </c>
      <c r="K114" s="69">
        <f t="shared" si="10"/>
        <v>20520528</v>
      </c>
      <c r="L114" s="69">
        <f t="shared" si="11"/>
        <v>14657520</v>
      </c>
      <c r="M114" s="92">
        <f t="shared" si="12"/>
        <v>51500</v>
      </c>
      <c r="N114" s="69">
        <f t="shared" si="13"/>
        <v>3465990</v>
      </c>
      <c r="O114" s="19"/>
    </row>
    <row r="115" spans="1:15" s="20" customFormat="1" ht="13.5" x14ac:dyDescent="0.25">
      <c r="A115" s="89">
        <v>114</v>
      </c>
      <c r="B115" s="90">
        <v>1504</v>
      </c>
      <c r="C115" s="90">
        <v>15</v>
      </c>
      <c r="D115" s="90" t="s">
        <v>53</v>
      </c>
      <c r="E115" s="91">
        <v>1083</v>
      </c>
      <c r="F115" s="91">
        <v>84</v>
      </c>
      <c r="G115" s="91">
        <f t="shared" si="7"/>
        <v>1167</v>
      </c>
      <c r="H115" s="91">
        <f t="shared" si="8"/>
        <v>1283.7</v>
      </c>
      <c r="I115" s="91">
        <v>15700</v>
      </c>
      <c r="J115" s="68">
        <f t="shared" si="9"/>
        <v>18321900</v>
      </c>
      <c r="K115" s="69">
        <f t="shared" si="10"/>
        <v>20520528</v>
      </c>
      <c r="L115" s="69">
        <f t="shared" si="11"/>
        <v>14657520</v>
      </c>
      <c r="M115" s="92">
        <f t="shared" si="12"/>
        <v>51500</v>
      </c>
      <c r="N115" s="69">
        <f t="shared" si="13"/>
        <v>3465990</v>
      </c>
      <c r="O115" s="19"/>
    </row>
    <row r="116" spans="1:15" s="20" customFormat="1" ht="13.5" x14ac:dyDescent="0.25">
      <c r="A116" s="89">
        <v>115</v>
      </c>
      <c r="B116" s="90">
        <v>1505</v>
      </c>
      <c r="C116" s="90">
        <v>15</v>
      </c>
      <c r="D116" s="90" t="s">
        <v>10</v>
      </c>
      <c r="E116" s="91">
        <v>635</v>
      </c>
      <c r="F116" s="91">
        <v>54</v>
      </c>
      <c r="G116" s="91">
        <f t="shared" si="7"/>
        <v>689</v>
      </c>
      <c r="H116" s="91">
        <f t="shared" si="8"/>
        <v>757.90000000000009</v>
      </c>
      <c r="I116" s="91">
        <v>15700</v>
      </c>
      <c r="J116" s="68">
        <f t="shared" si="9"/>
        <v>10817300</v>
      </c>
      <c r="K116" s="69">
        <f t="shared" si="10"/>
        <v>12115376</v>
      </c>
      <c r="L116" s="69">
        <f t="shared" si="11"/>
        <v>8653840</v>
      </c>
      <c r="M116" s="92">
        <f t="shared" si="12"/>
        <v>30500</v>
      </c>
      <c r="N116" s="69">
        <f t="shared" si="13"/>
        <v>2046330.0000000002</v>
      </c>
      <c r="O116" s="19"/>
    </row>
    <row r="117" spans="1:15" s="20" customFormat="1" ht="13.5" x14ac:dyDescent="0.25">
      <c r="A117" s="89">
        <v>116</v>
      </c>
      <c r="B117" s="90">
        <v>1506</v>
      </c>
      <c r="C117" s="90">
        <v>15</v>
      </c>
      <c r="D117" s="90" t="s">
        <v>10</v>
      </c>
      <c r="E117" s="91">
        <v>635</v>
      </c>
      <c r="F117" s="91">
        <v>54</v>
      </c>
      <c r="G117" s="91">
        <f t="shared" si="7"/>
        <v>689</v>
      </c>
      <c r="H117" s="91">
        <f t="shared" si="8"/>
        <v>757.90000000000009</v>
      </c>
      <c r="I117" s="91">
        <v>15700</v>
      </c>
      <c r="J117" s="68">
        <f t="shared" si="9"/>
        <v>10817300</v>
      </c>
      <c r="K117" s="69">
        <f t="shared" si="10"/>
        <v>12115376</v>
      </c>
      <c r="L117" s="69">
        <f t="shared" si="11"/>
        <v>8653840</v>
      </c>
      <c r="M117" s="92">
        <f t="shared" si="12"/>
        <v>30500</v>
      </c>
      <c r="N117" s="69">
        <f t="shared" si="13"/>
        <v>2046330.0000000002</v>
      </c>
      <c r="O117" s="19"/>
    </row>
    <row r="118" spans="1:15" s="20" customFormat="1" ht="13.5" x14ac:dyDescent="0.25">
      <c r="A118" s="89">
        <v>117</v>
      </c>
      <c r="B118" s="90">
        <v>1507</v>
      </c>
      <c r="C118" s="90">
        <v>15</v>
      </c>
      <c r="D118" s="90" t="s">
        <v>55</v>
      </c>
      <c r="E118" s="91">
        <v>691</v>
      </c>
      <c r="F118" s="91">
        <v>59</v>
      </c>
      <c r="G118" s="91">
        <f t="shared" si="7"/>
        <v>750</v>
      </c>
      <c r="H118" s="91">
        <f t="shared" si="8"/>
        <v>825.00000000000011</v>
      </c>
      <c r="I118" s="91">
        <v>15700</v>
      </c>
      <c r="J118" s="68">
        <f t="shared" si="9"/>
        <v>11775000</v>
      </c>
      <c r="K118" s="69">
        <f t="shared" si="10"/>
        <v>13188000</v>
      </c>
      <c r="L118" s="69">
        <f t="shared" si="11"/>
        <v>9420000</v>
      </c>
      <c r="M118" s="92">
        <f t="shared" si="12"/>
        <v>33000</v>
      </c>
      <c r="N118" s="69">
        <f t="shared" si="13"/>
        <v>2227500.0000000005</v>
      </c>
      <c r="O118" s="19"/>
    </row>
    <row r="119" spans="1:15" s="20" customFormat="1" ht="13.5" x14ac:dyDescent="0.25">
      <c r="A119" s="89">
        <v>118</v>
      </c>
      <c r="B119" s="90">
        <v>1508</v>
      </c>
      <c r="C119" s="90">
        <v>15</v>
      </c>
      <c r="D119" s="90" t="s">
        <v>55</v>
      </c>
      <c r="E119" s="91">
        <v>691</v>
      </c>
      <c r="F119" s="91">
        <v>59</v>
      </c>
      <c r="G119" s="91">
        <f t="shared" si="7"/>
        <v>750</v>
      </c>
      <c r="H119" s="91">
        <f t="shared" si="8"/>
        <v>825.00000000000011</v>
      </c>
      <c r="I119" s="91">
        <v>15700</v>
      </c>
      <c r="J119" s="68">
        <f t="shared" si="9"/>
        <v>11775000</v>
      </c>
      <c r="K119" s="69">
        <f t="shared" si="10"/>
        <v>13188000</v>
      </c>
      <c r="L119" s="69">
        <f t="shared" si="11"/>
        <v>9420000</v>
      </c>
      <c r="M119" s="92">
        <f t="shared" si="12"/>
        <v>33000</v>
      </c>
      <c r="N119" s="69">
        <f t="shared" si="13"/>
        <v>2227500.0000000005</v>
      </c>
      <c r="O119" s="19"/>
    </row>
    <row r="120" spans="1:15" s="20" customFormat="1" ht="13.5" x14ac:dyDescent="0.25">
      <c r="A120" s="89">
        <v>119</v>
      </c>
      <c r="B120" s="90">
        <v>1601</v>
      </c>
      <c r="C120" s="90">
        <v>16</v>
      </c>
      <c r="D120" s="90" t="s">
        <v>55</v>
      </c>
      <c r="E120" s="91">
        <v>694</v>
      </c>
      <c r="F120" s="91">
        <v>59</v>
      </c>
      <c r="G120" s="91">
        <f t="shared" si="7"/>
        <v>753</v>
      </c>
      <c r="H120" s="91">
        <f t="shared" si="8"/>
        <v>828.30000000000007</v>
      </c>
      <c r="I120" s="91">
        <v>15750</v>
      </c>
      <c r="J120" s="68">
        <f t="shared" si="9"/>
        <v>11859750</v>
      </c>
      <c r="K120" s="69">
        <f t="shared" si="10"/>
        <v>13282920</v>
      </c>
      <c r="L120" s="69">
        <f t="shared" si="11"/>
        <v>9487800</v>
      </c>
      <c r="M120" s="92">
        <f t="shared" si="12"/>
        <v>33000</v>
      </c>
      <c r="N120" s="69">
        <f t="shared" si="13"/>
        <v>2236410</v>
      </c>
      <c r="O120" s="19"/>
    </row>
    <row r="121" spans="1:15" s="20" customFormat="1" ht="13.5" x14ac:dyDescent="0.25">
      <c r="A121" s="89">
        <v>120</v>
      </c>
      <c r="B121" s="90">
        <v>1602</v>
      </c>
      <c r="C121" s="90">
        <v>16</v>
      </c>
      <c r="D121" s="90" t="s">
        <v>55</v>
      </c>
      <c r="E121" s="91">
        <v>694</v>
      </c>
      <c r="F121" s="91">
        <v>59</v>
      </c>
      <c r="G121" s="91">
        <f t="shared" si="7"/>
        <v>753</v>
      </c>
      <c r="H121" s="91">
        <f t="shared" si="8"/>
        <v>828.30000000000007</v>
      </c>
      <c r="I121" s="91">
        <v>15750</v>
      </c>
      <c r="J121" s="68">
        <f t="shared" si="9"/>
        <v>11859750</v>
      </c>
      <c r="K121" s="69">
        <f t="shared" si="10"/>
        <v>13282920</v>
      </c>
      <c r="L121" s="69">
        <f t="shared" si="11"/>
        <v>9487800</v>
      </c>
      <c r="M121" s="92">
        <f t="shared" si="12"/>
        <v>33000</v>
      </c>
      <c r="N121" s="69">
        <f t="shared" si="13"/>
        <v>2236410</v>
      </c>
      <c r="O121" s="19"/>
    </row>
    <row r="122" spans="1:15" s="20" customFormat="1" ht="13.5" x14ac:dyDescent="0.25">
      <c r="A122" s="89">
        <v>121</v>
      </c>
      <c r="B122" s="90">
        <v>1603</v>
      </c>
      <c r="C122" s="90">
        <v>16</v>
      </c>
      <c r="D122" s="90" t="s">
        <v>53</v>
      </c>
      <c r="E122" s="91">
        <v>1083</v>
      </c>
      <c r="F122" s="91">
        <v>84</v>
      </c>
      <c r="G122" s="91">
        <f t="shared" si="7"/>
        <v>1167</v>
      </c>
      <c r="H122" s="91">
        <f t="shared" si="8"/>
        <v>1283.7</v>
      </c>
      <c r="I122" s="91">
        <v>15750</v>
      </c>
      <c r="J122" s="68">
        <f t="shared" si="9"/>
        <v>18380250</v>
      </c>
      <c r="K122" s="69">
        <f t="shared" si="10"/>
        <v>20585880</v>
      </c>
      <c r="L122" s="69">
        <f t="shared" si="11"/>
        <v>14704200</v>
      </c>
      <c r="M122" s="92">
        <f t="shared" si="12"/>
        <v>51500</v>
      </c>
      <c r="N122" s="69">
        <f t="shared" si="13"/>
        <v>3465990</v>
      </c>
      <c r="O122" s="19"/>
    </row>
    <row r="123" spans="1:15" s="20" customFormat="1" ht="13.5" x14ac:dyDescent="0.25">
      <c r="A123" s="89">
        <v>122</v>
      </c>
      <c r="B123" s="90">
        <v>1604</v>
      </c>
      <c r="C123" s="90">
        <v>16</v>
      </c>
      <c r="D123" s="90" t="s">
        <v>53</v>
      </c>
      <c r="E123" s="91">
        <v>1083</v>
      </c>
      <c r="F123" s="91">
        <v>84</v>
      </c>
      <c r="G123" s="91">
        <f t="shared" si="7"/>
        <v>1167</v>
      </c>
      <c r="H123" s="91">
        <f t="shared" si="8"/>
        <v>1283.7</v>
      </c>
      <c r="I123" s="91">
        <v>15750</v>
      </c>
      <c r="J123" s="68">
        <f t="shared" si="9"/>
        <v>18380250</v>
      </c>
      <c r="K123" s="69">
        <f t="shared" si="10"/>
        <v>20585880</v>
      </c>
      <c r="L123" s="69">
        <f t="shared" si="11"/>
        <v>14704200</v>
      </c>
      <c r="M123" s="92">
        <f t="shared" si="12"/>
        <v>51500</v>
      </c>
      <c r="N123" s="69">
        <f t="shared" si="13"/>
        <v>3465990</v>
      </c>
      <c r="O123" s="19"/>
    </row>
    <row r="124" spans="1:15" s="20" customFormat="1" ht="13.5" x14ac:dyDescent="0.25">
      <c r="A124" s="89">
        <v>123</v>
      </c>
      <c r="B124" s="90">
        <v>1605</v>
      </c>
      <c r="C124" s="90">
        <v>16</v>
      </c>
      <c r="D124" s="90" t="s">
        <v>10</v>
      </c>
      <c r="E124" s="91">
        <v>635</v>
      </c>
      <c r="F124" s="91">
        <v>54</v>
      </c>
      <c r="G124" s="91">
        <f t="shared" si="7"/>
        <v>689</v>
      </c>
      <c r="H124" s="91">
        <f t="shared" si="8"/>
        <v>757.90000000000009</v>
      </c>
      <c r="I124" s="91">
        <v>15750</v>
      </c>
      <c r="J124" s="68">
        <f t="shared" si="9"/>
        <v>10851750</v>
      </c>
      <c r="K124" s="69">
        <f t="shared" si="10"/>
        <v>12153960</v>
      </c>
      <c r="L124" s="69">
        <f t="shared" si="11"/>
        <v>8681400</v>
      </c>
      <c r="M124" s="92">
        <f t="shared" si="12"/>
        <v>30500</v>
      </c>
      <c r="N124" s="69">
        <f t="shared" si="13"/>
        <v>2046330.0000000002</v>
      </c>
      <c r="O124" s="19"/>
    </row>
    <row r="125" spans="1:15" s="20" customFormat="1" ht="13.5" x14ac:dyDescent="0.25">
      <c r="A125" s="89">
        <v>124</v>
      </c>
      <c r="B125" s="90">
        <v>1606</v>
      </c>
      <c r="C125" s="90">
        <v>16</v>
      </c>
      <c r="D125" s="90" t="s">
        <v>10</v>
      </c>
      <c r="E125" s="91">
        <v>635</v>
      </c>
      <c r="F125" s="91">
        <v>54</v>
      </c>
      <c r="G125" s="91">
        <f t="shared" si="7"/>
        <v>689</v>
      </c>
      <c r="H125" s="91">
        <f t="shared" si="8"/>
        <v>757.90000000000009</v>
      </c>
      <c r="I125" s="91">
        <v>15750</v>
      </c>
      <c r="J125" s="68">
        <f t="shared" si="9"/>
        <v>10851750</v>
      </c>
      <c r="K125" s="69">
        <f t="shared" si="10"/>
        <v>12153960</v>
      </c>
      <c r="L125" s="69">
        <f t="shared" si="11"/>
        <v>8681400</v>
      </c>
      <c r="M125" s="92">
        <f t="shared" si="12"/>
        <v>30500</v>
      </c>
      <c r="N125" s="69">
        <f t="shared" si="13"/>
        <v>2046330.0000000002</v>
      </c>
      <c r="O125" s="19"/>
    </row>
    <row r="126" spans="1:15" s="20" customFormat="1" ht="13.5" x14ac:dyDescent="0.25">
      <c r="A126" s="89">
        <v>125</v>
      </c>
      <c r="B126" s="90">
        <v>1607</v>
      </c>
      <c r="C126" s="90">
        <v>16</v>
      </c>
      <c r="D126" s="90" t="s">
        <v>55</v>
      </c>
      <c r="E126" s="91">
        <v>691</v>
      </c>
      <c r="F126" s="91">
        <v>59</v>
      </c>
      <c r="G126" s="91">
        <f t="shared" si="7"/>
        <v>750</v>
      </c>
      <c r="H126" s="91">
        <f t="shared" si="8"/>
        <v>825.00000000000011</v>
      </c>
      <c r="I126" s="91">
        <v>15750</v>
      </c>
      <c r="J126" s="68">
        <f t="shared" si="9"/>
        <v>11812500</v>
      </c>
      <c r="K126" s="69">
        <f t="shared" si="10"/>
        <v>13230000</v>
      </c>
      <c r="L126" s="69">
        <f t="shared" si="11"/>
        <v>9450000</v>
      </c>
      <c r="M126" s="92">
        <f t="shared" si="12"/>
        <v>33000</v>
      </c>
      <c r="N126" s="69">
        <f t="shared" si="13"/>
        <v>2227500.0000000005</v>
      </c>
      <c r="O126" s="19"/>
    </row>
    <row r="127" spans="1:15" s="20" customFormat="1" ht="13.5" x14ac:dyDescent="0.25">
      <c r="A127" s="89">
        <v>126</v>
      </c>
      <c r="B127" s="90">
        <v>1608</v>
      </c>
      <c r="C127" s="90">
        <v>16</v>
      </c>
      <c r="D127" s="90" t="s">
        <v>55</v>
      </c>
      <c r="E127" s="91">
        <v>691</v>
      </c>
      <c r="F127" s="91">
        <v>59</v>
      </c>
      <c r="G127" s="91">
        <f t="shared" si="7"/>
        <v>750</v>
      </c>
      <c r="H127" s="91">
        <f t="shared" si="8"/>
        <v>825.00000000000011</v>
      </c>
      <c r="I127" s="91">
        <v>15750</v>
      </c>
      <c r="J127" s="68">
        <f t="shared" si="9"/>
        <v>11812500</v>
      </c>
      <c r="K127" s="69">
        <f t="shared" si="10"/>
        <v>13230000</v>
      </c>
      <c r="L127" s="69">
        <f t="shared" si="11"/>
        <v>9450000</v>
      </c>
      <c r="M127" s="92">
        <f t="shared" si="12"/>
        <v>33000</v>
      </c>
      <c r="N127" s="69">
        <f t="shared" si="13"/>
        <v>2227500.0000000005</v>
      </c>
      <c r="O127" s="19"/>
    </row>
    <row r="128" spans="1:15" s="20" customFormat="1" ht="13.5" x14ac:dyDescent="0.25">
      <c r="A128" s="89">
        <v>127</v>
      </c>
      <c r="B128" s="90">
        <v>1701</v>
      </c>
      <c r="C128" s="90">
        <v>17</v>
      </c>
      <c r="D128" s="90" t="s">
        <v>55</v>
      </c>
      <c r="E128" s="91">
        <v>694</v>
      </c>
      <c r="F128" s="91">
        <v>59</v>
      </c>
      <c r="G128" s="91">
        <f t="shared" si="7"/>
        <v>753</v>
      </c>
      <c r="H128" s="91">
        <f t="shared" si="8"/>
        <v>828.30000000000007</v>
      </c>
      <c r="I128" s="91">
        <v>15800</v>
      </c>
      <c r="J128" s="68">
        <f t="shared" si="9"/>
        <v>11897400</v>
      </c>
      <c r="K128" s="69">
        <f t="shared" si="10"/>
        <v>13325088</v>
      </c>
      <c r="L128" s="69">
        <f t="shared" si="11"/>
        <v>9517920</v>
      </c>
      <c r="M128" s="92">
        <f t="shared" si="12"/>
        <v>33500</v>
      </c>
      <c r="N128" s="69">
        <f t="shared" si="13"/>
        <v>2236410</v>
      </c>
      <c r="O128" s="19"/>
    </row>
    <row r="129" spans="1:15" s="20" customFormat="1" ht="13.5" x14ac:dyDescent="0.25">
      <c r="A129" s="89">
        <v>128</v>
      </c>
      <c r="B129" s="90">
        <v>1702</v>
      </c>
      <c r="C129" s="90">
        <v>17</v>
      </c>
      <c r="D129" s="90" t="s">
        <v>55</v>
      </c>
      <c r="E129" s="91">
        <v>694</v>
      </c>
      <c r="F129" s="91">
        <v>59</v>
      </c>
      <c r="G129" s="91">
        <f t="shared" si="7"/>
        <v>753</v>
      </c>
      <c r="H129" s="91">
        <f t="shared" si="8"/>
        <v>828.30000000000007</v>
      </c>
      <c r="I129" s="91">
        <v>15800</v>
      </c>
      <c r="J129" s="68">
        <f t="shared" si="9"/>
        <v>11897400</v>
      </c>
      <c r="K129" s="69">
        <f t="shared" si="10"/>
        <v>13325088</v>
      </c>
      <c r="L129" s="69">
        <f t="shared" si="11"/>
        <v>9517920</v>
      </c>
      <c r="M129" s="92">
        <f t="shared" si="12"/>
        <v>33500</v>
      </c>
      <c r="N129" s="69">
        <f t="shared" si="13"/>
        <v>2236410</v>
      </c>
      <c r="O129" s="19"/>
    </row>
    <row r="130" spans="1:15" s="20" customFormat="1" ht="13.5" x14ac:dyDescent="0.25">
      <c r="A130" s="89">
        <v>129</v>
      </c>
      <c r="B130" s="90">
        <v>1703</v>
      </c>
      <c r="C130" s="90">
        <v>17</v>
      </c>
      <c r="D130" s="90" t="s">
        <v>53</v>
      </c>
      <c r="E130" s="91">
        <v>1083</v>
      </c>
      <c r="F130" s="91">
        <v>84</v>
      </c>
      <c r="G130" s="91">
        <f t="shared" si="7"/>
        <v>1167</v>
      </c>
      <c r="H130" s="91">
        <f t="shared" si="8"/>
        <v>1283.7</v>
      </c>
      <c r="I130" s="91">
        <v>15800</v>
      </c>
      <c r="J130" s="68">
        <f t="shared" si="9"/>
        <v>18438600</v>
      </c>
      <c r="K130" s="69">
        <f t="shared" si="10"/>
        <v>20651232</v>
      </c>
      <c r="L130" s="69">
        <f t="shared" si="11"/>
        <v>14750880</v>
      </c>
      <c r="M130" s="92">
        <f t="shared" si="12"/>
        <v>51500</v>
      </c>
      <c r="N130" s="69">
        <f t="shared" si="13"/>
        <v>3465990</v>
      </c>
      <c r="O130" s="19"/>
    </row>
    <row r="131" spans="1:15" s="20" customFormat="1" ht="13.5" x14ac:dyDescent="0.25">
      <c r="A131" s="89">
        <v>130</v>
      </c>
      <c r="B131" s="90">
        <v>1704</v>
      </c>
      <c r="C131" s="90">
        <v>17</v>
      </c>
      <c r="D131" s="90" t="s">
        <v>53</v>
      </c>
      <c r="E131" s="91">
        <v>1083</v>
      </c>
      <c r="F131" s="91">
        <v>84</v>
      </c>
      <c r="G131" s="91">
        <f t="shared" ref="G131:G194" si="14">E131+F131</f>
        <v>1167</v>
      </c>
      <c r="H131" s="91">
        <f t="shared" ref="H131:H194" si="15">G131*1.1</f>
        <v>1283.7</v>
      </c>
      <c r="I131" s="91">
        <v>15800</v>
      </c>
      <c r="J131" s="68">
        <f t="shared" ref="J131:J194" si="16">G131*I131</f>
        <v>18438600</v>
      </c>
      <c r="K131" s="69">
        <f t="shared" ref="K131:K194" si="17">ROUND(J131*1.12,0)</f>
        <v>20651232</v>
      </c>
      <c r="L131" s="69">
        <f t="shared" ref="L131:L194" si="18">J131*0.8</f>
        <v>14750880</v>
      </c>
      <c r="M131" s="92">
        <f t="shared" ref="M131:M194" si="19">MROUND((K131*0.03/12),500)</f>
        <v>51500</v>
      </c>
      <c r="N131" s="69">
        <f t="shared" ref="N131:N194" si="20">H131*2700</f>
        <v>3465990</v>
      </c>
      <c r="O131" s="19"/>
    </row>
    <row r="132" spans="1:15" s="20" customFormat="1" ht="13.5" x14ac:dyDescent="0.25">
      <c r="A132" s="89">
        <v>131</v>
      </c>
      <c r="B132" s="90">
        <v>1706</v>
      </c>
      <c r="C132" s="90">
        <v>17</v>
      </c>
      <c r="D132" s="90" t="s">
        <v>10</v>
      </c>
      <c r="E132" s="91">
        <v>635</v>
      </c>
      <c r="F132" s="91">
        <v>54</v>
      </c>
      <c r="G132" s="91">
        <f t="shared" si="14"/>
        <v>689</v>
      </c>
      <c r="H132" s="91">
        <f t="shared" si="15"/>
        <v>757.90000000000009</v>
      </c>
      <c r="I132" s="91">
        <v>15800</v>
      </c>
      <c r="J132" s="68">
        <f t="shared" si="16"/>
        <v>10886200</v>
      </c>
      <c r="K132" s="69">
        <f t="shared" si="17"/>
        <v>12192544</v>
      </c>
      <c r="L132" s="69">
        <f t="shared" si="18"/>
        <v>8708960</v>
      </c>
      <c r="M132" s="92">
        <f t="shared" si="19"/>
        <v>30500</v>
      </c>
      <c r="N132" s="69">
        <f t="shared" si="20"/>
        <v>2046330.0000000002</v>
      </c>
      <c r="O132" s="19"/>
    </row>
    <row r="133" spans="1:15" s="20" customFormat="1" ht="13.5" x14ac:dyDescent="0.25">
      <c r="A133" s="89">
        <v>132</v>
      </c>
      <c r="B133" s="90">
        <v>1707</v>
      </c>
      <c r="C133" s="90">
        <v>17</v>
      </c>
      <c r="D133" s="90" t="s">
        <v>55</v>
      </c>
      <c r="E133" s="91">
        <v>691</v>
      </c>
      <c r="F133" s="91">
        <v>59</v>
      </c>
      <c r="G133" s="91">
        <f t="shared" si="14"/>
        <v>750</v>
      </c>
      <c r="H133" s="91">
        <f t="shared" si="15"/>
        <v>825.00000000000011</v>
      </c>
      <c r="I133" s="91">
        <v>15800</v>
      </c>
      <c r="J133" s="68">
        <f t="shared" si="16"/>
        <v>11850000</v>
      </c>
      <c r="K133" s="69">
        <f t="shared" si="17"/>
        <v>13272000</v>
      </c>
      <c r="L133" s="69">
        <f t="shared" si="18"/>
        <v>9480000</v>
      </c>
      <c r="M133" s="92">
        <f t="shared" si="19"/>
        <v>33000</v>
      </c>
      <c r="N133" s="69">
        <f t="shared" si="20"/>
        <v>2227500.0000000005</v>
      </c>
      <c r="O133" s="19"/>
    </row>
    <row r="134" spans="1:15" s="20" customFormat="1" ht="13.5" x14ac:dyDescent="0.25">
      <c r="A134" s="89">
        <v>133</v>
      </c>
      <c r="B134" s="90">
        <v>1708</v>
      </c>
      <c r="C134" s="90">
        <v>17</v>
      </c>
      <c r="D134" s="90" t="s">
        <v>55</v>
      </c>
      <c r="E134" s="91">
        <v>691</v>
      </c>
      <c r="F134" s="91">
        <v>59</v>
      </c>
      <c r="G134" s="91">
        <f t="shared" si="14"/>
        <v>750</v>
      </c>
      <c r="H134" s="91">
        <f t="shared" si="15"/>
        <v>825.00000000000011</v>
      </c>
      <c r="I134" s="91">
        <v>15800</v>
      </c>
      <c r="J134" s="68">
        <f t="shared" si="16"/>
        <v>11850000</v>
      </c>
      <c r="K134" s="69">
        <f t="shared" si="17"/>
        <v>13272000</v>
      </c>
      <c r="L134" s="69">
        <f t="shared" si="18"/>
        <v>9480000</v>
      </c>
      <c r="M134" s="92">
        <f t="shared" si="19"/>
        <v>33000</v>
      </c>
      <c r="N134" s="69">
        <f t="shared" si="20"/>
        <v>2227500.0000000005</v>
      </c>
      <c r="O134" s="19"/>
    </row>
    <row r="135" spans="1:15" s="20" customFormat="1" ht="13.5" x14ac:dyDescent="0.25">
      <c r="A135" s="89">
        <v>134</v>
      </c>
      <c r="B135" s="90">
        <v>1801</v>
      </c>
      <c r="C135" s="90">
        <v>18</v>
      </c>
      <c r="D135" s="90" t="s">
        <v>55</v>
      </c>
      <c r="E135" s="91">
        <v>694</v>
      </c>
      <c r="F135" s="91">
        <v>59</v>
      </c>
      <c r="G135" s="91">
        <f t="shared" si="14"/>
        <v>753</v>
      </c>
      <c r="H135" s="91">
        <f t="shared" si="15"/>
        <v>828.30000000000007</v>
      </c>
      <c r="I135" s="91">
        <v>15850</v>
      </c>
      <c r="J135" s="68">
        <f t="shared" si="16"/>
        <v>11935050</v>
      </c>
      <c r="K135" s="69">
        <f t="shared" si="17"/>
        <v>13367256</v>
      </c>
      <c r="L135" s="69">
        <f t="shared" si="18"/>
        <v>9548040</v>
      </c>
      <c r="M135" s="92">
        <f t="shared" si="19"/>
        <v>33500</v>
      </c>
      <c r="N135" s="69">
        <f t="shared" si="20"/>
        <v>2236410</v>
      </c>
      <c r="O135" s="19"/>
    </row>
    <row r="136" spans="1:15" s="20" customFormat="1" ht="13.5" x14ac:dyDescent="0.25">
      <c r="A136" s="89">
        <v>135</v>
      </c>
      <c r="B136" s="90">
        <v>1802</v>
      </c>
      <c r="C136" s="90">
        <v>18</v>
      </c>
      <c r="D136" s="90" t="s">
        <v>55</v>
      </c>
      <c r="E136" s="91">
        <v>694</v>
      </c>
      <c r="F136" s="91">
        <v>59</v>
      </c>
      <c r="G136" s="91">
        <f t="shared" si="14"/>
        <v>753</v>
      </c>
      <c r="H136" s="91">
        <f t="shared" si="15"/>
        <v>828.30000000000007</v>
      </c>
      <c r="I136" s="91">
        <v>15850</v>
      </c>
      <c r="J136" s="68">
        <f t="shared" si="16"/>
        <v>11935050</v>
      </c>
      <c r="K136" s="69">
        <f t="shared" si="17"/>
        <v>13367256</v>
      </c>
      <c r="L136" s="69">
        <f t="shared" si="18"/>
        <v>9548040</v>
      </c>
      <c r="M136" s="92">
        <f t="shared" si="19"/>
        <v>33500</v>
      </c>
      <c r="N136" s="69">
        <f t="shared" si="20"/>
        <v>2236410</v>
      </c>
      <c r="O136" s="19"/>
    </row>
    <row r="137" spans="1:15" s="20" customFormat="1" ht="13.5" x14ac:dyDescent="0.25">
      <c r="A137" s="89">
        <v>136</v>
      </c>
      <c r="B137" s="90">
        <v>1803</v>
      </c>
      <c r="C137" s="90">
        <v>18</v>
      </c>
      <c r="D137" s="90" t="s">
        <v>53</v>
      </c>
      <c r="E137" s="91">
        <v>1083</v>
      </c>
      <c r="F137" s="91">
        <v>84</v>
      </c>
      <c r="G137" s="91">
        <f t="shared" si="14"/>
        <v>1167</v>
      </c>
      <c r="H137" s="91">
        <f t="shared" si="15"/>
        <v>1283.7</v>
      </c>
      <c r="I137" s="91">
        <v>15850</v>
      </c>
      <c r="J137" s="68">
        <f t="shared" si="16"/>
        <v>18496950</v>
      </c>
      <c r="K137" s="69">
        <f t="shared" si="17"/>
        <v>20716584</v>
      </c>
      <c r="L137" s="69">
        <f t="shared" si="18"/>
        <v>14797560</v>
      </c>
      <c r="M137" s="92">
        <f t="shared" si="19"/>
        <v>52000</v>
      </c>
      <c r="N137" s="69">
        <f t="shared" si="20"/>
        <v>3465990</v>
      </c>
      <c r="O137" s="19"/>
    </row>
    <row r="138" spans="1:15" s="20" customFormat="1" ht="13.5" x14ac:dyDescent="0.25">
      <c r="A138" s="89">
        <v>137</v>
      </c>
      <c r="B138" s="90">
        <v>1804</v>
      </c>
      <c r="C138" s="90">
        <v>18</v>
      </c>
      <c r="D138" s="90" t="s">
        <v>53</v>
      </c>
      <c r="E138" s="91">
        <v>1083</v>
      </c>
      <c r="F138" s="91">
        <v>84</v>
      </c>
      <c r="G138" s="91">
        <f t="shared" si="14"/>
        <v>1167</v>
      </c>
      <c r="H138" s="91">
        <f t="shared" si="15"/>
        <v>1283.7</v>
      </c>
      <c r="I138" s="91">
        <v>15850</v>
      </c>
      <c r="J138" s="68">
        <f t="shared" si="16"/>
        <v>18496950</v>
      </c>
      <c r="K138" s="69">
        <f t="shared" si="17"/>
        <v>20716584</v>
      </c>
      <c r="L138" s="69">
        <f t="shared" si="18"/>
        <v>14797560</v>
      </c>
      <c r="M138" s="92">
        <f t="shared" si="19"/>
        <v>52000</v>
      </c>
      <c r="N138" s="69">
        <f t="shared" si="20"/>
        <v>3465990</v>
      </c>
      <c r="O138" s="19"/>
    </row>
    <row r="139" spans="1:15" s="20" customFormat="1" ht="13.5" x14ac:dyDescent="0.25">
      <c r="A139" s="89">
        <v>138</v>
      </c>
      <c r="B139" s="90">
        <v>1805</v>
      </c>
      <c r="C139" s="90">
        <v>18</v>
      </c>
      <c r="D139" s="90" t="s">
        <v>10</v>
      </c>
      <c r="E139" s="91">
        <v>635</v>
      </c>
      <c r="F139" s="91">
        <v>54</v>
      </c>
      <c r="G139" s="91">
        <f t="shared" si="14"/>
        <v>689</v>
      </c>
      <c r="H139" s="91">
        <f t="shared" si="15"/>
        <v>757.90000000000009</v>
      </c>
      <c r="I139" s="91">
        <v>15850</v>
      </c>
      <c r="J139" s="68">
        <f t="shared" si="16"/>
        <v>10920650</v>
      </c>
      <c r="K139" s="69">
        <f t="shared" si="17"/>
        <v>12231128</v>
      </c>
      <c r="L139" s="69">
        <f t="shared" si="18"/>
        <v>8736520</v>
      </c>
      <c r="M139" s="92">
        <f t="shared" si="19"/>
        <v>30500</v>
      </c>
      <c r="N139" s="69">
        <f t="shared" si="20"/>
        <v>2046330.0000000002</v>
      </c>
      <c r="O139" s="19"/>
    </row>
    <row r="140" spans="1:15" s="20" customFormat="1" ht="13.5" x14ac:dyDescent="0.25">
      <c r="A140" s="89">
        <v>139</v>
      </c>
      <c r="B140" s="90">
        <v>1806</v>
      </c>
      <c r="C140" s="90">
        <v>18</v>
      </c>
      <c r="D140" s="90" t="s">
        <v>10</v>
      </c>
      <c r="E140" s="91">
        <v>635</v>
      </c>
      <c r="F140" s="91">
        <v>54</v>
      </c>
      <c r="G140" s="91">
        <f t="shared" si="14"/>
        <v>689</v>
      </c>
      <c r="H140" s="91">
        <f t="shared" si="15"/>
        <v>757.90000000000009</v>
      </c>
      <c r="I140" s="91">
        <v>15850</v>
      </c>
      <c r="J140" s="68">
        <f t="shared" si="16"/>
        <v>10920650</v>
      </c>
      <c r="K140" s="69">
        <f t="shared" si="17"/>
        <v>12231128</v>
      </c>
      <c r="L140" s="69">
        <f t="shared" si="18"/>
        <v>8736520</v>
      </c>
      <c r="M140" s="92">
        <f t="shared" si="19"/>
        <v>30500</v>
      </c>
      <c r="N140" s="69">
        <f t="shared" si="20"/>
        <v>2046330.0000000002</v>
      </c>
      <c r="O140" s="19"/>
    </row>
    <row r="141" spans="1:15" s="20" customFormat="1" ht="13.5" x14ac:dyDescent="0.25">
      <c r="A141" s="89">
        <v>140</v>
      </c>
      <c r="B141" s="90">
        <v>1807</v>
      </c>
      <c r="C141" s="90">
        <v>18</v>
      </c>
      <c r="D141" s="90" t="s">
        <v>55</v>
      </c>
      <c r="E141" s="91">
        <v>691</v>
      </c>
      <c r="F141" s="91">
        <v>59</v>
      </c>
      <c r="G141" s="91">
        <f t="shared" si="14"/>
        <v>750</v>
      </c>
      <c r="H141" s="91">
        <f t="shared" si="15"/>
        <v>825.00000000000011</v>
      </c>
      <c r="I141" s="91">
        <v>15850</v>
      </c>
      <c r="J141" s="68">
        <f t="shared" si="16"/>
        <v>11887500</v>
      </c>
      <c r="K141" s="69">
        <f t="shared" si="17"/>
        <v>13314000</v>
      </c>
      <c r="L141" s="69">
        <f t="shared" si="18"/>
        <v>9510000</v>
      </c>
      <c r="M141" s="92">
        <f t="shared" si="19"/>
        <v>33500</v>
      </c>
      <c r="N141" s="69">
        <f t="shared" si="20"/>
        <v>2227500.0000000005</v>
      </c>
      <c r="O141" s="19"/>
    </row>
    <row r="142" spans="1:15" s="20" customFormat="1" ht="13.5" x14ac:dyDescent="0.25">
      <c r="A142" s="89">
        <v>141</v>
      </c>
      <c r="B142" s="90">
        <v>1808</v>
      </c>
      <c r="C142" s="90">
        <v>18</v>
      </c>
      <c r="D142" s="90" t="s">
        <v>55</v>
      </c>
      <c r="E142" s="91">
        <v>691</v>
      </c>
      <c r="F142" s="91">
        <v>59</v>
      </c>
      <c r="G142" s="91">
        <f t="shared" si="14"/>
        <v>750</v>
      </c>
      <c r="H142" s="91">
        <f t="shared" si="15"/>
        <v>825.00000000000011</v>
      </c>
      <c r="I142" s="91">
        <v>15850</v>
      </c>
      <c r="J142" s="68">
        <f t="shared" si="16"/>
        <v>11887500</v>
      </c>
      <c r="K142" s="69">
        <f t="shared" si="17"/>
        <v>13314000</v>
      </c>
      <c r="L142" s="69">
        <f t="shared" si="18"/>
        <v>9510000</v>
      </c>
      <c r="M142" s="92">
        <f t="shared" si="19"/>
        <v>33500</v>
      </c>
      <c r="N142" s="69">
        <f t="shared" si="20"/>
        <v>2227500.0000000005</v>
      </c>
      <c r="O142" s="19"/>
    </row>
    <row r="143" spans="1:15" s="20" customFormat="1" ht="13.5" x14ac:dyDescent="0.25">
      <c r="A143" s="89">
        <v>142</v>
      </c>
      <c r="B143" s="90">
        <v>1901</v>
      </c>
      <c r="C143" s="90">
        <v>19</v>
      </c>
      <c r="D143" s="90" t="s">
        <v>55</v>
      </c>
      <c r="E143" s="91">
        <v>694</v>
      </c>
      <c r="F143" s="91">
        <v>59</v>
      </c>
      <c r="G143" s="91">
        <f t="shared" si="14"/>
        <v>753</v>
      </c>
      <c r="H143" s="91">
        <f t="shared" si="15"/>
        <v>828.30000000000007</v>
      </c>
      <c r="I143" s="91">
        <v>15900</v>
      </c>
      <c r="J143" s="68">
        <f t="shared" si="16"/>
        <v>11972700</v>
      </c>
      <c r="K143" s="69">
        <f t="shared" si="17"/>
        <v>13409424</v>
      </c>
      <c r="L143" s="69">
        <f t="shared" si="18"/>
        <v>9578160</v>
      </c>
      <c r="M143" s="92">
        <f t="shared" si="19"/>
        <v>33500</v>
      </c>
      <c r="N143" s="69">
        <f t="shared" si="20"/>
        <v>2236410</v>
      </c>
      <c r="O143" s="19"/>
    </row>
    <row r="144" spans="1:15" s="20" customFormat="1" ht="13.5" x14ac:dyDescent="0.25">
      <c r="A144" s="89">
        <v>143</v>
      </c>
      <c r="B144" s="90">
        <v>1902</v>
      </c>
      <c r="C144" s="90">
        <v>19</v>
      </c>
      <c r="D144" s="90" t="s">
        <v>55</v>
      </c>
      <c r="E144" s="91">
        <v>694</v>
      </c>
      <c r="F144" s="91">
        <v>59</v>
      </c>
      <c r="G144" s="91">
        <f t="shared" si="14"/>
        <v>753</v>
      </c>
      <c r="H144" s="91">
        <f t="shared" si="15"/>
        <v>828.30000000000007</v>
      </c>
      <c r="I144" s="91">
        <v>15900</v>
      </c>
      <c r="J144" s="68">
        <f t="shared" si="16"/>
        <v>11972700</v>
      </c>
      <c r="K144" s="69">
        <f t="shared" si="17"/>
        <v>13409424</v>
      </c>
      <c r="L144" s="69">
        <f t="shared" si="18"/>
        <v>9578160</v>
      </c>
      <c r="M144" s="92">
        <f t="shared" si="19"/>
        <v>33500</v>
      </c>
      <c r="N144" s="69">
        <f t="shared" si="20"/>
        <v>2236410</v>
      </c>
      <c r="O144" s="19"/>
    </row>
    <row r="145" spans="1:15" s="20" customFormat="1" ht="13.5" x14ac:dyDescent="0.25">
      <c r="A145" s="89">
        <v>144</v>
      </c>
      <c r="B145" s="90">
        <v>1903</v>
      </c>
      <c r="C145" s="90">
        <v>19</v>
      </c>
      <c r="D145" s="90" t="s">
        <v>53</v>
      </c>
      <c r="E145" s="91">
        <v>1083</v>
      </c>
      <c r="F145" s="91">
        <v>84</v>
      </c>
      <c r="G145" s="91">
        <f t="shared" si="14"/>
        <v>1167</v>
      </c>
      <c r="H145" s="91">
        <f t="shared" si="15"/>
        <v>1283.7</v>
      </c>
      <c r="I145" s="91">
        <v>15900</v>
      </c>
      <c r="J145" s="68">
        <f t="shared" si="16"/>
        <v>18555300</v>
      </c>
      <c r="K145" s="69">
        <f t="shared" si="17"/>
        <v>20781936</v>
      </c>
      <c r="L145" s="69">
        <f t="shared" si="18"/>
        <v>14844240</v>
      </c>
      <c r="M145" s="92">
        <f t="shared" si="19"/>
        <v>52000</v>
      </c>
      <c r="N145" s="69">
        <f t="shared" si="20"/>
        <v>3465990</v>
      </c>
      <c r="O145" s="19"/>
    </row>
    <row r="146" spans="1:15" s="20" customFormat="1" ht="13.5" x14ac:dyDescent="0.25">
      <c r="A146" s="89">
        <v>145</v>
      </c>
      <c r="B146" s="90">
        <v>1904</v>
      </c>
      <c r="C146" s="90">
        <v>19</v>
      </c>
      <c r="D146" s="90" t="s">
        <v>53</v>
      </c>
      <c r="E146" s="91">
        <v>1083</v>
      </c>
      <c r="F146" s="91">
        <v>84</v>
      </c>
      <c r="G146" s="91">
        <f t="shared" si="14"/>
        <v>1167</v>
      </c>
      <c r="H146" s="91">
        <f t="shared" si="15"/>
        <v>1283.7</v>
      </c>
      <c r="I146" s="91">
        <v>15900</v>
      </c>
      <c r="J146" s="68">
        <f t="shared" si="16"/>
        <v>18555300</v>
      </c>
      <c r="K146" s="69">
        <f t="shared" si="17"/>
        <v>20781936</v>
      </c>
      <c r="L146" s="69">
        <f t="shared" si="18"/>
        <v>14844240</v>
      </c>
      <c r="M146" s="92">
        <f t="shared" si="19"/>
        <v>52000</v>
      </c>
      <c r="N146" s="69">
        <f t="shared" si="20"/>
        <v>3465990</v>
      </c>
      <c r="O146" s="19"/>
    </row>
    <row r="147" spans="1:15" s="20" customFormat="1" ht="13.5" x14ac:dyDescent="0.25">
      <c r="A147" s="89">
        <v>146</v>
      </c>
      <c r="B147" s="90">
        <v>1905</v>
      </c>
      <c r="C147" s="90">
        <v>19</v>
      </c>
      <c r="D147" s="90" t="s">
        <v>10</v>
      </c>
      <c r="E147" s="91">
        <v>635</v>
      </c>
      <c r="F147" s="91">
        <v>54</v>
      </c>
      <c r="G147" s="91">
        <f t="shared" si="14"/>
        <v>689</v>
      </c>
      <c r="H147" s="91">
        <f t="shared" si="15"/>
        <v>757.90000000000009</v>
      </c>
      <c r="I147" s="91">
        <v>15900</v>
      </c>
      <c r="J147" s="68">
        <f t="shared" si="16"/>
        <v>10955100</v>
      </c>
      <c r="K147" s="69">
        <f t="shared" si="17"/>
        <v>12269712</v>
      </c>
      <c r="L147" s="69">
        <f t="shared" si="18"/>
        <v>8764080</v>
      </c>
      <c r="M147" s="92">
        <f t="shared" si="19"/>
        <v>30500</v>
      </c>
      <c r="N147" s="69">
        <f t="shared" si="20"/>
        <v>2046330.0000000002</v>
      </c>
      <c r="O147" s="19"/>
    </row>
    <row r="148" spans="1:15" s="20" customFormat="1" ht="13.5" x14ac:dyDescent="0.25">
      <c r="A148" s="89">
        <v>147</v>
      </c>
      <c r="B148" s="90">
        <v>1906</v>
      </c>
      <c r="C148" s="90">
        <v>19</v>
      </c>
      <c r="D148" s="90" t="s">
        <v>10</v>
      </c>
      <c r="E148" s="91">
        <v>635</v>
      </c>
      <c r="F148" s="91">
        <v>54</v>
      </c>
      <c r="G148" s="91">
        <f t="shared" si="14"/>
        <v>689</v>
      </c>
      <c r="H148" s="91">
        <f t="shared" si="15"/>
        <v>757.90000000000009</v>
      </c>
      <c r="I148" s="91">
        <v>15900</v>
      </c>
      <c r="J148" s="68">
        <f t="shared" si="16"/>
        <v>10955100</v>
      </c>
      <c r="K148" s="69">
        <f t="shared" si="17"/>
        <v>12269712</v>
      </c>
      <c r="L148" s="69">
        <f t="shared" si="18"/>
        <v>8764080</v>
      </c>
      <c r="M148" s="92">
        <f t="shared" si="19"/>
        <v>30500</v>
      </c>
      <c r="N148" s="69">
        <f t="shared" si="20"/>
        <v>2046330.0000000002</v>
      </c>
      <c r="O148" s="19"/>
    </row>
    <row r="149" spans="1:15" s="20" customFormat="1" ht="13.5" x14ac:dyDescent="0.25">
      <c r="A149" s="89">
        <v>148</v>
      </c>
      <c r="B149" s="90">
        <v>1907</v>
      </c>
      <c r="C149" s="90">
        <v>19</v>
      </c>
      <c r="D149" s="90" t="s">
        <v>55</v>
      </c>
      <c r="E149" s="91">
        <v>691</v>
      </c>
      <c r="F149" s="91">
        <v>59</v>
      </c>
      <c r="G149" s="91">
        <f t="shared" si="14"/>
        <v>750</v>
      </c>
      <c r="H149" s="91">
        <f t="shared" si="15"/>
        <v>825.00000000000011</v>
      </c>
      <c r="I149" s="91">
        <v>15900</v>
      </c>
      <c r="J149" s="68">
        <f t="shared" si="16"/>
        <v>11925000</v>
      </c>
      <c r="K149" s="69">
        <f t="shared" si="17"/>
        <v>13356000</v>
      </c>
      <c r="L149" s="69">
        <f t="shared" si="18"/>
        <v>9540000</v>
      </c>
      <c r="M149" s="92">
        <f t="shared" si="19"/>
        <v>33500</v>
      </c>
      <c r="N149" s="69">
        <f t="shared" si="20"/>
        <v>2227500.0000000005</v>
      </c>
      <c r="O149" s="19"/>
    </row>
    <row r="150" spans="1:15" s="20" customFormat="1" ht="13.5" x14ac:dyDescent="0.25">
      <c r="A150" s="89">
        <v>149</v>
      </c>
      <c r="B150" s="90">
        <v>1908</v>
      </c>
      <c r="C150" s="90">
        <v>19</v>
      </c>
      <c r="D150" s="90" t="s">
        <v>55</v>
      </c>
      <c r="E150" s="91">
        <v>691</v>
      </c>
      <c r="F150" s="91">
        <v>59</v>
      </c>
      <c r="G150" s="91">
        <f t="shared" si="14"/>
        <v>750</v>
      </c>
      <c r="H150" s="91">
        <f t="shared" si="15"/>
        <v>825.00000000000011</v>
      </c>
      <c r="I150" s="91">
        <v>15900</v>
      </c>
      <c r="J150" s="68">
        <f t="shared" si="16"/>
        <v>11925000</v>
      </c>
      <c r="K150" s="69">
        <f t="shared" si="17"/>
        <v>13356000</v>
      </c>
      <c r="L150" s="69">
        <f t="shared" si="18"/>
        <v>9540000</v>
      </c>
      <c r="M150" s="92">
        <f t="shared" si="19"/>
        <v>33500</v>
      </c>
      <c r="N150" s="69">
        <f t="shared" si="20"/>
        <v>2227500.0000000005</v>
      </c>
      <c r="O150" s="19"/>
    </row>
    <row r="151" spans="1:15" s="20" customFormat="1" ht="13.5" x14ac:dyDescent="0.25">
      <c r="A151" s="89">
        <v>150</v>
      </c>
      <c r="B151" s="90">
        <v>2001</v>
      </c>
      <c r="C151" s="90">
        <v>20</v>
      </c>
      <c r="D151" s="90" t="s">
        <v>55</v>
      </c>
      <c r="E151" s="91">
        <v>694</v>
      </c>
      <c r="F151" s="91">
        <v>59</v>
      </c>
      <c r="G151" s="91">
        <f t="shared" si="14"/>
        <v>753</v>
      </c>
      <c r="H151" s="91">
        <f t="shared" si="15"/>
        <v>828.30000000000007</v>
      </c>
      <c r="I151" s="91">
        <v>15950</v>
      </c>
      <c r="J151" s="68">
        <f t="shared" si="16"/>
        <v>12010350</v>
      </c>
      <c r="K151" s="69">
        <f t="shared" si="17"/>
        <v>13451592</v>
      </c>
      <c r="L151" s="69">
        <f t="shared" si="18"/>
        <v>9608280</v>
      </c>
      <c r="M151" s="92">
        <f t="shared" si="19"/>
        <v>33500</v>
      </c>
      <c r="N151" s="69">
        <f t="shared" si="20"/>
        <v>2236410</v>
      </c>
      <c r="O151" s="19"/>
    </row>
    <row r="152" spans="1:15" s="20" customFormat="1" ht="13.5" x14ac:dyDescent="0.25">
      <c r="A152" s="89">
        <v>151</v>
      </c>
      <c r="B152" s="90">
        <v>2002</v>
      </c>
      <c r="C152" s="90">
        <v>20</v>
      </c>
      <c r="D152" s="90" t="s">
        <v>55</v>
      </c>
      <c r="E152" s="91">
        <v>694</v>
      </c>
      <c r="F152" s="91">
        <v>59</v>
      </c>
      <c r="G152" s="91">
        <f t="shared" si="14"/>
        <v>753</v>
      </c>
      <c r="H152" s="91">
        <f t="shared" si="15"/>
        <v>828.30000000000007</v>
      </c>
      <c r="I152" s="91">
        <v>15950</v>
      </c>
      <c r="J152" s="68">
        <f t="shared" si="16"/>
        <v>12010350</v>
      </c>
      <c r="K152" s="69">
        <f t="shared" si="17"/>
        <v>13451592</v>
      </c>
      <c r="L152" s="69">
        <f t="shared" si="18"/>
        <v>9608280</v>
      </c>
      <c r="M152" s="92">
        <f t="shared" si="19"/>
        <v>33500</v>
      </c>
      <c r="N152" s="69">
        <f t="shared" si="20"/>
        <v>2236410</v>
      </c>
      <c r="O152" s="19"/>
    </row>
    <row r="153" spans="1:15" s="20" customFormat="1" ht="13.5" x14ac:dyDescent="0.25">
      <c r="A153" s="89">
        <v>152</v>
      </c>
      <c r="B153" s="90">
        <v>2003</v>
      </c>
      <c r="C153" s="90">
        <v>20</v>
      </c>
      <c r="D153" s="90" t="s">
        <v>53</v>
      </c>
      <c r="E153" s="91">
        <v>1083</v>
      </c>
      <c r="F153" s="91">
        <v>84</v>
      </c>
      <c r="G153" s="91">
        <f t="shared" si="14"/>
        <v>1167</v>
      </c>
      <c r="H153" s="91">
        <f t="shared" si="15"/>
        <v>1283.7</v>
      </c>
      <c r="I153" s="91">
        <v>15950</v>
      </c>
      <c r="J153" s="68">
        <f t="shared" si="16"/>
        <v>18613650</v>
      </c>
      <c r="K153" s="69">
        <f t="shared" si="17"/>
        <v>20847288</v>
      </c>
      <c r="L153" s="69">
        <f t="shared" si="18"/>
        <v>14890920</v>
      </c>
      <c r="M153" s="92">
        <f t="shared" si="19"/>
        <v>52000</v>
      </c>
      <c r="N153" s="69">
        <f t="shared" si="20"/>
        <v>3465990</v>
      </c>
      <c r="O153" s="19"/>
    </row>
    <row r="154" spans="1:15" s="20" customFormat="1" ht="13.5" x14ac:dyDescent="0.25">
      <c r="A154" s="89">
        <v>153</v>
      </c>
      <c r="B154" s="90">
        <v>2004</v>
      </c>
      <c r="C154" s="90">
        <v>20</v>
      </c>
      <c r="D154" s="90" t="s">
        <v>53</v>
      </c>
      <c r="E154" s="91">
        <v>1083</v>
      </c>
      <c r="F154" s="91">
        <v>84</v>
      </c>
      <c r="G154" s="91">
        <f t="shared" si="14"/>
        <v>1167</v>
      </c>
      <c r="H154" s="91">
        <f t="shared" si="15"/>
        <v>1283.7</v>
      </c>
      <c r="I154" s="91">
        <v>15950</v>
      </c>
      <c r="J154" s="68">
        <f t="shared" si="16"/>
        <v>18613650</v>
      </c>
      <c r="K154" s="69">
        <f t="shared" si="17"/>
        <v>20847288</v>
      </c>
      <c r="L154" s="69">
        <f t="shared" si="18"/>
        <v>14890920</v>
      </c>
      <c r="M154" s="92">
        <f t="shared" si="19"/>
        <v>52000</v>
      </c>
      <c r="N154" s="69">
        <f t="shared" si="20"/>
        <v>3465990</v>
      </c>
      <c r="O154" s="19"/>
    </row>
    <row r="155" spans="1:15" s="20" customFormat="1" ht="13.5" x14ac:dyDescent="0.25">
      <c r="A155" s="89">
        <v>154</v>
      </c>
      <c r="B155" s="90">
        <v>2005</v>
      </c>
      <c r="C155" s="90">
        <v>20</v>
      </c>
      <c r="D155" s="90" t="s">
        <v>10</v>
      </c>
      <c r="E155" s="91">
        <v>635</v>
      </c>
      <c r="F155" s="91">
        <v>54</v>
      </c>
      <c r="G155" s="91">
        <f t="shared" si="14"/>
        <v>689</v>
      </c>
      <c r="H155" s="91">
        <f t="shared" si="15"/>
        <v>757.90000000000009</v>
      </c>
      <c r="I155" s="91">
        <v>15950</v>
      </c>
      <c r="J155" s="68">
        <f t="shared" si="16"/>
        <v>10989550</v>
      </c>
      <c r="K155" s="69">
        <f t="shared" si="17"/>
        <v>12308296</v>
      </c>
      <c r="L155" s="69">
        <f t="shared" si="18"/>
        <v>8791640</v>
      </c>
      <c r="M155" s="92">
        <f t="shared" si="19"/>
        <v>31000</v>
      </c>
      <c r="N155" s="69">
        <f t="shared" si="20"/>
        <v>2046330.0000000002</v>
      </c>
      <c r="O155" s="19"/>
    </row>
    <row r="156" spans="1:15" s="20" customFormat="1" ht="13.5" x14ac:dyDescent="0.25">
      <c r="A156" s="89">
        <v>155</v>
      </c>
      <c r="B156" s="90">
        <v>2006</v>
      </c>
      <c r="C156" s="90">
        <v>20</v>
      </c>
      <c r="D156" s="90" t="s">
        <v>10</v>
      </c>
      <c r="E156" s="91">
        <v>635</v>
      </c>
      <c r="F156" s="91">
        <v>54</v>
      </c>
      <c r="G156" s="91">
        <f t="shared" si="14"/>
        <v>689</v>
      </c>
      <c r="H156" s="91">
        <f t="shared" si="15"/>
        <v>757.90000000000009</v>
      </c>
      <c r="I156" s="91">
        <v>15950</v>
      </c>
      <c r="J156" s="68">
        <f t="shared" si="16"/>
        <v>10989550</v>
      </c>
      <c r="K156" s="69">
        <f t="shared" si="17"/>
        <v>12308296</v>
      </c>
      <c r="L156" s="69">
        <f t="shared" si="18"/>
        <v>8791640</v>
      </c>
      <c r="M156" s="92">
        <f t="shared" si="19"/>
        <v>31000</v>
      </c>
      <c r="N156" s="69">
        <f t="shared" si="20"/>
        <v>2046330.0000000002</v>
      </c>
      <c r="O156" s="19"/>
    </row>
    <row r="157" spans="1:15" s="20" customFormat="1" ht="13.5" x14ac:dyDescent="0.25">
      <c r="A157" s="89">
        <v>156</v>
      </c>
      <c r="B157" s="90">
        <v>2007</v>
      </c>
      <c r="C157" s="90">
        <v>20</v>
      </c>
      <c r="D157" s="90" t="s">
        <v>55</v>
      </c>
      <c r="E157" s="91">
        <v>691</v>
      </c>
      <c r="F157" s="91">
        <v>59</v>
      </c>
      <c r="G157" s="91">
        <f t="shared" si="14"/>
        <v>750</v>
      </c>
      <c r="H157" s="91">
        <f t="shared" si="15"/>
        <v>825.00000000000011</v>
      </c>
      <c r="I157" s="91">
        <v>15950</v>
      </c>
      <c r="J157" s="68">
        <f t="shared" si="16"/>
        <v>11962500</v>
      </c>
      <c r="K157" s="69">
        <f t="shared" si="17"/>
        <v>13398000</v>
      </c>
      <c r="L157" s="69">
        <f t="shared" si="18"/>
        <v>9570000</v>
      </c>
      <c r="M157" s="92">
        <f t="shared" si="19"/>
        <v>33500</v>
      </c>
      <c r="N157" s="69">
        <f t="shared" si="20"/>
        <v>2227500.0000000005</v>
      </c>
      <c r="O157" s="19"/>
    </row>
    <row r="158" spans="1:15" s="20" customFormat="1" ht="13.5" x14ac:dyDescent="0.25">
      <c r="A158" s="89">
        <v>157</v>
      </c>
      <c r="B158" s="90">
        <v>2008</v>
      </c>
      <c r="C158" s="90">
        <v>20</v>
      </c>
      <c r="D158" s="90" t="s">
        <v>55</v>
      </c>
      <c r="E158" s="91">
        <v>691</v>
      </c>
      <c r="F158" s="91">
        <v>59</v>
      </c>
      <c r="G158" s="91">
        <f t="shared" si="14"/>
        <v>750</v>
      </c>
      <c r="H158" s="91">
        <f t="shared" si="15"/>
        <v>825.00000000000011</v>
      </c>
      <c r="I158" s="91">
        <v>15950</v>
      </c>
      <c r="J158" s="68">
        <f t="shared" si="16"/>
        <v>11962500</v>
      </c>
      <c r="K158" s="69">
        <f t="shared" si="17"/>
        <v>13398000</v>
      </c>
      <c r="L158" s="69">
        <f t="shared" si="18"/>
        <v>9570000</v>
      </c>
      <c r="M158" s="92">
        <f t="shared" si="19"/>
        <v>33500</v>
      </c>
      <c r="N158" s="69">
        <f t="shared" si="20"/>
        <v>2227500.0000000005</v>
      </c>
      <c r="O158" s="19"/>
    </row>
    <row r="159" spans="1:15" s="20" customFormat="1" ht="13.5" x14ac:dyDescent="0.25">
      <c r="A159" s="89">
        <v>158</v>
      </c>
      <c r="B159" s="90">
        <v>2101</v>
      </c>
      <c r="C159" s="90">
        <v>21</v>
      </c>
      <c r="D159" s="90" t="s">
        <v>55</v>
      </c>
      <c r="E159" s="91">
        <v>694</v>
      </c>
      <c r="F159" s="91">
        <v>59</v>
      </c>
      <c r="G159" s="91">
        <f t="shared" si="14"/>
        <v>753</v>
      </c>
      <c r="H159" s="91">
        <f t="shared" si="15"/>
        <v>828.30000000000007</v>
      </c>
      <c r="I159" s="91">
        <v>16000</v>
      </c>
      <c r="J159" s="68">
        <f t="shared" si="16"/>
        <v>12048000</v>
      </c>
      <c r="K159" s="69">
        <f t="shared" si="17"/>
        <v>13493760</v>
      </c>
      <c r="L159" s="69">
        <f t="shared" si="18"/>
        <v>9638400</v>
      </c>
      <c r="M159" s="92">
        <f t="shared" si="19"/>
        <v>33500</v>
      </c>
      <c r="N159" s="69">
        <f t="shared" si="20"/>
        <v>2236410</v>
      </c>
      <c r="O159" s="19"/>
    </row>
    <row r="160" spans="1:15" s="20" customFormat="1" ht="13.5" x14ac:dyDescent="0.25">
      <c r="A160" s="89">
        <v>159</v>
      </c>
      <c r="B160" s="90">
        <v>2102</v>
      </c>
      <c r="C160" s="90">
        <v>21</v>
      </c>
      <c r="D160" s="90" t="s">
        <v>55</v>
      </c>
      <c r="E160" s="91">
        <v>694</v>
      </c>
      <c r="F160" s="91">
        <v>59</v>
      </c>
      <c r="G160" s="91">
        <f t="shared" si="14"/>
        <v>753</v>
      </c>
      <c r="H160" s="91">
        <f t="shared" si="15"/>
        <v>828.30000000000007</v>
      </c>
      <c r="I160" s="91">
        <v>16000</v>
      </c>
      <c r="J160" s="68">
        <f t="shared" si="16"/>
        <v>12048000</v>
      </c>
      <c r="K160" s="69">
        <f t="shared" si="17"/>
        <v>13493760</v>
      </c>
      <c r="L160" s="69">
        <f t="shared" si="18"/>
        <v>9638400</v>
      </c>
      <c r="M160" s="92">
        <f t="shared" si="19"/>
        <v>33500</v>
      </c>
      <c r="N160" s="69">
        <f t="shared" si="20"/>
        <v>2236410</v>
      </c>
      <c r="O160" s="19"/>
    </row>
    <row r="161" spans="1:15" s="20" customFormat="1" ht="13.5" x14ac:dyDescent="0.25">
      <c r="A161" s="89">
        <v>160</v>
      </c>
      <c r="B161" s="90">
        <v>2103</v>
      </c>
      <c r="C161" s="90">
        <v>21</v>
      </c>
      <c r="D161" s="90" t="s">
        <v>53</v>
      </c>
      <c r="E161" s="91">
        <v>1083</v>
      </c>
      <c r="F161" s="91">
        <v>84</v>
      </c>
      <c r="G161" s="91">
        <f t="shared" si="14"/>
        <v>1167</v>
      </c>
      <c r="H161" s="91">
        <f t="shared" si="15"/>
        <v>1283.7</v>
      </c>
      <c r="I161" s="91">
        <v>16000</v>
      </c>
      <c r="J161" s="68">
        <f t="shared" si="16"/>
        <v>18672000</v>
      </c>
      <c r="K161" s="69">
        <f t="shared" si="17"/>
        <v>20912640</v>
      </c>
      <c r="L161" s="69">
        <f t="shared" si="18"/>
        <v>14937600</v>
      </c>
      <c r="M161" s="92">
        <f t="shared" si="19"/>
        <v>52500</v>
      </c>
      <c r="N161" s="69">
        <f t="shared" si="20"/>
        <v>3465990</v>
      </c>
      <c r="O161" s="19"/>
    </row>
    <row r="162" spans="1:15" s="20" customFormat="1" ht="13.5" x14ac:dyDescent="0.25">
      <c r="A162" s="89">
        <v>161</v>
      </c>
      <c r="B162" s="90">
        <v>2104</v>
      </c>
      <c r="C162" s="90">
        <v>21</v>
      </c>
      <c r="D162" s="90" t="s">
        <v>53</v>
      </c>
      <c r="E162" s="91">
        <v>1083</v>
      </c>
      <c r="F162" s="91">
        <v>84</v>
      </c>
      <c r="G162" s="91">
        <f t="shared" si="14"/>
        <v>1167</v>
      </c>
      <c r="H162" s="91">
        <f t="shared" si="15"/>
        <v>1283.7</v>
      </c>
      <c r="I162" s="91">
        <v>16000</v>
      </c>
      <c r="J162" s="68">
        <f t="shared" si="16"/>
        <v>18672000</v>
      </c>
      <c r="K162" s="69">
        <f t="shared" si="17"/>
        <v>20912640</v>
      </c>
      <c r="L162" s="69">
        <f t="shared" si="18"/>
        <v>14937600</v>
      </c>
      <c r="M162" s="92">
        <f t="shared" si="19"/>
        <v>52500</v>
      </c>
      <c r="N162" s="69">
        <f t="shared" si="20"/>
        <v>3465990</v>
      </c>
      <c r="O162" s="19"/>
    </row>
    <row r="163" spans="1:15" s="20" customFormat="1" ht="13.5" x14ac:dyDescent="0.25">
      <c r="A163" s="89">
        <v>162</v>
      </c>
      <c r="B163" s="90">
        <v>2105</v>
      </c>
      <c r="C163" s="90">
        <v>21</v>
      </c>
      <c r="D163" s="90" t="s">
        <v>10</v>
      </c>
      <c r="E163" s="91">
        <v>635</v>
      </c>
      <c r="F163" s="91">
        <v>54</v>
      </c>
      <c r="G163" s="91">
        <f t="shared" si="14"/>
        <v>689</v>
      </c>
      <c r="H163" s="91">
        <f t="shared" si="15"/>
        <v>757.90000000000009</v>
      </c>
      <c r="I163" s="91">
        <v>16000</v>
      </c>
      <c r="J163" s="68">
        <f t="shared" si="16"/>
        <v>11024000</v>
      </c>
      <c r="K163" s="69">
        <f t="shared" si="17"/>
        <v>12346880</v>
      </c>
      <c r="L163" s="69">
        <f t="shared" si="18"/>
        <v>8819200</v>
      </c>
      <c r="M163" s="92">
        <f t="shared" si="19"/>
        <v>31000</v>
      </c>
      <c r="N163" s="69">
        <f t="shared" si="20"/>
        <v>2046330.0000000002</v>
      </c>
      <c r="O163" s="19"/>
    </row>
    <row r="164" spans="1:15" s="20" customFormat="1" ht="13.5" x14ac:dyDescent="0.25">
      <c r="A164" s="89">
        <v>163</v>
      </c>
      <c r="B164" s="90">
        <v>2106</v>
      </c>
      <c r="C164" s="90">
        <v>21</v>
      </c>
      <c r="D164" s="90" t="s">
        <v>10</v>
      </c>
      <c r="E164" s="91">
        <v>635</v>
      </c>
      <c r="F164" s="91">
        <v>54</v>
      </c>
      <c r="G164" s="91">
        <f t="shared" si="14"/>
        <v>689</v>
      </c>
      <c r="H164" s="91">
        <f t="shared" si="15"/>
        <v>757.90000000000009</v>
      </c>
      <c r="I164" s="91">
        <v>16000</v>
      </c>
      <c r="J164" s="68">
        <f t="shared" si="16"/>
        <v>11024000</v>
      </c>
      <c r="K164" s="69">
        <f t="shared" si="17"/>
        <v>12346880</v>
      </c>
      <c r="L164" s="69">
        <f t="shared" si="18"/>
        <v>8819200</v>
      </c>
      <c r="M164" s="92">
        <f t="shared" si="19"/>
        <v>31000</v>
      </c>
      <c r="N164" s="69">
        <f t="shared" si="20"/>
        <v>2046330.0000000002</v>
      </c>
      <c r="O164" s="19"/>
    </row>
    <row r="165" spans="1:15" s="20" customFormat="1" ht="13.5" x14ac:dyDescent="0.25">
      <c r="A165" s="89">
        <v>164</v>
      </c>
      <c r="B165" s="90">
        <v>2107</v>
      </c>
      <c r="C165" s="90">
        <v>21</v>
      </c>
      <c r="D165" s="90" t="s">
        <v>55</v>
      </c>
      <c r="E165" s="91">
        <v>691</v>
      </c>
      <c r="F165" s="91">
        <v>59</v>
      </c>
      <c r="G165" s="91">
        <f t="shared" si="14"/>
        <v>750</v>
      </c>
      <c r="H165" s="91">
        <f t="shared" si="15"/>
        <v>825.00000000000011</v>
      </c>
      <c r="I165" s="91">
        <v>16000</v>
      </c>
      <c r="J165" s="68">
        <f t="shared" si="16"/>
        <v>12000000</v>
      </c>
      <c r="K165" s="69">
        <f t="shared" si="17"/>
        <v>13440000</v>
      </c>
      <c r="L165" s="69">
        <f t="shared" si="18"/>
        <v>9600000</v>
      </c>
      <c r="M165" s="92">
        <f t="shared" si="19"/>
        <v>33500</v>
      </c>
      <c r="N165" s="69">
        <f t="shared" si="20"/>
        <v>2227500.0000000005</v>
      </c>
      <c r="O165" s="19"/>
    </row>
    <row r="166" spans="1:15" s="20" customFormat="1" ht="13.5" x14ac:dyDescent="0.25">
      <c r="A166" s="89">
        <v>165</v>
      </c>
      <c r="B166" s="90">
        <v>2108</v>
      </c>
      <c r="C166" s="90">
        <v>21</v>
      </c>
      <c r="D166" s="90" t="s">
        <v>55</v>
      </c>
      <c r="E166" s="91">
        <v>691</v>
      </c>
      <c r="F166" s="91">
        <v>59</v>
      </c>
      <c r="G166" s="91">
        <f t="shared" si="14"/>
        <v>750</v>
      </c>
      <c r="H166" s="91">
        <f t="shared" si="15"/>
        <v>825.00000000000011</v>
      </c>
      <c r="I166" s="91">
        <v>16000</v>
      </c>
      <c r="J166" s="68">
        <f t="shared" si="16"/>
        <v>12000000</v>
      </c>
      <c r="K166" s="69">
        <f t="shared" si="17"/>
        <v>13440000</v>
      </c>
      <c r="L166" s="69">
        <f t="shared" si="18"/>
        <v>9600000</v>
      </c>
      <c r="M166" s="92">
        <f t="shared" si="19"/>
        <v>33500</v>
      </c>
      <c r="N166" s="69">
        <f t="shared" si="20"/>
        <v>2227500.0000000005</v>
      </c>
      <c r="O166" s="19"/>
    </row>
    <row r="167" spans="1:15" s="20" customFormat="1" ht="13.5" x14ac:dyDescent="0.25">
      <c r="A167" s="89">
        <v>166</v>
      </c>
      <c r="B167" s="90">
        <v>2201</v>
      </c>
      <c r="C167" s="90">
        <v>22</v>
      </c>
      <c r="D167" s="90" t="s">
        <v>55</v>
      </c>
      <c r="E167" s="91">
        <v>694</v>
      </c>
      <c r="F167" s="91">
        <v>59</v>
      </c>
      <c r="G167" s="91">
        <f t="shared" si="14"/>
        <v>753</v>
      </c>
      <c r="H167" s="91">
        <f t="shared" si="15"/>
        <v>828.30000000000007</v>
      </c>
      <c r="I167" s="91">
        <v>16050</v>
      </c>
      <c r="J167" s="68">
        <f t="shared" si="16"/>
        <v>12085650</v>
      </c>
      <c r="K167" s="69">
        <f t="shared" si="17"/>
        <v>13535928</v>
      </c>
      <c r="L167" s="69">
        <f t="shared" si="18"/>
        <v>9668520</v>
      </c>
      <c r="M167" s="92">
        <f t="shared" si="19"/>
        <v>34000</v>
      </c>
      <c r="N167" s="69">
        <f t="shared" si="20"/>
        <v>2236410</v>
      </c>
      <c r="O167" s="19"/>
    </row>
    <row r="168" spans="1:15" s="20" customFormat="1" ht="13.5" x14ac:dyDescent="0.25">
      <c r="A168" s="89">
        <v>167</v>
      </c>
      <c r="B168" s="90">
        <v>2202</v>
      </c>
      <c r="C168" s="90">
        <v>22</v>
      </c>
      <c r="D168" s="90" t="s">
        <v>55</v>
      </c>
      <c r="E168" s="91">
        <v>694</v>
      </c>
      <c r="F168" s="91">
        <v>59</v>
      </c>
      <c r="G168" s="91">
        <f t="shared" si="14"/>
        <v>753</v>
      </c>
      <c r="H168" s="91">
        <f t="shared" si="15"/>
        <v>828.30000000000007</v>
      </c>
      <c r="I168" s="91">
        <v>16050</v>
      </c>
      <c r="J168" s="68">
        <f t="shared" si="16"/>
        <v>12085650</v>
      </c>
      <c r="K168" s="69">
        <f t="shared" si="17"/>
        <v>13535928</v>
      </c>
      <c r="L168" s="69">
        <f t="shared" si="18"/>
        <v>9668520</v>
      </c>
      <c r="M168" s="92">
        <f t="shared" si="19"/>
        <v>34000</v>
      </c>
      <c r="N168" s="69">
        <f t="shared" si="20"/>
        <v>2236410</v>
      </c>
      <c r="O168" s="19"/>
    </row>
    <row r="169" spans="1:15" s="20" customFormat="1" ht="13.5" x14ac:dyDescent="0.25">
      <c r="A169" s="89">
        <v>168</v>
      </c>
      <c r="B169" s="90">
        <v>2203</v>
      </c>
      <c r="C169" s="90">
        <v>22</v>
      </c>
      <c r="D169" s="90" t="s">
        <v>53</v>
      </c>
      <c r="E169" s="91">
        <v>1083</v>
      </c>
      <c r="F169" s="91">
        <v>84</v>
      </c>
      <c r="G169" s="91">
        <f t="shared" si="14"/>
        <v>1167</v>
      </c>
      <c r="H169" s="91">
        <f t="shared" si="15"/>
        <v>1283.7</v>
      </c>
      <c r="I169" s="91">
        <v>16050</v>
      </c>
      <c r="J169" s="68">
        <f t="shared" si="16"/>
        <v>18730350</v>
      </c>
      <c r="K169" s="69">
        <f t="shared" si="17"/>
        <v>20977992</v>
      </c>
      <c r="L169" s="69">
        <f t="shared" si="18"/>
        <v>14984280</v>
      </c>
      <c r="M169" s="92">
        <f t="shared" si="19"/>
        <v>52500</v>
      </c>
      <c r="N169" s="69">
        <f t="shared" si="20"/>
        <v>3465990</v>
      </c>
      <c r="O169" s="19"/>
    </row>
    <row r="170" spans="1:15" s="20" customFormat="1" ht="13.5" x14ac:dyDescent="0.25">
      <c r="A170" s="89">
        <v>169</v>
      </c>
      <c r="B170" s="90">
        <v>2204</v>
      </c>
      <c r="C170" s="90">
        <v>22</v>
      </c>
      <c r="D170" s="90" t="s">
        <v>53</v>
      </c>
      <c r="E170" s="91">
        <v>1083</v>
      </c>
      <c r="F170" s="91">
        <v>84</v>
      </c>
      <c r="G170" s="91">
        <f t="shared" si="14"/>
        <v>1167</v>
      </c>
      <c r="H170" s="91">
        <f t="shared" si="15"/>
        <v>1283.7</v>
      </c>
      <c r="I170" s="91">
        <v>16050</v>
      </c>
      <c r="J170" s="68">
        <f t="shared" si="16"/>
        <v>18730350</v>
      </c>
      <c r="K170" s="69">
        <f t="shared" si="17"/>
        <v>20977992</v>
      </c>
      <c r="L170" s="69">
        <f t="shared" si="18"/>
        <v>14984280</v>
      </c>
      <c r="M170" s="92">
        <f t="shared" si="19"/>
        <v>52500</v>
      </c>
      <c r="N170" s="69">
        <f t="shared" si="20"/>
        <v>3465990</v>
      </c>
      <c r="O170" s="19"/>
    </row>
    <row r="171" spans="1:15" s="20" customFormat="1" ht="13.5" x14ac:dyDescent="0.25">
      <c r="A171" s="89">
        <v>170</v>
      </c>
      <c r="B171" s="90">
        <v>2206</v>
      </c>
      <c r="C171" s="90">
        <v>22</v>
      </c>
      <c r="D171" s="90" t="s">
        <v>10</v>
      </c>
      <c r="E171" s="91">
        <v>635</v>
      </c>
      <c r="F171" s="91">
        <v>54</v>
      </c>
      <c r="G171" s="91">
        <f t="shared" si="14"/>
        <v>689</v>
      </c>
      <c r="H171" s="91">
        <f t="shared" si="15"/>
        <v>757.90000000000009</v>
      </c>
      <c r="I171" s="91">
        <v>16050</v>
      </c>
      <c r="J171" s="68">
        <f t="shared" si="16"/>
        <v>11058450</v>
      </c>
      <c r="K171" s="69">
        <f t="shared" si="17"/>
        <v>12385464</v>
      </c>
      <c r="L171" s="69">
        <f t="shared" si="18"/>
        <v>8846760</v>
      </c>
      <c r="M171" s="92">
        <f t="shared" si="19"/>
        <v>31000</v>
      </c>
      <c r="N171" s="69">
        <f t="shared" si="20"/>
        <v>2046330.0000000002</v>
      </c>
      <c r="O171" s="19"/>
    </row>
    <row r="172" spans="1:15" s="20" customFormat="1" ht="13.5" x14ac:dyDescent="0.25">
      <c r="A172" s="89">
        <v>171</v>
      </c>
      <c r="B172" s="90">
        <v>2207</v>
      </c>
      <c r="C172" s="90">
        <v>22</v>
      </c>
      <c r="D172" s="90" t="s">
        <v>55</v>
      </c>
      <c r="E172" s="91">
        <v>691</v>
      </c>
      <c r="F172" s="91">
        <v>59</v>
      </c>
      <c r="G172" s="91">
        <f t="shared" si="14"/>
        <v>750</v>
      </c>
      <c r="H172" s="91">
        <f t="shared" si="15"/>
        <v>825.00000000000011</v>
      </c>
      <c r="I172" s="91">
        <v>16050</v>
      </c>
      <c r="J172" s="68">
        <f t="shared" si="16"/>
        <v>12037500</v>
      </c>
      <c r="K172" s="69">
        <f t="shared" si="17"/>
        <v>13482000</v>
      </c>
      <c r="L172" s="69">
        <f t="shared" si="18"/>
        <v>9630000</v>
      </c>
      <c r="M172" s="92">
        <f t="shared" si="19"/>
        <v>33500</v>
      </c>
      <c r="N172" s="69">
        <f t="shared" si="20"/>
        <v>2227500.0000000005</v>
      </c>
      <c r="O172" s="19"/>
    </row>
    <row r="173" spans="1:15" s="20" customFormat="1" ht="13.5" x14ac:dyDescent="0.25">
      <c r="A173" s="89">
        <v>172</v>
      </c>
      <c r="B173" s="90">
        <v>2208</v>
      </c>
      <c r="C173" s="90">
        <v>22</v>
      </c>
      <c r="D173" s="90" t="s">
        <v>55</v>
      </c>
      <c r="E173" s="91">
        <v>691</v>
      </c>
      <c r="F173" s="91">
        <v>59</v>
      </c>
      <c r="G173" s="91">
        <f t="shared" si="14"/>
        <v>750</v>
      </c>
      <c r="H173" s="91">
        <f t="shared" si="15"/>
        <v>825.00000000000011</v>
      </c>
      <c r="I173" s="91">
        <v>16050</v>
      </c>
      <c r="J173" s="68">
        <f t="shared" si="16"/>
        <v>12037500</v>
      </c>
      <c r="K173" s="69">
        <f t="shared" si="17"/>
        <v>13482000</v>
      </c>
      <c r="L173" s="69">
        <f t="shared" si="18"/>
        <v>9630000</v>
      </c>
      <c r="M173" s="92">
        <f t="shared" si="19"/>
        <v>33500</v>
      </c>
      <c r="N173" s="69">
        <f t="shared" si="20"/>
        <v>2227500.0000000005</v>
      </c>
      <c r="O173" s="19"/>
    </row>
    <row r="174" spans="1:15" s="20" customFormat="1" ht="13.5" x14ac:dyDescent="0.25">
      <c r="A174" s="89">
        <v>173</v>
      </c>
      <c r="B174" s="90">
        <v>2301</v>
      </c>
      <c r="C174" s="90">
        <v>23</v>
      </c>
      <c r="D174" s="90" t="s">
        <v>55</v>
      </c>
      <c r="E174" s="91">
        <v>694</v>
      </c>
      <c r="F174" s="91">
        <v>59</v>
      </c>
      <c r="G174" s="91">
        <f t="shared" si="14"/>
        <v>753</v>
      </c>
      <c r="H174" s="91">
        <f t="shared" si="15"/>
        <v>828.30000000000007</v>
      </c>
      <c r="I174" s="91">
        <v>16100</v>
      </c>
      <c r="J174" s="68">
        <f t="shared" si="16"/>
        <v>12123300</v>
      </c>
      <c r="K174" s="69">
        <f t="shared" si="17"/>
        <v>13578096</v>
      </c>
      <c r="L174" s="69">
        <f t="shared" si="18"/>
        <v>9698640</v>
      </c>
      <c r="M174" s="92">
        <f t="shared" si="19"/>
        <v>34000</v>
      </c>
      <c r="N174" s="69">
        <f t="shared" si="20"/>
        <v>2236410</v>
      </c>
      <c r="O174" s="19"/>
    </row>
    <row r="175" spans="1:15" s="20" customFormat="1" ht="13.5" x14ac:dyDescent="0.25">
      <c r="A175" s="89">
        <v>174</v>
      </c>
      <c r="B175" s="90">
        <v>2302</v>
      </c>
      <c r="C175" s="90">
        <v>23</v>
      </c>
      <c r="D175" s="90" t="s">
        <v>55</v>
      </c>
      <c r="E175" s="91">
        <v>694</v>
      </c>
      <c r="F175" s="91">
        <v>59</v>
      </c>
      <c r="G175" s="91">
        <f t="shared" si="14"/>
        <v>753</v>
      </c>
      <c r="H175" s="91">
        <f t="shared" si="15"/>
        <v>828.30000000000007</v>
      </c>
      <c r="I175" s="91">
        <v>16100</v>
      </c>
      <c r="J175" s="68">
        <f t="shared" si="16"/>
        <v>12123300</v>
      </c>
      <c r="K175" s="69">
        <f t="shared" si="17"/>
        <v>13578096</v>
      </c>
      <c r="L175" s="69">
        <f t="shared" si="18"/>
        <v>9698640</v>
      </c>
      <c r="M175" s="92">
        <f t="shared" si="19"/>
        <v>34000</v>
      </c>
      <c r="N175" s="69">
        <f t="shared" si="20"/>
        <v>2236410</v>
      </c>
      <c r="O175" s="19"/>
    </row>
    <row r="176" spans="1:15" s="20" customFormat="1" ht="13.5" x14ac:dyDescent="0.25">
      <c r="A176" s="89">
        <v>175</v>
      </c>
      <c r="B176" s="90">
        <v>2303</v>
      </c>
      <c r="C176" s="90">
        <v>23</v>
      </c>
      <c r="D176" s="90" t="s">
        <v>53</v>
      </c>
      <c r="E176" s="91">
        <v>1083</v>
      </c>
      <c r="F176" s="91">
        <v>84</v>
      </c>
      <c r="G176" s="91">
        <f t="shared" si="14"/>
        <v>1167</v>
      </c>
      <c r="H176" s="91">
        <f t="shared" si="15"/>
        <v>1283.7</v>
      </c>
      <c r="I176" s="91">
        <v>16100</v>
      </c>
      <c r="J176" s="68">
        <f t="shared" si="16"/>
        <v>18788700</v>
      </c>
      <c r="K176" s="69">
        <f t="shared" si="17"/>
        <v>21043344</v>
      </c>
      <c r="L176" s="69">
        <f t="shared" si="18"/>
        <v>15030960</v>
      </c>
      <c r="M176" s="92">
        <f t="shared" si="19"/>
        <v>52500</v>
      </c>
      <c r="N176" s="69">
        <f t="shared" si="20"/>
        <v>3465990</v>
      </c>
      <c r="O176" s="19"/>
    </row>
    <row r="177" spans="1:15" s="20" customFormat="1" ht="13.5" x14ac:dyDescent="0.25">
      <c r="A177" s="89">
        <v>176</v>
      </c>
      <c r="B177" s="90">
        <v>2304</v>
      </c>
      <c r="C177" s="90">
        <v>23</v>
      </c>
      <c r="D177" s="90" t="s">
        <v>53</v>
      </c>
      <c r="E177" s="91">
        <v>1083</v>
      </c>
      <c r="F177" s="91">
        <v>84</v>
      </c>
      <c r="G177" s="91">
        <f t="shared" si="14"/>
        <v>1167</v>
      </c>
      <c r="H177" s="91">
        <f t="shared" si="15"/>
        <v>1283.7</v>
      </c>
      <c r="I177" s="91">
        <v>16100</v>
      </c>
      <c r="J177" s="68">
        <f t="shared" si="16"/>
        <v>18788700</v>
      </c>
      <c r="K177" s="69">
        <f t="shared" si="17"/>
        <v>21043344</v>
      </c>
      <c r="L177" s="69">
        <f t="shared" si="18"/>
        <v>15030960</v>
      </c>
      <c r="M177" s="92">
        <f t="shared" si="19"/>
        <v>52500</v>
      </c>
      <c r="N177" s="69">
        <f t="shared" si="20"/>
        <v>3465990</v>
      </c>
      <c r="O177" s="19"/>
    </row>
    <row r="178" spans="1:15" s="20" customFormat="1" ht="13.5" x14ac:dyDescent="0.25">
      <c r="A178" s="89">
        <v>177</v>
      </c>
      <c r="B178" s="90">
        <v>2305</v>
      </c>
      <c r="C178" s="90">
        <v>23</v>
      </c>
      <c r="D178" s="90" t="s">
        <v>10</v>
      </c>
      <c r="E178" s="91">
        <v>635</v>
      </c>
      <c r="F178" s="91">
        <v>54</v>
      </c>
      <c r="G178" s="91">
        <f t="shared" si="14"/>
        <v>689</v>
      </c>
      <c r="H178" s="91">
        <f t="shared" si="15"/>
        <v>757.90000000000009</v>
      </c>
      <c r="I178" s="91">
        <v>16100</v>
      </c>
      <c r="J178" s="68">
        <f t="shared" si="16"/>
        <v>11092900</v>
      </c>
      <c r="K178" s="69">
        <f t="shared" si="17"/>
        <v>12424048</v>
      </c>
      <c r="L178" s="69">
        <f t="shared" si="18"/>
        <v>8874320</v>
      </c>
      <c r="M178" s="92">
        <f t="shared" si="19"/>
        <v>31000</v>
      </c>
      <c r="N178" s="69">
        <f t="shared" si="20"/>
        <v>2046330.0000000002</v>
      </c>
      <c r="O178" s="19"/>
    </row>
    <row r="179" spans="1:15" s="20" customFormat="1" ht="13.5" x14ac:dyDescent="0.25">
      <c r="A179" s="89">
        <v>178</v>
      </c>
      <c r="B179" s="90">
        <v>2306</v>
      </c>
      <c r="C179" s="90">
        <v>23</v>
      </c>
      <c r="D179" s="90" t="s">
        <v>10</v>
      </c>
      <c r="E179" s="91">
        <v>635</v>
      </c>
      <c r="F179" s="91">
        <v>54</v>
      </c>
      <c r="G179" s="91">
        <f t="shared" si="14"/>
        <v>689</v>
      </c>
      <c r="H179" s="91">
        <f t="shared" si="15"/>
        <v>757.90000000000009</v>
      </c>
      <c r="I179" s="91">
        <v>16100</v>
      </c>
      <c r="J179" s="68">
        <f t="shared" si="16"/>
        <v>11092900</v>
      </c>
      <c r="K179" s="69">
        <f t="shared" si="17"/>
        <v>12424048</v>
      </c>
      <c r="L179" s="69">
        <f t="shared" si="18"/>
        <v>8874320</v>
      </c>
      <c r="M179" s="92">
        <f t="shared" si="19"/>
        <v>31000</v>
      </c>
      <c r="N179" s="69">
        <f t="shared" si="20"/>
        <v>2046330.0000000002</v>
      </c>
      <c r="O179" s="19"/>
    </row>
    <row r="180" spans="1:15" s="20" customFormat="1" ht="13.5" x14ac:dyDescent="0.25">
      <c r="A180" s="89">
        <v>179</v>
      </c>
      <c r="B180" s="90">
        <v>2307</v>
      </c>
      <c r="C180" s="90">
        <v>23</v>
      </c>
      <c r="D180" s="90" t="s">
        <v>55</v>
      </c>
      <c r="E180" s="91">
        <v>691</v>
      </c>
      <c r="F180" s="91">
        <v>59</v>
      </c>
      <c r="G180" s="91">
        <f t="shared" si="14"/>
        <v>750</v>
      </c>
      <c r="H180" s="91">
        <f t="shared" si="15"/>
        <v>825.00000000000011</v>
      </c>
      <c r="I180" s="91">
        <v>16100</v>
      </c>
      <c r="J180" s="68">
        <f t="shared" si="16"/>
        <v>12075000</v>
      </c>
      <c r="K180" s="69">
        <f t="shared" si="17"/>
        <v>13524000</v>
      </c>
      <c r="L180" s="69">
        <f t="shared" si="18"/>
        <v>9660000</v>
      </c>
      <c r="M180" s="92">
        <f t="shared" si="19"/>
        <v>34000</v>
      </c>
      <c r="N180" s="69">
        <f t="shared" si="20"/>
        <v>2227500.0000000005</v>
      </c>
      <c r="O180" s="19"/>
    </row>
    <row r="181" spans="1:15" s="20" customFormat="1" ht="13.5" x14ac:dyDescent="0.25">
      <c r="A181" s="89">
        <v>180</v>
      </c>
      <c r="B181" s="90">
        <v>2308</v>
      </c>
      <c r="C181" s="90">
        <v>23</v>
      </c>
      <c r="D181" s="90" t="s">
        <v>55</v>
      </c>
      <c r="E181" s="91">
        <v>691</v>
      </c>
      <c r="F181" s="91">
        <v>59</v>
      </c>
      <c r="G181" s="91">
        <f t="shared" si="14"/>
        <v>750</v>
      </c>
      <c r="H181" s="91">
        <f t="shared" si="15"/>
        <v>825.00000000000011</v>
      </c>
      <c r="I181" s="91">
        <v>16100</v>
      </c>
      <c r="J181" s="68">
        <f t="shared" si="16"/>
        <v>12075000</v>
      </c>
      <c r="K181" s="69">
        <f t="shared" si="17"/>
        <v>13524000</v>
      </c>
      <c r="L181" s="69">
        <f t="shared" si="18"/>
        <v>9660000</v>
      </c>
      <c r="M181" s="92">
        <f t="shared" si="19"/>
        <v>34000</v>
      </c>
      <c r="N181" s="69">
        <f t="shared" si="20"/>
        <v>2227500.0000000005</v>
      </c>
      <c r="O181" s="19"/>
    </row>
    <row r="182" spans="1:15" s="20" customFormat="1" ht="13.5" x14ac:dyDescent="0.25">
      <c r="A182" s="89">
        <v>181</v>
      </c>
      <c r="B182" s="90">
        <v>2401</v>
      </c>
      <c r="C182" s="90">
        <v>24</v>
      </c>
      <c r="D182" s="90" t="s">
        <v>55</v>
      </c>
      <c r="E182" s="91">
        <v>694</v>
      </c>
      <c r="F182" s="91">
        <v>59</v>
      </c>
      <c r="G182" s="91">
        <f t="shared" si="14"/>
        <v>753</v>
      </c>
      <c r="H182" s="91">
        <f t="shared" si="15"/>
        <v>828.30000000000007</v>
      </c>
      <c r="I182" s="91">
        <v>16150</v>
      </c>
      <c r="J182" s="68">
        <f t="shared" si="16"/>
        <v>12160950</v>
      </c>
      <c r="K182" s="69">
        <f t="shared" si="17"/>
        <v>13620264</v>
      </c>
      <c r="L182" s="69">
        <f t="shared" si="18"/>
        <v>9728760</v>
      </c>
      <c r="M182" s="92">
        <f t="shared" si="19"/>
        <v>34000</v>
      </c>
      <c r="N182" s="69">
        <f t="shared" si="20"/>
        <v>2236410</v>
      </c>
      <c r="O182" s="19"/>
    </row>
    <row r="183" spans="1:15" s="20" customFormat="1" ht="13.5" x14ac:dyDescent="0.25">
      <c r="A183" s="89">
        <v>182</v>
      </c>
      <c r="B183" s="90">
        <v>2402</v>
      </c>
      <c r="C183" s="90">
        <v>24</v>
      </c>
      <c r="D183" s="90" t="s">
        <v>55</v>
      </c>
      <c r="E183" s="91">
        <v>694</v>
      </c>
      <c r="F183" s="91">
        <v>59</v>
      </c>
      <c r="G183" s="91">
        <f t="shared" si="14"/>
        <v>753</v>
      </c>
      <c r="H183" s="91">
        <f t="shared" si="15"/>
        <v>828.30000000000007</v>
      </c>
      <c r="I183" s="91">
        <v>16150</v>
      </c>
      <c r="J183" s="68">
        <f t="shared" si="16"/>
        <v>12160950</v>
      </c>
      <c r="K183" s="69">
        <f t="shared" si="17"/>
        <v>13620264</v>
      </c>
      <c r="L183" s="69">
        <f t="shared" si="18"/>
        <v>9728760</v>
      </c>
      <c r="M183" s="92">
        <f t="shared" si="19"/>
        <v>34000</v>
      </c>
      <c r="N183" s="69">
        <f t="shared" si="20"/>
        <v>2236410</v>
      </c>
      <c r="O183" s="19"/>
    </row>
    <row r="184" spans="1:15" s="20" customFormat="1" ht="13.5" x14ac:dyDescent="0.25">
      <c r="A184" s="89">
        <v>183</v>
      </c>
      <c r="B184" s="90">
        <v>2403</v>
      </c>
      <c r="C184" s="90">
        <v>24</v>
      </c>
      <c r="D184" s="90" t="s">
        <v>53</v>
      </c>
      <c r="E184" s="91">
        <v>1083</v>
      </c>
      <c r="F184" s="91">
        <v>84</v>
      </c>
      <c r="G184" s="91">
        <f t="shared" si="14"/>
        <v>1167</v>
      </c>
      <c r="H184" s="91">
        <f t="shared" si="15"/>
        <v>1283.7</v>
      </c>
      <c r="I184" s="91">
        <v>16150</v>
      </c>
      <c r="J184" s="68">
        <f t="shared" si="16"/>
        <v>18847050</v>
      </c>
      <c r="K184" s="69">
        <f t="shared" si="17"/>
        <v>21108696</v>
      </c>
      <c r="L184" s="69">
        <f t="shared" si="18"/>
        <v>15077640</v>
      </c>
      <c r="M184" s="92">
        <f t="shared" si="19"/>
        <v>53000</v>
      </c>
      <c r="N184" s="69">
        <f t="shared" si="20"/>
        <v>3465990</v>
      </c>
      <c r="O184" s="19"/>
    </row>
    <row r="185" spans="1:15" s="20" customFormat="1" ht="13.5" x14ac:dyDescent="0.25">
      <c r="A185" s="89">
        <v>184</v>
      </c>
      <c r="B185" s="90">
        <v>2404</v>
      </c>
      <c r="C185" s="90">
        <v>24</v>
      </c>
      <c r="D185" s="90" t="s">
        <v>53</v>
      </c>
      <c r="E185" s="91">
        <v>1083</v>
      </c>
      <c r="F185" s="91">
        <v>84</v>
      </c>
      <c r="G185" s="91">
        <f t="shared" si="14"/>
        <v>1167</v>
      </c>
      <c r="H185" s="91">
        <f t="shared" si="15"/>
        <v>1283.7</v>
      </c>
      <c r="I185" s="91">
        <v>16150</v>
      </c>
      <c r="J185" s="68">
        <f t="shared" si="16"/>
        <v>18847050</v>
      </c>
      <c r="K185" s="69">
        <f t="shared" si="17"/>
        <v>21108696</v>
      </c>
      <c r="L185" s="69">
        <f t="shared" si="18"/>
        <v>15077640</v>
      </c>
      <c r="M185" s="92">
        <f t="shared" si="19"/>
        <v>53000</v>
      </c>
      <c r="N185" s="69">
        <f t="shared" si="20"/>
        <v>3465990</v>
      </c>
      <c r="O185" s="19"/>
    </row>
    <row r="186" spans="1:15" s="20" customFormat="1" ht="13.5" x14ac:dyDescent="0.25">
      <c r="A186" s="89">
        <v>185</v>
      </c>
      <c r="B186" s="90">
        <v>2405</v>
      </c>
      <c r="C186" s="90">
        <v>24</v>
      </c>
      <c r="D186" s="90" t="s">
        <v>10</v>
      </c>
      <c r="E186" s="91">
        <v>635</v>
      </c>
      <c r="F186" s="91">
        <v>54</v>
      </c>
      <c r="G186" s="91">
        <f t="shared" si="14"/>
        <v>689</v>
      </c>
      <c r="H186" s="91">
        <f t="shared" si="15"/>
        <v>757.90000000000009</v>
      </c>
      <c r="I186" s="91">
        <v>16150</v>
      </c>
      <c r="J186" s="68">
        <f t="shared" si="16"/>
        <v>11127350</v>
      </c>
      <c r="K186" s="69">
        <f t="shared" si="17"/>
        <v>12462632</v>
      </c>
      <c r="L186" s="69">
        <f t="shared" si="18"/>
        <v>8901880</v>
      </c>
      <c r="M186" s="92">
        <f t="shared" si="19"/>
        <v>31000</v>
      </c>
      <c r="N186" s="69">
        <f t="shared" si="20"/>
        <v>2046330.0000000002</v>
      </c>
      <c r="O186" s="19"/>
    </row>
    <row r="187" spans="1:15" s="20" customFormat="1" ht="13.5" x14ac:dyDescent="0.25">
      <c r="A187" s="89">
        <v>186</v>
      </c>
      <c r="B187" s="90">
        <v>2406</v>
      </c>
      <c r="C187" s="90">
        <v>24</v>
      </c>
      <c r="D187" s="90" t="s">
        <v>10</v>
      </c>
      <c r="E187" s="91">
        <v>635</v>
      </c>
      <c r="F187" s="91">
        <v>54</v>
      </c>
      <c r="G187" s="91">
        <f t="shared" si="14"/>
        <v>689</v>
      </c>
      <c r="H187" s="91">
        <f t="shared" si="15"/>
        <v>757.90000000000009</v>
      </c>
      <c r="I187" s="91">
        <v>16150</v>
      </c>
      <c r="J187" s="68">
        <f t="shared" si="16"/>
        <v>11127350</v>
      </c>
      <c r="K187" s="69">
        <f t="shared" si="17"/>
        <v>12462632</v>
      </c>
      <c r="L187" s="69">
        <f t="shared" si="18"/>
        <v>8901880</v>
      </c>
      <c r="M187" s="92">
        <f t="shared" si="19"/>
        <v>31000</v>
      </c>
      <c r="N187" s="69">
        <f t="shared" si="20"/>
        <v>2046330.0000000002</v>
      </c>
      <c r="O187" s="19"/>
    </row>
    <row r="188" spans="1:15" s="20" customFormat="1" ht="13.5" x14ac:dyDescent="0.25">
      <c r="A188" s="89">
        <v>187</v>
      </c>
      <c r="B188" s="90">
        <v>2407</v>
      </c>
      <c r="C188" s="90">
        <v>24</v>
      </c>
      <c r="D188" s="90" t="s">
        <v>55</v>
      </c>
      <c r="E188" s="91">
        <v>691</v>
      </c>
      <c r="F188" s="91">
        <v>59</v>
      </c>
      <c r="G188" s="91">
        <f t="shared" si="14"/>
        <v>750</v>
      </c>
      <c r="H188" s="91">
        <f t="shared" si="15"/>
        <v>825.00000000000011</v>
      </c>
      <c r="I188" s="91">
        <v>16150</v>
      </c>
      <c r="J188" s="68">
        <f t="shared" si="16"/>
        <v>12112500</v>
      </c>
      <c r="K188" s="69">
        <f t="shared" si="17"/>
        <v>13566000</v>
      </c>
      <c r="L188" s="69">
        <f t="shared" si="18"/>
        <v>9690000</v>
      </c>
      <c r="M188" s="92">
        <f t="shared" si="19"/>
        <v>34000</v>
      </c>
      <c r="N188" s="69">
        <f t="shared" si="20"/>
        <v>2227500.0000000005</v>
      </c>
      <c r="O188" s="19"/>
    </row>
    <row r="189" spans="1:15" s="20" customFormat="1" ht="13.5" x14ac:dyDescent="0.25">
      <c r="A189" s="89">
        <v>188</v>
      </c>
      <c r="B189" s="90">
        <v>2408</v>
      </c>
      <c r="C189" s="90">
        <v>24</v>
      </c>
      <c r="D189" s="90" t="s">
        <v>55</v>
      </c>
      <c r="E189" s="91">
        <v>691</v>
      </c>
      <c r="F189" s="91">
        <v>59</v>
      </c>
      <c r="G189" s="91">
        <f t="shared" si="14"/>
        <v>750</v>
      </c>
      <c r="H189" s="91">
        <f t="shared" si="15"/>
        <v>825.00000000000011</v>
      </c>
      <c r="I189" s="91">
        <v>16150</v>
      </c>
      <c r="J189" s="68">
        <f t="shared" si="16"/>
        <v>12112500</v>
      </c>
      <c r="K189" s="69">
        <f t="shared" si="17"/>
        <v>13566000</v>
      </c>
      <c r="L189" s="69">
        <f t="shared" si="18"/>
        <v>9690000</v>
      </c>
      <c r="M189" s="92">
        <f t="shared" si="19"/>
        <v>34000</v>
      </c>
      <c r="N189" s="69">
        <f t="shared" si="20"/>
        <v>2227500.0000000005</v>
      </c>
      <c r="O189" s="19"/>
    </row>
    <row r="190" spans="1:15" s="20" customFormat="1" ht="13.5" x14ac:dyDescent="0.25">
      <c r="A190" s="89">
        <v>189</v>
      </c>
      <c r="B190" s="90">
        <v>2501</v>
      </c>
      <c r="C190" s="90">
        <v>25</v>
      </c>
      <c r="D190" s="90" t="s">
        <v>55</v>
      </c>
      <c r="E190" s="91">
        <v>694</v>
      </c>
      <c r="F190" s="91">
        <v>59</v>
      </c>
      <c r="G190" s="91">
        <f t="shared" si="14"/>
        <v>753</v>
      </c>
      <c r="H190" s="91">
        <f t="shared" si="15"/>
        <v>828.30000000000007</v>
      </c>
      <c r="I190" s="91">
        <v>16200</v>
      </c>
      <c r="J190" s="68">
        <f t="shared" si="16"/>
        <v>12198600</v>
      </c>
      <c r="K190" s="69">
        <f t="shared" si="17"/>
        <v>13662432</v>
      </c>
      <c r="L190" s="69">
        <f t="shared" si="18"/>
        <v>9758880</v>
      </c>
      <c r="M190" s="92">
        <f t="shared" si="19"/>
        <v>34000</v>
      </c>
      <c r="N190" s="69">
        <f t="shared" si="20"/>
        <v>2236410</v>
      </c>
      <c r="O190" s="19"/>
    </row>
    <row r="191" spans="1:15" s="20" customFormat="1" ht="13.5" x14ac:dyDescent="0.25">
      <c r="A191" s="89">
        <v>190</v>
      </c>
      <c r="B191" s="90">
        <v>2502</v>
      </c>
      <c r="C191" s="90">
        <v>25</v>
      </c>
      <c r="D191" s="90" t="s">
        <v>55</v>
      </c>
      <c r="E191" s="91">
        <v>694</v>
      </c>
      <c r="F191" s="91">
        <v>59</v>
      </c>
      <c r="G191" s="91">
        <f t="shared" si="14"/>
        <v>753</v>
      </c>
      <c r="H191" s="91">
        <f t="shared" si="15"/>
        <v>828.30000000000007</v>
      </c>
      <c r="I191" s="91">
        <v>16200</v>
      </c>
      <c r="J191" s="68">
        <f t="shared" si="16"/>
        <v>12198600</v>
      </c>
      <c r="K191" s="69">
        <f t="shared" si="17"/>
        <v>13662432</v>
      </c>
      <c r="L191" s="69">
        <f t="shared" si="18"/>
        <v>9758880</v>
      </c>
      <c r="M191" s="92">
        <f t="shared" si="19"/>
        <v>34000</v>
      </c>
      <c r="N191" s="69">
        <f t="shared" si="20"/>
        <v>2236410</v>
      </c>
      <c r="O191" s="19"/>
    </row>
    <row r="192" spans="1:15" s="20" customFormat="1" ht="13.5" x14ac:dyDescent="0.25">
      <c r="A192" s="89">
        <v>191</v>
      </c>
      <c r="B192" s="90">
        <v>2503</v>
      </c>
      <c r="C192" s="90">
        <v>25</v>
      </c>
      <c r="D192" s="90" t="s">
        <v>53</v>
      </c>
      <c r="E192" s="91">
        <v>1083</v>
      </c>
      <c r="F192" s="91">
        <v>84</v>
      </c>
      <c r="G192" s="91">
        <f t="shared" si="14"/>
        <v>1167</v>
      </c>
      <c r="H192" s="91">
        <f t="shared" si="15"/>
        <v>1283.7</v>
      </c>
      <c r="I192" s="91">
        <v>16200</v>
      </c>
      <c r="J192" s="68">
        <f t="shared" si="16"/>
        <v>18905400</v>
      </c>
      <c r="K192" s="69">
        <f t="shared" si="17"/>
        <v>21174048</v>
      </c>
      <c r="L192" s="69">
        <f t="shared" si="18"/>
        <v>15124320</v>
      </c>
      <c r="M192" s="92">
        <f t="shared" si="19"/>
        <v>53000</v>
      </c>
      <c r="N192" s="69">
        <f t="shared" si="20"/>
        <v>3465990</v>
      </c>
      <c r="O192" s="19"/>
    </row>
    <row r="193" spans="1:15" s="20" customFormat="1" ht="13.5" x14ac:dyDescent="0.25">
      <c r="A193" s="89">
        <v>192</v>
      </c>
      <c r="B193" s="90">
        <v>2504</v>
      </c>
      <c r="C193" s="90">
        <v>25</v>
      </c>
      <c r="D193" s="90" t="s">
        <v>53</v>
      </c>
      <c r="E193" s="91">
        <v>1083</v>
      </c>
      <c r="F193" s="91">
        <v>84</v>
      </c>
      <c r="G193" s="91">
        <f t="shared" si="14"/>
        <v>1167</v>
      </c>
      <c r="H193" s="91">
        <f t="shared" si="15"/>
        <v>1283.7</v>
      </c>
      <c r="I193" s="91">
        <v>16200</v>
      </c>
      <c r="J193" s="68">
        <f t="shared" si="16"/>
        <v>18905400</v>
      </c>
      <c r="K193" s="69">
        <f t="shared" si="17"/>
        <v>21174048</v>
      </c>
      <c r="L193" s="69">
        <f t="shared" si="18"/>
        <v>15124320</v>
      </c>
      <c r="M193" s="92">
        <f t="shared" si="19"/>
        <v>53000</v>
      </c>
      <c r="N193" s="69">
        <f t="shared" si="20"/>
        <v>3465990</v>
      </c>
      <c r="O193" s="19"/>
    </row>
    <row r="194" spans="1:15" s="20" customFormat="1" ht="13.5" x14ac:dyDescent="0.25">
      <c r="A194" s="89">
        <v>193</v>
      </c>
      <c r="B194" s="90">
        <v>2505</v>
      </c>
      <c r="C194" s="90">
        <v>25</v>
      </c>
      <c r="D194" s="90" t="s">
        <v>10</v>
      </c>
      <c r="E194" s="91">
        <v>635</v>
      </c>
      <c r="F194" s="91">
        <v>54</v>
      </c>
      <c r="G194" s="91">
        <f t="shared" si="14"/>
        <v>689</v>
      </c>
      <c r="H194" s="91">
        <f t="shared" si="15"/>
        <v>757.90000000000009</v>
      </c>
      <c r="I194" s="91">
        <v>16200</v>
      </c>
      <c r="J194" s="68">
        <f t="shared" si="16"/>
        <v>11161800</v>
      </c>
      <c r="K194" s="69">
        <f t="shared" si="17"/>
        <v>12501216</v>
      </c>
      <c r="L194" s="69">
        <f t="shared" si="18"/>
        <v>8929440</v>
      </c>
      <c r="M194" s="92">
        <f t="shared" si="19"/>
        <v>31500</v>
      </c>
      <c r="N194" s="69">
        <f t="shared" si="20"/>
        <v>2046330.0000000002</v>
      </c>
      <c r="O194" s="19"/>
    </row>
    <row r="195" spans="1:15" s="20" customFormat="1" ht="13.5" x14ac:dyDescent="0.25">
      <c r="A195" s="89">
        <v>194</v>
      </c>
      <c r="B195" s="90">
        <v>2506</v>
      </c>
      <c r="C195" s="90">
        <v>25</v>
      </c>
      <c r="D195" s="90" t="s">
        <v>10</v>
      </c>
      <c r="E195" s="91">
        <v>635</v>
      </c>
      <c r="F195" s="91">
        <v>54</v>
      </c>
      <c r="G195" s="91">
        <f t="shared" ref="G195:G258" si="21">E195+F195</f>
        <v>689</v>
      </c>
      <c r="H195" s="91">
        <f t="shared" ref="H195:H258" si="22">G195*1.1</f>
        <v>757.90000000000009</v>
      </c>
      <c r="I195" s="91">
        <v>16200</v>
      </c>
      <c r="J195" s="68">
        <f t="shared" ref="J195:J258" si="23">G195*I195</f>
        <v>11161800</v>
      </c>
      <c r="K195" s="69">
        <f t="shared" ref="K195:K258" si="24">ROUND(J195*1.12,0)</f>
        <v>12501216</v>
      </c>
      <c r="L195" s="69">
        <f t="shared" ref="L195:L258" si="25">J195*0.8</f>
        <v>8929440</v>
      </c>
      <c r="M195" s="92">
        <f t="shared" ref="M195:M258" si="26">MROUND((K195*0.03/12),500)</f>
        <v>31500</v>
      </c>
      <c r="N195" s="69">
        <f t="shared" ref="N195:N258" si="27">H195*2700</f>
        <v>2046330.0000000002</v>
      </c>
      <c r="O195" s="19"/>
    </row>
    <row r="196" spans="1:15" s="20" customFormat="1" ht="13.5" x14ac:dyDescent="0.25">
      <c r="A196" s="89">
        <v>195</v>
      </c>
      <c r="B196" s="90">
        <v>2507</v>
      </c>
      <c r="C196" s="90">
        <v>25</v>
      </c>
      <c r="D196" s="90" t="s">
        <v>55</v>
      </c>
      <c r="E196" s="91">
        <v>691</v>
      </c>
      <c r="F196" s="91">
        <v>59</v>
      </c>
      <c r="G196" s="91">
        <f t="shared" si="21"/>
        <v>750</v>
      </c>
      <c r="H196" s="91">
        <f t="shared" si="22"/>
        <v>825.00000000000011</v>
      </c>
      <c r="I196" s="91">
        <v>16200</v>
      </c>
      <c r="J196" s="68">
        <f t="shared" si="23"/>
        <v>12150000</v>
      </c>
      <c r="K196" s="69">
        <f t="shared" si="24"/>
        <v>13608000</v>
      </c>
      <c r="L196" s="69">
        <f t="shared" si="25"/>
        <v>9720000</v>
      </c>
      <c r="M196" s="92">
        <f t="shared" si="26"/>
        <v>34000</v>
      </c>
      <c r="N196" s="69">
        <f t="shared" si="27"/>
        <v>2227500.0000000005</v>
      </c>
      <c r="O196" s="19"/>
    </row>
    <row r="197" spans="1:15" s="20" customFormat="1" ht="13.5" x14ac:dyDescent="0.25">
      <c r="A197" s="89">
        <v>196</v>
      </c>
      <c r="B197" s="90">
        <v>2508</v>
      </c>
      <c r="C197" s="90">
        <v>25</v>
      </c>
      <c r="D197" s="90" t="s">
        <v>55</v>
      </c>
      <c r="E197" s="91">
        <v>691</v>
      </c>
      <c r="F197" s="91">
        <v>59</v>
      </c>
      <c r="G197" s="91">
        <f t="shared" si="21"/>
        <v>750</v>
      </c>
      <c r="H197" s="91">
        <f t="shared" si="22"/>
        <v>825.00000000000011</v>
      </c>
      <c r="I197" s="91">
        <v>16200</v>
      </c>
      <c r="J197" s="68">
        <f t="shared" si="23"/>
        <v>12150000</v>
      </c>
      <c r="K197" s="69">
        <f t="shared" si="24"/>
        <v>13608000</v>
      </c>
      <c r="L197" s="69">
        <f t="shared" si="25"/>
        <v>9720000</v>
      </c>
      <c r="M197" s="92">
        <f t="shared" si="26"/>
        <v>34000</v>
      </c>
      <c r="N197" s="69">
        <f t="shared" si="27"/>
        <v>2227500.0000000005</v>
      </c>
      <c r="O197" s="19"/>
    </row>
    <row r="198" spans="1:15" s="20" customFormat="1" ht="13.5" x14ac:dyDescent="0.25">
      <c r="A198" s="89">
        <v>197</v>
      </c>
      <c r="B198" s="90">
        <v>2601</v>
      </c>
      <c r="C198" s="90">
        <v>26</v>
      </c>
      <c r="D198" s="90" t="s">
        <v>55</v>
      </c>
      <c r="E198" s="91">
        <v>694</v>
      </c>
      <c r="F198" s="91">
        <v>59</v>
      </c>
      <c r="G198" s="91">
        <f t="shared" si="21"/>
        <v>753</v>
      </c>
      <c r="H198" s="91">
        <f t="shared" si="22"/>
        <v>828.30000000000007</v>
      </c>
      <c r="I198" s="91">
        <v>16250</v>
      </c>
      <c r="J198" s="68">
        <f t="shared" si="23"/>
        <v>12236250</v>
      </c>
      <c r="K198" s="69">
        <f t="shared" si="24"/>
        <v>13704600</v>
      </c>
      <c r="L198" s="69">
        <f t="shared" si="25"/>
        <v>9789000</v>
      </c>
      <c r="M198" s="92">
        <f t="shared" si="26"/>
        <v>34500</v>
      </c>
      <c r="N198" s="69">
        <f t="shared" si="27"/>
        <v>2236410</v>
      </c>
      <c r="O198" s="19"/>
    </row>
    <row r="199" spans="1:15" s="20" customFormat="1" ht="13.5" x14ac:dyDescent="0.25">
      <c r="A199" s="89">
        <v>198</v>
      </c>
      <c r="B199" s="90">
        <v>2602</v>
      </c>
      <c r="C199" s="90">
        <v>26</v>
      </c>
      <c r="D199" s="90" t="s">
        <v>55</v>
      </c>
      <c r="E199" s="91">
        <v>694</v>
      </c>
      <c r="F199" s="91">
        <v>59</v>
      </c>
      <c r="G199" s="91">
        <f t="shared" si="21"/>
        <v>753</v>
      </c>
      <c r="H199" s="91">
        <f t="shared" si="22"/>
        <v>828.30000000000007</v>
      </c>
      <c r="I199" s="91">
        <v>16250</v>
      </c>
      <c r="J199" s="68">
        <f t="shared" si="23"/>
        <v>12236250</v>
      </c>
      <c r="K199" s="69">
        <f t="shared" si="24"/>
        <v>13704600</v>
      </c>
      <c r="L199" s="69">
        <f t="shared" si="25"/>
        <v>9789000</v>
      </c>
      <c r="M199" s="92">
        <f t="shared" si="26"/>
        <v>34500</v>
      </c>
      <c r="N199" s="69">
        <f t="shared" si="27"/>
        <v>2236410</v>
      </c>
      <c r="O199" s="19"/>
    </row>
    <row r="200" spans="1:15" s="20" customFormat="1" ht="13.5" x14ac:dyDescent="0.25">
      <c r="A200" s="89">
        <v>199</v>
      </c>
      <c r="B200" s="90">
        <v>2603</v>
      </c>
      <c r="C200" s="90">
        <v>26</v>
      </c>
      <c r="D200" s="90" t="s">
        <v>53</v>
      </c>
      <c r="E200" s="91">
        <v>1083</v>
      </c>
      <c r="F200" s="91">
        <v>84</v>
      </c>
      <c r="G200" s="91">
        <f t="shared" si="21"/>
        <v>1167</v>
      </c>
      <c r="H200" s="91">
        <f t="shared" si="22"/>
        <v>1283.7</v>
      </c>
      <c r="I200" s="91">
        <v>16250</v>
      </c>
      <c r="J200" s="68">
        <f t="shared" si="23"/>
        <v>18963750</v>
      </c>
      <c r="K200" s="69">
        <f t="shared" si="24"/>
        <v>21239400</v>
      </c>
      <c r="L200" s="69">
        <f t="shared" si="25"/>
        <v>15171000</v>
      </c>
      <c r="M200" s="92">
        <f t="shared" si="26"/>
        <v>53000</v>
      </c>
      <c r="N200" s="69">
        <f t="shared" si="27"/>
        <v>3465990</v>
      </c>
      <c r="O200" s="19"/>
    </row>
    <row r="201" spans="1:15" s="20" customFormat="1" ht="13.5" x14ac:dyDescent="0.25">
      <c r="A201" s="89">
        <v>200</v>
      </c>
      <c r="B201" s="90">
        <v>2604</v>
      </c>
      <c r="C201" s="90">
        <v>26</v>
      </c>
      <c r="D201" s="90" t="s">
        <v>53</v>
      </c>
      <c r="E201" s="91">
        <v>1083</v>
      </c>
      <c r="F201" s="91">
        <v>84</v>
      </c>
      <c r="G201" s="91">
        <f t="shared" si="21"/>
        <v>1167</v>
      </c>
      <c r="H201" s="91">
        <f t="shared" si="22"/>
        <v>1283.7</v>
      </c>
      <c r="I201" s="91">
        <v>16250</v>
      </c>
      <c r="J201" s="68">
        <f t="shared" si="23"/>
        <v>18963750</v>
      </c>
      <c r="K201" s="69">
        <f t="shared" si="24"/>
        <v>21239400</v>
      </c>
      <c r="L201" s="69">
        <f t="shared" si="25"/>
        <v>15171000</v>
      </c>
      <c r="M201" s="92">
        <f t="shared" si="26"/>
        <v>53000</v>
      </c>
      <c r="N201" s="69">
        <f t="shared" si="27"/>
        <v>3465990</v>
      </c>
      <c r="O201" s="19"/>
    </row>
    <row r="202" spans="1:15" s="20" customFormat="1" ht="13.5" x14ac:dyDescent="0.25">
      <c r="A202" s="89">
        <v>201</v>
      </c>
      <c r="B202" s="90">
        <v>2605</v>
      </c>
      <c r="C202" s="90">
        <v>26</v>
      </c>
      <c r="D202" s="90" t="s">
        <v>10</v>
      </c>
      <c r="E202" s="91">
        <v>635</v>
      </c>
      <c r="F202" s="91">
        <v>54</v>
      </c>
      <c r="G202" s="91">
        <f t="shared" si="21"/>
        <v>689</v>
      </c>
      <c r="H202" s="91">
        <f t="shared" si="22"/>
        <v>757.90000000000009</v>
      </c>
      <c r="I202" s="91">
        <v>16250</v>
      </c>
      <c r="J202" s="68">
        <f t="shared" si="23"/>
        <v>11196250</v>
      </c>
      <c r="K202" s="69">
        <f t="shared" si="24"/>
        <v>12539800</v>
      </c>
      <c r="L202" s="69">
        <f t="shared" si="25"/>
        <v>8957000</v>
      </c>
      <c r="M202" s="92">
        <f t="shared" si="26"/>
        <v>31500</v>
      </c>
      <c r="N202" s="69">
        <f t="shared" si="27"/>
        <v>2046330.0000000002</v>
      </c>
      <c r="O202" s="19"/>
    </row>
    <row r="203" spans="1:15" s="20" customFormat="1" ht="13.5" x14ac:dyDescent="0.25">
      <c r="A203" s="89">
        <v>202</v>
      </c>
      <c r="B203" s="90">
        <v>2606</v>
      </c>
      <c r="C203" s="90">
        <v>26</v>
      </c>
      <c r="D203" s="90" t="s">
        <v>10</v>
      </c>
      <c r="E203" s="91">
        <v>635</v>
      </c>
      <c r="F203" s="91">
        <v>54</v>
      </c>
      <c r="G203" s="91">
        <f t="shared" si="21"/>
        <v>689</v>
      </c>
      <c r="H203" s="91">
        <f t="shared" si="22"/>
        <v>757.90000000000009</v>
      </c>
      <c r="I203" s="91">
        <v>16250</v>
      </c>
      <c r="J203" s="68">
        <f t="shared" si="23"/>
        <v>11196250</v>
      </c>
      <c r="K203" s="69">
        <f t="shared" si="24"/>
        <v>12539800</v>
      </c>
      <c r="L203" s="69">
        <f t="shared" si="25"/>
        <v>8957000</v>
      </c>
      <c r="M203" s="92">
        <f t="shared" si="26"/>
        <v>31500</v>
      </c>
      <c r="N203" s="69">
        <f t="shared" si="27"/>
        <v>2046330.0000000002</v>
      </c>
      <c r="O203" s="19"/>
    </row>
    <row r="204" spans="1:15" s="20" customFormat="1" ht="13.5" x14ac:dyDescent="0.25">
      <c r="A204" s="89">
        <v>203</v>
      </c>
      <c r="B204" s="90">
        <v>2607</v>
      </c>
      <c r="C204" s="90">
        <v>26</v>
      </c>
      <c r="D204" s="90" t="s">
        <v>55</v>
      </c>
      <c r="E204" s="91">
        <v>691</v>
      </c>
      <c r="F204" s="91">
        <v>59</v>
      </c>
      <c r="G204" s="91">
        <f t="shared" si="21"/>
        <v>750</v>
      </c>
      <c r="H204" s="91">
        <f t="shared" si="22"/>
        <v>825.00000000000011</v>
      </c>
      <c r="I204" s="91">
        <v>16250</v>
      </c>
      <c r="J204" s="68">
        <f t="shared" si="23"/>
        <v>12187500</v>
      </c>
      <c r="K204" s="69">
        <f t="shared" si="24"/>
        <v>13650000</v>
      </c>
      <c r="L204" s="69">
        <f t="shared" si="25"/>
        <v>9750000</v>
      </c>
      <c r="M204" s="92">
        <f t="shared" si="26"/>
        <v>34000</v>
      </c>
      <c r="N204" s="69">
        <f t="shared" si="27"/>
        <v>2227500.0000000005</v>
      </c>
      <c r="O204" s="19"/>
    </row>
    <row r="205" spans="1:15" s="20" customFormat="1" ht="13.5" x14ac:dyDescent="0.25">
      <c r="A205" s="89">
        <v>204</v>
      </c>
      <c r="B205" s="90">
        <v>2608</v>
      </c>
      <c r="C205" s="90">
        <v>26</v>
      </c>
      <c r="D205" s="90" t="s">
        <v>55</v>
      </c>
      <c r="E205" s="91">
        <v>691</v>
      </c>
      <c r="F205" s="91">
        <v>59</v>
      </c>
      <c r="G205" s="91">
        <f t="shared" si="21"/>
        <v>750</v>
      </c>
      <c r="H205" s="91">
        <f t="shared" si="22"/>
        <v>825.00000000000011</v>
      </c>
      <c r="I205" s="91">
        <v>16250</v>
      </c>
      <c r="J205" s="68">
        <f t="shared" si="23"/>
        <v>12187500</v>
      </c>
      <c r="K205" s="69">
        <f t="shared" si="24"/>
        <v>13650000</v>
      </c>
      <c r="L205" s="69">
        <f t="shared" si="25"/>
        <v>9750000</v>
      </c>
      <c r="M205" s="92">
        <f t="shared" si="26"/>
        <v>34000</v>
      </c>
      <c r="N205" s="69">
        <f t="shared" si="27"/>
        <v>2227500.0000000005</v>
      </c>
      <c r="O205" s="19"/>
    </row>
    <row r="206" spans="1:15" s="20" customFormat="1" ht="13.5" x14ac:dyDescent="0.25">
      <c r="A206" s="89">
        <v>205</v>
      </c>
      <c r="B206" s="90">
        <v>2701</v>
      </c>
      <c r="C206" s="90">
        <v>27</v>
      </c>
      <c r="D206" s="90" t="s">
        <v>55</v>
      </c>
      <c r="E206" s="91">
        <v>694</v>
      </c>
      <c r="F206" s="91">
        <v>59</v>
      </c>
      <c r="G206" s="91">
        <f t="shared" si="21"/>
        <v>753</v>
      </c>
      <c r="H206" s="91">
        <f t="shared" si="22"/>
        <v>828.30000000000007</v>
      </c>
      <c r="I206" s="91">
        <v>16300</v>
      </c>
      <c r="J206" s="68">
        <f t="shared" si="23"/>
        <v>12273900</v>
      </c>
      <c r="K206" s="69">
        <f t="shared" si="24"/>
        <v>13746768</v>
      </c>
      <c r="L206" s="69">
        <f t="shared" si="25"/>
        <v>9819120</v>
      </c>
      <c r="M206" s="92">
        <f t="shared" si="26"/>
        <v>34500</v>
      </c>
      <c r="N206" s="69">
        <f t="shared" si="27"/>
        <v>2236410</v>
      </c>
      <c r="O206" s="19"/>
    </row>
    <row r="207" spans="1:15" s="20" customFormat="1" ht="13.5" x14ac:dyDescent="0.25">
      <c r="A207" s="89">
        <v>206</v>
      </c>
      <c r="B207" s="90">
        <v>2702</v>
      </c>
      <c r="C207" s="90">
        <v>27</v>
      </c>
      <c r="D207" s="90" t="s">
        <v>55</v>
      </c>
      <c r="E207" s="91">
        <v>694</v>
      </c>
      <c r="F207" s="91">
        <v>59</v>
      </c>
      <c r="G207" s="91">
        <f t="shared" si="21"/>
        <v>753</v>
      </c>
      <c r="H207" s="91">
        <f t="shared" si="22"/>
        <v>828.30000000000007</v>
      </c>
      <c r="I207" s="91">
        <v>16300</v>
      </c>
      <c r="J207" s="68">
        <f t="shared" si="23"/>
        <v>12273900</v>
      </c>
      <c r="K207" s="69">
        <f t="shared" si="24"/>
        <v>13746768</v>
      </c>
      <c r="L207" s="69">
        <f t="shared" si="25"/>
        <v>9819120</v>
      </c>
      <c r="M207" s="92">
        <f t="shared" si="26"/>
        <v>34500</v>
      </c>
      <c r="N207" s="69">
        <f t="shared" si="27"/>
        <v>2236410</v>
      </c>
      <c r="O207" s="19"/>
    </row>
    <row r="208" spans="1:15" s="20" customFormat="1" ht="13.5" x14ac:dyDescent="0.25">
      <c r="A208" s="89">
        <v>207</v>
      </c>
      <c r="B208" s="90">
        <v>2703</v>
      </c>
      <c r="C208" s="90">
        <v>27</v>
      </c>
      <c r="D208" s="90" t="s">
        <v>53</v>
      </c>
      <c r="E208" s="91">
        <v>1083</v>
      </c>
      <c r="F208" s="91">
        <v>84</v>
      </c>
      <c r="G208" s="91">
        <f t="shared" si="21"/>
        <v>1167</v>
      </c>
      <c r="H208" s="91">
        <f t="shared" si="22"/>
        <v>1283.7</v>
      </c>
      <c r="I208" s="91">
        <v>16300</v>
      </c>
      <c r="J208" s="68">
        <f t="shared" si="23"/>
        <v>19022100</v>
      </c>
      <c r="K208" s="69">
        <f t="shared" si="24"/>
        <v>21304752</v>
      </c>
      <c r="L208" s="69">
        <f t="shared" si="25"/>
        <v>15217680</v>
      </c>
      <c r="M208" s="92">
        <f t="shared" si="26"/>
        <v>53500</v>
      </c>
      <c r="N208" s="69">
        <f t="shared" si="27"/>
        <v>3465990</v>
      </c>
      <c r="O208" s="19"/>
    </row>
    <row r="209" spans="1:15" s="20" customFormat="1" ht="13.5" x14ac:dyDescent="0.25">
      <c r="A209" s="89">
        <v>208</v>
      </c>
      <c r="B209" s="90">
        <v>2704</v>
      </c>
      <c r="C209" s="90">
        <v>27</v>
      </c>
      <c r="D209" s="90" t="s">
        <v>53</v>
      </c>
      <c r="E209" s="91">
        <v>1083</v>
      </c>
      <c r="F209" s="91">
        <v>84</v>
      </c>
      <c r="G209" s="91">
        <f t="shared" si="21"/>
        <v>1167</v>
      </c>
      <c r="H209" s="91">
        <f t="shared" si="22"/>
        <v>1283.7</v>
      </c>
      <c r="I209" s="91">
        <v>16300</v>
      </c>
      <c r="J209" s="68">
        <f t="shared" si="23"/>
        <v>19022100</v>
      </c>
      <c r="K209" s="69">
        <f t="shared" si="24"/>
        <v>21304752</v>
      </c>
      <c r="L209" s="69">
        <f t="shared" si="25"/>
        <v>15217680</v>
      </c>
      <c r="M209" s="92">
        <f t="shared" si="26"/>
        <v>53500</v>
      </c>
      <c r="N209" s="69">
        <f t="shared" si="27"/>
        <v>3465990</v>
      </c>
      <c r="O209" s="19"/>
    </row>
    <row r="210" spans="1:15" s="20" customFormat="1" ht="13.5" x14ac:dyDescent="0.25">
      <c r="A210" s="89">
        <v>209</v>
      </c>
      <c r="B210" s="90">
        <v>2706</v>
      </c>
      <c r="C210" s="90">
        <v>27</v>
      </c>
      <c r="D210" s="90" t="s">
        <v>10</v>
      </c>
      <c r="E210" s="91">
        <v>635</v>
      </c>
      <c r="F210" s="91">
        <v>54</v>
      </c>
      <c r="G210" s="91">
        <f t="shared" si="21"/>
        <v>689</v>
      </c>
      <c r="H210" s="91">
        <f t="shared" si="22"/>
        <v>757.90000000000009</v>
      </c>
      <c r="I210" s="91">
        <v>16300</v>
      </c>
      <c r="J210" s="68">
        <f t="shared" si="23"/>
        <v>11230700</v>
      </c>
      <c r="K210" s="69">
        <f t="shared" si="24"/>
        <v>12578384</v>
      </c>
      <c r="L210" s="69">
        <f t="shared" si="25"/>
        <v>8984560</v>
      </c>
      <c r="M210" s="92">
        <f t="shared" si="26"/>
        <v>31500</v>
      </c>
      <c r="N210" s="69">
        <f t="shared" si="27"/>
        <v>2046330.0000000002</v>
      </c>
      <c r="O210" s="19"/>
    </row>
    <row r="211" spans="1:15" s="20" customFormat="1" ht="13.5" x14ac:dyDescent="0.25">
      <c r="A211" s="89">
        <v>210</v>
      </c>
      <c r="B211" s="90">
        <v>2707</v>
      </c>
      <c r="C211" s="90">
        <v>27</v>
      </c>
      <c r="D211" s="90" t="s">
        <v>55</v>
      </c>
      <c r="E211" s="91">
        <v>691</v>
      </c>
      <c r="F211" s="91">
        <v>59</v>
      </c>
      <c r="G211" s="91">
        <f t="shared" si="21"/>
        <v>750</v>
      </c>
      <c r="H211" s="91">
        <f t="shared" si="22"/>
        <v>825.00000000000011</v>
      </c>
      <c r="I211" s="91">
        <v>16300</v>
      </c>
      <c r="J211" s="68">
        <f t="shared" si="23"/>
        <v>12225000</v>
      </c>
      <c r="K211" s="69">
        <f t="shared" si="24"/>
        <v>13692000</v>
      </c>
      <c r="L211" s="69">
        <f t="shared" si="25"/>
        <v>9780000</v>
      </c>
      <c r="M211" s="92">
        <f t="shared" si="26"/>
        <v>34000</v>
      </c>
      <c r="N211" s="69">
        <f t="shared" si="27"/>
        <v>2227500.0000000005</v>
      </c>
      <c r="O211" s="19"/>
    </row>
    <row r="212" spans="1:15" s="20" customFormat="1" ht="13.5" x14ac:dyDescent="0.25">
      <c r="A212" s="89">
        <v>211</v>
      </c>
      <c r="B212" s="90">
        <v>2708</v>
      </c>
      <c r="C212" s="90">
        <v>27</v>
      </c>
      <c r="D212" s="90" t="s">
        <v>55</v>
      </c>
      <c r="E212" s="91">
        <v>691</v>
      </c>
      <c r="F212" s="91">
        <v>59</v>
      </c>
      <c r="G212" s="91">
        <f t="shared" si="21"/>
        <v>750</v>
      </c>
      <c r="H212" s="91">
        <f t="shared" si="22"/>
        <v>825.00000000000011</v>
      </c>
      <c r="I212" s="91">
        <v>16300</v>
      </c>
      <c r="J212" s="68">
        <f t="shared" si="23"/>
        <v>12225000</v>
      </c>
      <c r="K212" s="69">
        <f t="shared" si="24"/>
        <v>13692000</v>
      </c>
      <c r="L212" s="69">
        <f t="shared" si="25"/>
        <v>9780000</v>
      </c>
      <c r="M212" s="92">
        <f t="shared" si="26"/>
        <v>34000</v>
      </c>
      <c r="N212" s="69">
        <f t="shared" si="27"/>
        <v>2227500.0000000005</v>
      </c>
      <c r="O212" s="19"/>
    </row>
    <row r="213" spans="1:15" s="20" customFormat="1" ht="13.5" x14ac:dyDescent="0.25">
      <c r="A213" s="89">
        <v>212</v>
      </c>
      <c r="B213" s="90">
        <v>2801</v>
      </c>
      <c r="C213" s="90">
        <v>28</v>
      </c>
      <c r="D213" s="90" t="s">
        <v>55</v>
      </c>
      <c r="E213" s="91">
        <v>694</v>
      </c>
      <c r="F213" s="91">
        <v>59</v>
      </c>
      <c r="G213" s="91">
        <f t="shared" si="21"/>
        <v>753</v>
      </c>
      <c r="H213" s="91">
        <f t="shared" si="22"/>
        <v>828.30000000000007</v>
      </c>
      <c r="I213" s="91">
        <v>16350</v>
      </c>
      <c r="J213" s="68">
        <f t="shared" si="23"/>
        <v>12311550</v>
      </c>
      <c r="K213" s="69">
        <f t="shared" si="24"/>
        <v>13788936</v>
      </c>
      <c r="L213" s="69">
        <f t="shared" si="25"/>
        <v>9849240</v>
      </c>
      <c r="M213" s="92">
        <f t="shared" si="26"/>
        <v>34500</v>
      </c>
      <c r="N213" s="69">
        <f t="shared" si="27"/>
        <v>2236410</v>
      </c>
      <c r="O213" s="19"/>
    </row>
    <row r="214" spans="1:15" s="20" customFormat="1" ht="13.5" x14ac:dyDescent="0.25">
      <c r="A214" s="89">
        <v>213</v>
      </c>
      <c r="B214" s="90">
        <v>2802</v>
      </c>
      <c r="C214" s="90">
        <v>28</v>
      </c>
      <c r="D214" s="90" t="s">
        <v>55</v>
      </c>
      <c r="E214" s="91">
        <v>694</v>
      </c>
      <c r="F214" s="91">
        <v>59</v>
      </c>
      <c r="G214" s="91">
        <f t="shared" si="21"/>
        <v>753</v>
      </c>
      <c r="H214" s="91">
        <f t="shared" si="22"/>
        <v>828.30000000000007</v>
      </c>
      <c r="I214" s="91">
        <v>16350</v>
      </c>
      <c r="J214" s="68">
        <f t="shared" si="23"/>
        <v>12311550</v>
      </c>
      <c r="K214" s="69">
        <f t="shared" si="24"/>
        <v>13788936</v>
      </c>
      <c r="L214" s="69">
        <f t="shared" si="25"/>
        <v>9849240</v>
      </c>
      <c r="M214" s="92">
        <f t="shared" si="26"/>
        <v>34500</v>
      </c>
      <c r="N214" s="69">
        <f t="shared" si="27"/>
        <v>2236410</v>
      </c>
      <c r="O214" s="19"/>
    </row>
    <row r="215" spans="1:15" s="20" customFormat="1" ht="13.5" x14ac:dyDescent="0.25">
      <c r="A215" s="89">
        <v>214</v>
      </c>
      <c r="B215" s="90">
        <v>2803</v>
      </c>
      <c r="C215" s="90">
        <v>28</v>
      </c>
      <c r="D215" s="90" t="s">
        <v>53</v>
      </c>
      <c r="E215" s="91">
        <v>1083</v>
      </c>
      <c r="F215" s="91">
        <v>84</v>
      </c>
      <c r="G215" s="91">
        <f t="shared" si="21"/>
        <v>1167</v>
      </c>
      <c r="H215" s="91">
        <f t="shared" si="22"/>
        <v>1283.7</v>
      </c>
      <c r="I215" s="91">
        <v>16350</v>
      </c>
      <c r="J215" s="68">
        <f t="shared" si="23"/>
        <v>19080450</v>
      </c>
      <c r="K215" s="69">
        <f t="shared" si="24"/>
        <v>21370104</v>
      </c>
      <c r="L215" s="69">
        <f t="shared" si="25"/>
        <v>15264360</v>
      </c>
      <c r="M215" s="92">
        <f t="shared" si="26"/>
        <v>53500</v>
      </c>
      <c r="N215" s="69">
        <f t="shared" si="27"/>
        <v>3465990</v>
      </c>
      <c r="O215" s="19"/>
    </row>
    <row r="216" spans="1:15" s="20" customFormat="1" ht="13.5" x14ac:dyDescent="0.25">
      <c r="A216" s="89">
        <v>215</v>
      </c>
      <c r="B216" s="90">
        <v>2804</v>
      </c>
      <c r="C216" s="90">
        <v>28</v>
      </c>
      <c r="D216" s="90" t="s">
        <v>53</v>
      </c>
      <c r="E216" s="91">
        <v>1083</v>
      </c>
      <c r="F216" s="91">
        <v>84</v>
      </c>
      <c r="G216" s="91">
        <f t="shared" si="21"/>
        <v>1167</v>
      </c>
      <c r="H216" s="91">
        <f t="shared" si="22"/>
        <v>1283.7</v>
      </c>
      <c r="I216" s="91">
        <v>16350</v>
      </c>
      <c r="J216" s="68">
        <f t="shared" si="23"/>
        <v>19080450</v>
      </c>
      <c r="K216" s="69">
        <f t="shared" si="24"/>
        <v>21370104</v>
      </c>
      <c r="L216" s="69">
        <f t="shared" si="25"/>
        <v>15264360</v>
      </c>
      <c r="M216" s="92">
        <f t="shared" si="26"/>
        <v>53500</v>
      </c>
      <c r="N216" s="69">
        <f t="shared" si="27"/>
        <v>3465990</v>
      </c>
      <c r="O216" s="19"/>
    </row>
    <row r="217" spans="1:15" s="20" customFormat="1" ht="13.5" x14ac:dyDescent="0.25">
      <c r="A217" s="89">
        <v>216</v>
      </c>
      <c r="B217" s="90">
        <v>2805</v>
      </c>
      <c r="C217" s="90">
        <v>28</v>
      </c>
      <c r="D217" s="90" t="s">
        <v>10</v>
      </c>
      <c r="E217" s="91">
        <v>635</v>
      </c>
      <c r="F217" s="91">
        <v>54</v>
      </c>
      <c r="G217" s="91">
        <f t="shared" si="21"/>
        <v>689</v>
      </c>
      <c r="H217" s="91">
        <f t="shared" si="22"/>
        <v>757.90000000000009</v>
      </c>
      <c r="I217" s="91">
        <v>16350</v>
      </c>
      <c r="J217" s="68">
        <f t="shared" si="23"/>
        <v>11265150</v>
      </c>
      <c r="K217" s="69">
        <f t="shared" si="24"/>
        <v>12616968</v>
      </c>
      <c r="L217" s="69">
        <f t="shared" si="25"/>
        <v>9012120</v>
      </c>
      <c r="M217" s="92">
        <f t="shared" si="26"/>
        <v>31500</v>
      </c>
      <c r="N217" s="69">
        <f t="shared" si="27"/>
        <v>2046330.0000000002</v>
      </c>
      <c r="O217" s="19"/>
    </row>
    <row r="218" spans="1:15" s="20" customFormat="1" ht="13.5" x14ac:dyDescent="0.25">
      <c r="A218" s="89">
        <v>217</v>
      </c>
      <c r="B218" s="90">
        <v>2806</v>
      </c>
      <c r="C218" s="90">
        <v>28</v>
      </c>
      <c r="D218" s="90" t="s">
        <v>10</v>
      </c>
      <c r="E218" s="91">
        <v>635</v>
      </c>
      <c r="F218" s="91">
        <v>54</v>
      </c>
      <c r="G218" s="91">
        <f t="shared" si="21"/>
        <v>689</v>
      </c>
      <c r="H218" s="91">
        <f t="shared" si="22"/>
        <v>757.90000000000009</v>
      </c>
      <c r="I218" s="91">
        <v>16350</v>
      </c>
      <c r="J218" s="68">
        <f t="shared" si="23"/>
        <v>11265150</v>
      </c>
      <c r="K218" s="69">
        <f t="shared" si="24"/>
        <v>12616968</v>
      </c>
      <c r="L218" s="69">
        <f t="shared" si="25"/>
        <v>9012120</v>
      </c>
      <c r="M218" s="92">
        <f t="shared" si="26"/>
        <v>31500</v>
      </c>
      <c r="N218" s="69">
        <f t="shared" si="27"/>
        <v>2046330.0000000002</v>
      </c>
      <c r="O218" s="19"/>
    </row>
    <row r="219" spans="1:15" s="20" customFormat="1" ht="13.5" x14ac:dyDescent="0.25">
      <c r="A219" s="89">
        <v>218</v>
      </c>
      <c r="B219" s="90">
        <v>2807</v>
      </c>
      <c r="C219" s="90">
        <v>28</v>
      </c>
      <c r="D219" s="90" t="s">
        <v>55</v>
      </c>
      <c r="E219" s="91">
        <v>691</v>
      </c>
      <c r="F219" s="91">
        <v>59</v>
      </c>
      <c r="G219" s="91">
        <f t="shared" si="21"/>
        <v>750</v>
      </c>
      <c r="H219" s="91">
        <f t="shared" si="22"/>
        <v>825.00000000000011</v>
      </c>
      <c r="I219" s="91">
        <v>16350</v>
      </c>
      <c r="J219" s="68">
        <f t="shared" si="23"/>
        <v>12262500</v>
      </c>
      <c r="K219" s="69">
        <f t="shared" si="24"/>
        <v>13734000</v>
      </c>
      <c r="L219" s="69">
        <f t="shared" si="25"/>
        <v>9810000</v>
      </c>
      <c r="M219" s="92">
        <f t="shared" si="26"/>
        <v>34500</v>
      </c>
      <c r="N219" s="69">
        <f t="shared" si="27"/>
        <v>2227500.0000000005</v>
      </c>
      <c r="O219" s="19"/>
    </row>
    <row r="220" spans="1:15" s="20" customFormat="1" ht="13.5" x14ac:dyDescent="0.25">
      <c r="A220" s="89">
        <v>219</v>
      </c>
      <c r="B220" s="90">
        <v>2808</v>
      </c>
      <c r="C220" s="90">
        <v>28</v>
      </c>
      <c r="D220" s="90" t="s">
        <v>55</v>
      </c>
      <c r="E220" s="91">
        <v>691</v>
      </c>
      <c r="F220" s="91">
        <v>59</v>
      </c>
      <c r="G220" s="91">
        <f t="shared" si="21"/>
        <v>750</v>
      </c>
      <c r="H220" s="91">
        <f t="shared" si="22"/>
        <v>825.00000000000011</v>
      </c>
      <c r="I220" s="91">
        <v>16350</v>
      </c>
      <c r="J220" s="68">
        <f t="shared" si="23"/>
        <v>12262500</v>
      </c>
      <c r="K220" s="69">
        <f t="shared" si="24"/>
        <v>13734000</v>
      </c>
      <c r="L220" s="69">
        <f t="shared" si="25"/>
        <v>9810000</v>
      </c>
      <c r="M220" s="92">
        <f t="shared" si="26"/>
        <v>34500</v>
      </c>
      <c r="N220" s="69">
        <f t="shared" si="27"/>
        <v>2227500.0000000005</v>
      </c>
      <c r="O220" s="19"/>
    </row>
    <row r="221" spans="1:15" s="20" customFormat="1" ht="13.5" x14ac:dyDescent="0.25">
      <c r="A221" s="89">
        <v>220</v>
      </c>
      <c r="B221" s="90">
        <v>2901</v>
      </c>
      <c r="C221" s="90">
        <v>29</v>
      </c>
      <c r="D221" s="90" t="s">
        <v>55</v>
      </c>
      <c r="E221" s="91">
        <v>694</v>
      </c>
      <c r="F221" s="91">
        <v>59</v>
      </c>
      <c r="G221" s="91">
        <f t="shared" si="21"/>
        <v>753</v>
      </c>
      <c r="H221" s="91">
        <f t="shared" si="22"/>
        <v>828.30000000000007</v>
      </c>
      <c r="I221" s="91">
        <v>16400</v>
      </c>
      <c r="J221" s="68">
        <f t="shared" si="23"/>
        <v>12349200</v>
      </c>
      <c r="K221" s="69">
        <f t="shared" si="24"/>
        <v>13831104</v>
      </c>
      <c r="L221" s="69">
        <f t="shared" si="25"/>
        <v>9879360</v>
      </c>
      <c r="M221" s="92">
        <f t="shared" si="26"/>
        <v>34500</v>
      </c>
      <c r="N221" s="69">
        <f t="shared" si="27"/>
        <v>2236410</v>
      </c>
      <c r="O221" s="19"/>
    </row>
    <row r="222" spans="1:15" s="20" customFormat="1" ht="13.5" x14ac:dyDescent="0.25">
      <c r="A222" s="89">
        <v>221</v>
      </c>
      <c r="B222" s="90">
        <v>2902</v>
      </c>
      <c r="C222" s="90">
        <v>29</v>
      </c>
      <c r="D222" s="90" t="s">
        <v>55</v>
      </c>
      <c r="E222" s="91">
        <v>694</v>
      </c>
      <c r="F222" s="91">
        <v>59</v>
      </c>
      <c r="G222" s="91">
        <f t="shared" si="21"/>
        <v>753</v>
      </c>
      <c r="H222" s="91">
        <f t="shared" si="22"/>
        <v>828.30000000000007</v>
      </c>
      <c r="I222" s="91">
        <v>16400</v>
      </c>
      <c r="J222" s="68">
        <f t="shared" si="23"/>
        <v>12349200</v>
      </c>
      <c r="K222" s="69">
        <f t="shared" si="24"/>
        <v>13831104</v>
      </c>
      <c r="L222" s="69">
        <f t="shared" si="25"/>
        <v>9879360</v>
      </c>
      <c r="M222" s="92">
        <f t="shared" si="26"/>
        <v>34500</v>
      </c>
      <c r="N222" s="69">
        <f t="shared" si="27"/>
        <v>2236410</v>
      </c>
      <c r="O222" s="19"/>
    </row>
    <row r="223" spans="1:15" s="20" customFormat="1" ht="13.5" x14ac:dyDescent="0.25">
      <c r="A223" s="89">
        <v>222</v>
      </c>
      <c r="B223" s="90">
        <v>2903</v>
      </c>
      <c r="C223" s="90">
        <v>29</v>
      </c>
      <c r="D223" s="90" t="s">
        <v>53</v>
      </c>
      <c r="E223" s="91">
        <v>1083</v>
      </c>
      <c r="F223" s="91">
        <v>84</v>
      </c>
      <c r="G223" s="91">
        <f t="shared" si="21"/>
        <v>1167</v>
      </c>
      <c r="H223" s="91">
        <f t="shared" si="22"/>
        <v>1283.7</v>
      </c>
      <c r="I223" s="91">
        <v>16400</v>
      </c>
      <c r="J223" s="68">
        <f t="shared" si="23"/>
        <v>19138800</v>
      </c>
      <c r="K223" s="69">
        <f t="shared" si="24"/>
        <v>21435456</v>
      </c>
      <c r="L223" s="69">
        <f t="shared" si="25"/>
        <v>15311040</v>
      </c>
      <c r="M223" s="92">
        <f t="shared" si="26"/>
        <v>53500</v>
      </c>
      <c r="N223" s="69">
        <f t="shared" si="27"/>
        <v>3465990</v>
      </c>
      <c r="O223" s="19"/>
    </row>
    <row r="224" spans="1:15" s="20" customFormat="1" ht="13.5" x14ac:dyDescent="0.25">
      <c r="A224" s="89">
        <v>223</v>
      </c>
      <c r="B224" s="90">
        <v>2904</v>
      </c>
      <c r="C224" s="90">
        <v>29</v>
      </c>
      <c r="D224" s="90" t="s">
        <v>53</v>
      </c>
      <c r="E224" s="91">
        <v>1083</v>
      </c>
      <c r="F224" s="91">
        <v>84</v>
      </c>
      <c r="G224" s="91">
        <f t="shared" si="21"/>
        <v>1167</v>
      </c>
      <c r="H224" s="91">
        <f t="shared" si="22"/>
        <v>1283.7</v>
      </c>
      <c r="I224" s="91">
        <v>16400</v>
      </c>
      <c r="J224" s="68">
        <f t="shared" si="23"/>
        <v>19138800</v>
      </c>
      <c r="K224" s="69">
        <f t="shared" si="24"/>
        <v>21435456</v>
      </c>
      <c r="L224" s="69">
        <f t="shared" si="25"/>
        <v>15311040</v>
      </c>
      <c r="M224" s="92">
        <f t="shared" si="26"/>
        <v>53500</v>
      </c>
      <c r="N224" s="69">
        <f t="shared" si="27"/>
        <v>3465990</v>
      </c>
      <c r="O224" s="19"/>
    </row>
    <row r="225" spans="1:15" s="20" customFormat="1" ht="13.5" x14ac:dyDescent="0.25">
      <c r="A225" s="89">
        <v>224</v>
      </c>
      <c r="B225" s="90">
        <v>2905</v>
      </c>
      <c r="C225" s="90">
        <v>29</v>
      </c>
      <c r="D225" s="90" t="s">
        <v>10</v>
      </c>
      <c r="E225" s="91">
        <v>635</v>
      </c>
      <c r="F225" s="91">
        <v>54</v>
      </c>
      <c r="G225" s="91">
        <f t="shared" si="21"/>
        <v>689</v>
      </c>
      <c r="H225" s="91">
        <f t="shared" si="22"/>
        <v>757.90000000000009</v>
      </c>
      <c r="I225" s="91">
        <v>16400</v>
      </c>
      <c r="J225" s="68">
        <f t="shared" si="23"/>
        <v>11299600</v>
      </c>
      <c r="K225" s="69">
        <f t="shared" si="24"/>
        <v>12655552</v>
      </c>
      <c r="L225" s="69">
        <f t="shared" si="25"/>
        <v>9039680</v>
      </c>
      <c r="M225" s="92">
        <f t="shared" si="26"/>
        <v>31500</v>
      </c>
      <c r="N225" s="69">
        <f t="shared" si="27"/>
        <v>2046330.0000000002</v>
      </c>
      <c r="O225" s="19"/>
    </row>
    <row r="226" spans="1:15" s="20" customFormat="1" ht="13.5" x14ac:dyDescent="0.25">
      <c r="A226" s="89">
        <v>225</v>
      </c>
      <c r="B226" s="90">
        <v>2906</v>
      </c>
      <c r="C226" s="90">
        <v>29</v>
      </c>
      <c r="D226" s="90" t="s">
        <v>10</v>
      </c>
      <c r="E226" s="91">
        <v>635</v>
      </c>
      <c r="F226" s="91">
        <v>54</v>
      </c>
      <c r="G226" s="91">
        <f t="shared" si="21"/>
        <v>689</v>
      </c>
      <c r="H226" s="91">
        <f t="shared" si="22"/>
        <v>757.90000000000009</v>
      </c>
      <c r="I226" s="91">
        <v>16400</v>
      </c>
      <c r="J226" s="68">
        <f t="shared" si="23"/>
        <v>11299600</v>
      </c>
      <c r="K226" s="69">
        <f t="shared" si="24"/>
        <v>12655552</v>
      </c>
      <c r="L226" s="69">
        <f t="shared" si="25"/>
        <v>9039680</v>
      </c>
      <c r="M226" s="92">
        <f t="shared" si="26"/>
        <v>31500</v>
      </c>
      <c r="N226" s="69">
        <f t="shared" si="27"/>
        <v>2046330.0000000002</v>
      </c>
      <c r="O226" s="19"/>
    </row>
    <row r="227" spans="1:15" s="20" customFormat="1" ht="13.5" x14ac:dyDescent="0.25">
      <c r="A227" s="89">
        <v>226</v>
      </c>
      <c r="B227" s="90">
        <v>2907</v>
      </c>
      <c r="C227" s="90">
        <v>29</v>
      </c>
      <c r="D227" s="90" t="s">
        <v>55</v>
      </c>
      <c r="E227" s="91">
        <v>691</v>
      </c>
      <c r="F227" s="91">
        <v>59</v>
      </c>
      <c r="G227" s="91">
        <f t="shared" si="21"/>
        <v>750</v>
      </c>
      <c r="H227" s="91">
        <f t="shared" si="22"/>
        <v>825.00000000000011</v>
      </c>
      <c r="I227" s="91">
        <v>16400</v>
      </c>
      <c r="J227" s="68">
        <f t="shared" si="23"/>
        <v>12300000</v>
      </c>
      <c r="K227" s="69">
        <f t="shared" si="24"/>
        <v>13776000</v>
      </c>
      <c r="L227" s="69">
        <f t="shared" si="25"/>
        <v>9840000</v>
      </c>
      <c r="M227" s="92">
        <f t="shared" si="26"/>
        <v>34500</v>
      </c>
      <c r="N227" s="69">
        <f t="shared" si="27"/>
        <v>2227500.0000000005</v>
      </c>
      <c r="O227" s="19"/>
    </row>
    <row r="228" spans="1:15" s="20" customFormat="1" ht="13.5" x14ac:dyDescent="0.25">
      <c r="A228" s="89">
        <v>227</v>
      </c>
      <c r="B228" s="90">
        <v>2908</v>
      </c>
      <c r="C228" s="90">
        <v>29</v>
      </c>
      <c r="D228" s="90" t="s">
        <v>55</v>
      </c>
      <c r="E228" s="91">
        <v>691</v>
      </c>
      <c r="F228" s="91">
        <v>59</v>
      </c>
      <c r="G228" s="91">
        <f t="shared" si="21"/>
        <v>750</v>
      </c>
      <c r="H228" s="91">
        <f t="shared" si="22"/>
        <v>825.00000000000011</v>
      </c>
      <c r="I228" s="91">
        <v>16400</v>
      </c>
      <c r="J228" s="68">
        <f t="shared" si="23"/>
        <v>12300000</v>
      </c>
      <c r="K228" s="69">
        <f t="shared" si="24"/>
        <v>13776000</v>
      </c>
      <c r="L228" s="69">
        <f t="shared" si="25"/>
        <v>9840000</v>
      </c>
      <c r="M228" s="92">
        <f t="shared" si="26"/>
        <v>34500</v>
      </c>
      <c r="N228" s="69">
        <f t="shared" si="27"/>
        <v>2227500.0000000005</v>
      </c>
      <c r="O228" s="19"/>
    </row>
    <row r="229" spans="1:15" s="20" customFormat="1" ht="13.5" x14ac:dyDescent="0.25">
      <c r="A229" s="89">
        <v>228</v>
      </c>
      <c r="B229" s="90">
        <v>3001</v>
      </c>
      <c r="C229" s="90">
        <v>30</v>
      </c>
      <c r="D229" s="90" t="s">
        <v>55</v>
      </c>
      <c r="E229" s="91">
        <v>694</v>
      </c>
      <c r="F229" s="91">
        <v>59</v>
      </c>
      <c r="G229" s="91">
        <f t="shared" si="21"/>
        <v>753</v>
      </c>
      <c r="H229" s="91">
        <f t="shared" si="22"/>
        <v>828.30000000000007</v>
      </c>
      <c r="I229" s="91">
        <v>16450</v>
      </c>
      <c r="J229" s="68">
        <f t="shared" si="23"/>
        <v>12386850</v>
      </c>
      <c r="K229" s="69">
        <f t="shared" si="24"/>
        <v>13873272</v>
      </c>
      <c r="L229" s="69">
        <f t="shared" si="25"/>
        <v>9909480</v>
      </c>
      <c r="M229" s="92">
        <f t="shared" si="26"/>
        <v>34500</v>
      </c>
      <c r="N229" s="69">
        <f t="shared" si="27"/>
        <v>2236410</v>
      </c>
      <c r="O229" s="19"/>
    </row>
    <row r="230" spans="1:15" s="20" customFormat="1" ht="13.5" x14ac:dyDescent="0.25">
      <c r="A230" s="89">
        <v>229</v>
      </c>
      <c r="B230" s="90">
        <v>3002</v>
      </c>
      <c r="C230" s="90">
        <v>30</v>
      </c>
      <c r="D230" s="90" t="s">
        <v>55</v>
      </c>
      <c r="E230" s="91">
        <v>694</v>
      </c>
      <c r="F230" s="91">
        <v>59</v>
      </c>
      <c r="G230" s="91">
        <f t="shared" si="21"/>
        <v>753</v>
      </c>
      <c r="H230" s="91">
        <f t="shared" si="22"/>
        <v>828.30000000000007</v>
      </c>
      <c r="I230" s="91">
        <v>16450</v>
      </c>
      <c r="J230" s="68">
        <f t="shared" si="23"/>
        <v>12386850</v>
      </c>
      <c r="K230" s="69">
        <f t="shared" si="24"/>
        <v>13873272</v>
      </c>
      <c r="L230" s="69">
        <f t="shared" si="25"/>
        <v>9909480</v>
      </c>
      <c r="M230" s="92">
        <f t="shared" si="26"/>
        <v>34500</v>
      </c>
      <c r="N230" s="69">
        <f t="shared" si="27"/>
        <v>2236410</v>
      </c>
      <c r="O230" s="19"/>
    </row>
    <row r="231" spans="1:15" s="20" customFormat="1" ht="13.5" x14ac:dyDescent="0.25">
      <c r="A231" s="89">
        <v>230</v>
      </c>
      <c r="B231" s="90">
        <v>3003</v>
      </c>
      <c r="C231" s="90">
        <v>30</v>
      </c>
      <c r="D231" s="90" t="s">
        <v>53</v>
      </c>
      <c r="E231" s="91">
        <v>1083</v>
      </c>
      <c r="F231" s="91">
        <v>84</v>
      </c>
      <c r="G231" s="91">
        <f t="shared" si="21"/>
        <v>1167</v>
      </c>
      <c r="H231" s="91">
        <f t="shared" si="22"/>
        <v>1283.7</v>
      </c>
      <c r="I231" s="91">
        <v>16450</v>
      </c>
      <c r="J231" s="68">
        <f t="shared" si="23"/>
        <v>19197150</v>
      </c>
      <c r="K231" s="69">
        <f t="shared" si="24"/>
        <v>21500808</v>
      </c>
      <c r="L231" s="69">
        <f t="shared" si="25"/>
        <v>15357720</v>
      </c>
      <c r="M231" s="92">
        <f t="shared" si="26"/>
        <v>54000</v>
      </c>
      <c r="N231" s="69">
        <f t="shared" si="27"/>
        <v>3465990</v>
      </c>
      <c r="O231" s="19"/>
    </row>
    <row r="232" spans="1:15" s="20" customFormat="1" ht="13.5" x14ac:dyDescent="0.25">
      <c r="A232" s="89">
        <v>231</v>
      </c>
      <c r="B232" s="90">
        <v>3004</v>
      </c>
      <c r="C232" s="90">
        <v>30</v>
      </c>
      <c r="D232" s="90" t="s">
        <v>53</v>
      </c>
      <c r="E232" s="91">
        <v>1083</v>
      </c>
      <c r="F232" s="91">
        <v>84</v>
      </c>
      <c r="G232" s="91">
        <f t="shared" si="21"/>
        <v>1167</v>
      </c>
      <c r="H232" s="91">
        <f t="shared" si="22"/>
        <v>1283.7</v>
      </c>
      <c r="I232" s="91">
        <v>16450</v>
      </c>
      <c r="J232" s="68">
        <f t="shared" si="23"/>
        <v>19197150</v>
      </c>
      <c r="K232" s="69">
        <f t="shared" si="24"/>
        <v>21500808</v>
      </c>
      <c r="L232" s="69">
        <f t="shared" si="25"/>
        <v>15357720</v>
      </c>
      <c r="M232" s="92">
        <f t="shared" si="26"/>
        <v>54000</v>
      </c>
      <c r="N232" s="69">
        <f t="shared" si="27"/>
        <v>3465990</v>
      </c>
      <c r="O232" s="19"/>
    </row>
    <row r="233" spans="1:15" s="20" customFormat="1" ht="13.5" x14ac:dyDescent="0.25">
      <c r="A233" s="89">
        <v>232</v>
      </c>
      <c r="B233" s="90">
        <v>3005</v>
      </c>
      <c r="C233" s="90">
        <v>30</v>
      </c>
      <c r="D233" s="90" t="s">
        <v>10</v>
      </c>
      <c r="E233" s="91">
        <v>635</v>
      </c>
      <c r="F233" s="91">
        <v>54</v>
      </c>
      <c r="G233" s="91">
        <f t="shared" si="21"/>
        <v>689</v>
      </c>
      <c r="H233" s="91">
        <f t="shared" si="22"/>
        <v>757.90000000000009</v>
      </c>
      <c r="I233" s="91">
        <v>16450</v>
      </c>
      <c r="J233" s="68">
        <f t="shared" si="23"/>
        <v>11334050</v>
      </c>
      <c r="K233" s="69">
        <f t="shared" si="24"/>
        <v>12694136</v>
      </c>
      <c r="L233" s="69">
        <f t="shared" si="25"/>
        <v>9067240</v>
      </c>
      <c r="M233" s="92">
        <f t="shared" si="26"/>
        <v>31500</v>
      </c>
      <c r="N233" s="69">
        <f t="shared" si="27"/>
        <v>2046330.0000000002</v>
      </c>
      <c r="O233" s="19"/>
    </row>
    <row r="234" spans="1:15" s="20" customFormat="1" ht="13.5" x14ac:dyDescent="0.25">
      <c r="A234" s="89">
        <v>233</v>
      </c>
      <c r="B234" s="90">
        <v>3006</v>
      </c>
      <c r="C234" s="90">
        <v>30</v>
      </c>
      <c r="D234" s="90" t="s">
        <v>10</v>
      </c>
      <c r="E234" s="91">
        <v>635</v>
      </c>
      <c r="F234" s="91">
        <v>54</v>
      </c>
      <c r="G234" s="91">
        <f t="shared" si="21"/>
        <v>689</v>
      </c>
      <c r="H234" s="91">
        <f t="shared" si="22"/>
        <v>757.90000000000009</v>
      </c>
      <c r="I234" s="91">
        <v>16450</v>
      </c>
      <c r="J234" s="68">
        <f t="shared" si="23"/>
        <v>11334050</v>
      </c>
      <c r="K234" s="69">
        <f t="shared" si="24"/>
        <v>12694136</v>
      </c>
      <c r="L234" s="69">
        <f t="shared" si="25"/>
        <v>9067240</v>
      </c>
      <c r="M234" s="92">
        <f t="shared" si="26"/>
        <v>31500</v>
      </c>
      <c r="N234" s="69">
        <f t="shared" si="27"/>
        <v>2046330.0000000002</v>
      </c>
      <c r="O234" s="19"/>
    </row>
    <row r="235" spans="1:15" s="20" customFormat="1" ht="13.5" x14ac:dyDescent="0.25">
      <c r="A235" s="89">
        <v>234</v>
      </c>
      <c r="B235" s="90">
        <v>3007</v>
      </c>
      <c r="C235" s="90">
        <v>30</v>
      </c>
      <c r="D235" s="90" t="s">
        <v>55</v>
      </c>
      <c r="E235" s="91">
        <v>691</v>
      </c>
      <c r="F235" s="91">
        <v>59</v>
      </c>
      <c r="G235" s="91">
        <f t="shared" si="21"/>
        <v>750</v>
      </c>
      <c r="H235" s="91">
        <f t="shared" si="22"/>
        <v>825.00000000000011</v>
      </c>
      <c r="I235" s="91">
        <v>16450</v>
      </c>
      <c r="J235" s="68">
        <f t="shared" si="23"/>
        <v>12337500</v>
      </c>
      <c r="K235" s="69">
        <f t="shared" si="24"/>
        <v>13818000</v>
      </c>
      <c r="L235" s="69">
        <f t="shared" si="25"/>
        <v>9870000</v>
      </c>
      <c r="M235" s="92">
        <f t="shared" si="26"/>
        <v>34500</v>
      </c>
      <c r="N235" s="69">
        <f t="shared" si="27"/>
        <v>2227500.0000000005</v>
      </c>
      <c r="O235" s="19"/>
    </row>
    <row r="236" spans="1:15" s="20" customFormat="1" ht="13.5" x14ac:dyDescent="0.25">
      <c r="A236" s="89">
        <v>235</v>
      </c>
      <c r="B236" s="90">
        <v>3008</v>
      </c>
      <c r="C236" s="90">
        <v>30</v>
      </c>
      <c r="D236" s="90" t="s">
        <v>55</v>
      </c>
      <c r="E236" s="91">
        <v>691</v>
      </c>
      <c r="F236" s="91">
        <v>59</v>
      </c>
      <c r="G236" s="91">
        <f t="shared" si="21"/>
        <v>750</v>
      </c>
      <c r="H236" s="91">
        <f t="shared" si="22"/>
        <v>825.00000000000011</v>
      </c>
      <c r="I236" s="91">
        <v>16450</v>
      </c>
      <c r="J236" s="68">
        <f t="shared" si="23"/>
        <v>12337500</v>
      </c>
      <c r="K236" s="69">
        <f t="shared" si="24"/>
        <v>13818000</v>
      </c>
      <c r="L236" s="69">
        <f t="shared" si="25"/>
        <v>9870000</v>
      </c>
      <c r="M236" s="92">
        <f t="shared" si="26"/>
        <v>34500</v>
      </c>
      <c r="N236" s="69">
        <f t="shared" si="27"/>
        <v>2227500.0000000005</v>
      </c>
      <c r="O236" s="19"/>
    </row>
    <row r="237" spans="1:15" s="20" customFormat="1" ht="13.5" x14ac:dyDescent="0.25">
      <c r="A237" s="89">
        <v>236</v>
      </c>
      <c r="B237" s="90">
        <v>3101</v>
      </c>
      <c r="C237" s="90">
        <v>31</v>
      </c>
      <c r="D237" s="90" t="s">
        <v>55</v>
      </c>
      <c r="E237" s="91">
        <v>694</v>
      </c>
      <c r="F237" s="91">
        <v>59</v>
      </c>
      <c r="G237" s="91">
        <f t="shared" si="21"/>
        <v>753</v>
      </c>
      <c r="H237" s="91">
        <f t="shared" si="22"/>
        <v>828.30000000000007</v>
      </c>
      <c r="I237" s="91">
        <v>16500</v>
      </c>
      <c r="J237" s="68">
        <f t="shared" si="23"/>
        <v>12424500</v>
      </c>
      <c r="K237" s="69">
        <f t="shared" si="24"/>
        <v>13915440</v>
      </c>
      <c r="L237" s="69">
        <f t="shared" si="25"/>
        <v>9939600</v>
      </c>
      <c r="M237" s="92">
        <f t="shared" si="26"/>
        <v>35000</v>
      </c>
      <c r="N237" s="69">
        <f t="shared" si="27"/>
        <v>2236410</v>
      </c>
      <c r="O237" s="19"/>
    </row>
    <row r="238" spans="1:15" s="20" customFormat="1" ht="13.5" x14ac:dyDescent="0.25">
      <c r="A238" s="89">
        <v>237</v>
      </c>
      <c r="B238" s="90">
        <v>3102</v>
      </c>
      <c r="C238" s="90">
        <v>31</v>
      </c>
      <c r="D238" s="90" t="s">
        <v>55</v>
      </c>
      <c r="E238" s="91">
        <v>694</v>
      </c>
      <c r="F238" s="91">
        <v>59</v>
      </c>
      <c r="G238" s="91">
        <f t="shared" si="21"/>
        <v>753</v>
      </c>
      <c r="H238" s="91">
        <f t="shared" si="22"/>
        <v>828.30000000000007</v>
      </c>
      <c r="I238" s="91">
        <v>16500</v>
      </c>
      <c r="J238" s="68">
        <f t="shared" si="23"/>
        <v>12424500</v>
      </c>
      <c r="K238" s="69">
        <f t="shared" si="24"/>
        <v>13915440</v>
      </c>
      <c r="L238" s="69">
        <f t="shared" si="25"/>
        <v>9939600</v>
      </c>
      <c r="M238" s="92">
        <f t="shared" si="26"/>
        <v>35000</v>
      </c>
      <c r="N238" s="69">
        <f t="shared" si="27"/>
        <v>2236410</v>
      </c>
      <c r="O238" s="19"/>
    </row>
    <row r="239" spans="1:15" s="20" customFormat="1" ht="13.5" x14ac:dyDescent="0.25">
      <c r="A239" s="89">
        <v>238</v>
      </c>
      <c r="B239" s="90">
        <v>3103</v>
      </c>
      <c r="C239" s="90">
        <v>31</v>
      </c>
      <c r="D239" s="90" t="s">
        <v>53</v>
      </c>
      <c r="E239" s="91">
        <v>1083</v>
      </c>
      <c r="F239" s="91">
        <v>84</v>
      </c>
      <c r="G239" s="91">
        <f t="shared" si="21"/>
        <v>1167</v>
      </c>
      <c r="H239" s="91">
        <f t="shared" si="22"/>
        <v>1283.7</v>
      </c>
      <c r="I239" s="91">
        <v>16500</v>
      </c>
      <c r="J239" s="68">
        <f t="shared" si="23"/>
        <v>19255500</v>
      </c>
      <c r="K239" s="69">
        <f t="shared" si="24"/>
        <v>21566160</v>
      </c>
      <c r="L239" s="69">
        <f t="shared" si="25"/>
        <v>15404400</v>
      </c>
      <c r="M239" s="92">
        <f t="shared" si="26"/>
        <v>54000</v>
      </c>
      <c r="N239" s="69">
        <f t="shared" si="27"/>
        <v>3465990</v>
      </c>
      <c r="O239" s="19"/>
    </row>
    <row r="240" spans="1:15" s="20" customFormat="1" ht="13.5" x14ac:dyDescent="0.25">
      <c r="A240" s="89">
        <v>239</v>
      </c>
      <c r="B240" s="90">
        <v>3104</v>
      </c>
      <c r="C240" s="90">
        <v>31</v>
      </c>
      <c r="D240" s="90" t="s">
        <v>53</v>
      </c>
      <c r="E240" s="91">
        <v>1083</v>
      </c>
      <c r="F240" s="91">
        <v>84</v>
      </c>
      <c r="G240" s="91">
        <f t="shared" si="21"/>
        <v>1167</v>
      </c>
      <c r="H240" s="91">
        <f t="shared" si="22"/>
        <v>1283.7</v>
      </c>
      <c r="I240" s="91">
        <v>16500</v>
      </c>
      <c r="J240" s="68">
        <f t="shared" si="23"/>
        <v>19255500</v>
      </c>
      <c r="K240" s="69">
        <f t="shared" si="24"/>
        <v>21566160</v>
      </c>
      <c r="L240" s="69">
        <f t="shared" si="25"/>
        <v>15404400</v>
      </c>
      <c r="M240" s="92">
        <f t="shared" si="26"/>
        <v>54000</v>
      </c>
      <c r="N240" s="69">
        <f t="shared" si="27"/>
        <v>3465990</v>
      </c>
      <c r="O240" s="19"/>
    </row>
    <row r="241" spans="1:15" s="20" customFormat="1" ht="13.5" x14ac:dyDescent="0.25">
      <c r="A241" s="89">
        <v>240</v>
      </c>
      <c r="B241" s="90">
        <v>3105</v>
      </c>
      <c r="C241" s="90">
        <v>31</v>
      </c>
      <c r="D241" s="90" t="s">
        <v>10</v>
      </c>
      <c r="E241" s="91">
        <v>635</v>
      </c>
      <c r="F241" s="91">
        <v>54</v>
      </c>
      <c r="G241" s="91">
        <f t="shared" si="21"/>
        <v>689</v>
      </c>
      <c r="H241" s="91">
        <f t="shared" si="22"/>
        <v>757.90000000000009</v>
      </c>
      <c r="I241" s="91">
        <v>16500</v>
      </c>
      <c r="J241" s="68">
        <f t="shared" si="23"/>
        <v>11368500</v>
      </c>
      <c r="K241" s="69">
        <f t="shared" si="24"/>
        <v>12732720</v>
      </c>
      <c r="L241" s="69">
        <f t="shared" si="25"/>
        <v>9094800</v>
      </c>
      <c r="M241" s="92">
        <f t="shared" si="26"/>
        <v>32000</v>
      </c>
      <c r="N241" s="69">
        <f t="shared" si="27"/>
        <v>2046330.0000000002</v>
      </c>
      <c r="O241" s="19"/>
    </row>
    <row r="242" spans="1:15" s="20" customFormat="1" ht="13.5" x14ac:dyDescent="0.25">
      <c r="A242" s="89">
        <v>241</v>
      </c>
      <c r="B242" s="90">
        <v>3106</v>
      </c>
      <c r="C242" s="90">
        <v>31</v>
      </c>
      <c r="D242" s="90" t="s">
        <v>10</v>
      </c>
      <c r="E242" s="91">
        <v>635</v>
      </c>
      <c r="F242" s="91">
        <v>54</v>
      </c>
      <c r="G242" s="91">
        <f t="shared" si="21"/>
        <v>689</v>
      </c>
      <c r="H242" s="91">
        <f t="shared" si="22"/>
        <v>757.90000000000009</v>
      </c>
      <c r="I242" s="91">
        <v>16500</v>
      </c>
      <c r="J242" s="68">
        <f t="shared" si="23"/>
        <v>11368500</v>
      </c>
      <c r="K242" s="69">
        <f t="shared" si="24"/>
        <v>12732720</v>
      </c>
      <c r="L242" s="69">
        <f t="shared" si="25"/>
        <v>9094800</v>
      </c>
      <c r="M242" s="92">
        <f t="shared" si="26"/>
        <v>32000</v>
      </c>
      <c r="N242" s="69">
        <f t="shared" si="27"/>
        <v>2046330.0000000002</v>
      </c>
      <c r="O242" s="19"/>
    </row>
    <row r="243" spans="1:15" s="20" customFormat="1" ht="13.5" x14ac:dyDescent="0.25">
      <c r="A243" s="89">
        <v>242</v>
      </c>
      <c r="B243" s="90">
        <v>3107</v>
      </c>
      <c r="C243" s="90">
        <v>31</v>
      </c>
      <c r="D243" s="90" t="s">
        <v>55</v>
      </c>
      <c r="E243" s="91">
        <v>691</v>
      </c>
      <c r="F243" s="91">
        <v>59</v>
      </c>
      <c r="G243" s="91">
        <f t="shared" si="21"/>
        <v>750</v>
      </c>
      <c r="H243" s="91">
        <f t="shared" si="22"/>
        <v>825.00000000000011</v>
      </c>
      <c r="I243" s="91">
        <v>16500</v>
      </c>
      <c r="J243" s="68">
        <f t="shared" si="23"/>
        <v>12375000</v>
      </c>
      <c r="K243" s="69">
        <f t="shared" si="24"/>
        <v>13860000</v>
      </c>
      <c r="L243" s="69">
        <f t="shared" si="25"/>
        <v>9900000</v>
      </c>
      <c r="M243" s="92">
        <f t="shared" si="26"/>
        <v>34500</v>
      </c>
      <c r="N243" s="69">
        <f t="shared" si="27"/>
        <v>2227500.0000000005</v>
      </c>
      <c r="O243" s="19"/>
    </row>
    <row r="244" spans="1:15" s="20" customFormat="1" ht="13.5" x14ac:dyDescent="0.25">
      <c r="A244" s="89">
        <v>243</v>
      </c>
      <c r="B244" s="90">
        <v>3108</v>
      </c>
      <c r="C244" s="90">
        <v>31</v>
      </c>
      <c r="D244" s="90" t="s">
        <v>55</v>
      </c>
      <c r="E244" s="91">
        <v>691</v>
      </c>
      <c r="F244" s="91">
        <v>59</v>
      </c>
      <c r="G244" s="91">
        <f t="shared" si="21"/>
        <v>750</v>
      </c>
      <c r="H244" s="91">
        <f t="shared" si="22"/>
        <v>825.00000000000011</v>
      </c>
      <c r="I244" s="91">
        <v>16500</v>
      </c>
      <c r="J244" s="68">
        <f t="shared" si="23"/>
        <v>12375000</v>
      </c>
      <c r="K244" s="69">
        <f t="shared" si="24"/>
        <v>13860000</v>
      </c>
      <c r="L244" s="69">
        <f t="shared" si="25"/>
        <v>9900000</v>
      </c>
      <c r="M244" s="92">
        <f t="shared" si="26"/>
        <v>34500</v>
      </c>
      <c r="N244" s="69">
        <f t="shared" si="27"/>
        <v>2227500.0000000005</v>
      </c>
      <c r="O244" s="19"/>
    </row>
    <row r="245" spans="1:15" s="20" customFormat="1" ht="13.5" x14ac:dyDescent="0.25">
      <c r="A245" s="89">
        <v>244</v>
      </c>
      <c r="B245" s="90">
        <v>3201</v>
      </c>
      <c r="C245" s="90">
        <v>32</v>
      </c>
      <c r="D245" s="90" t="s">
        <v>55</v>
      </c>
      <c r="E245" s="91">
        <v>694</v>
      </c>
      <c r="F245" s="91">
        <v>59</v>
      </c>
      <c r="G245" s="91">
        <f t="shared" si="21"/>
        <v>753</v>
      </c>
      <c r="H245" s="91">
        <f t="shared" si="22"/>
        <v>828.30000000000007</v>
      </c>
      <c r="I245" s="91">
        <v>16550</v>
      </c>
      <c r="J245" s="68">
        <f t="shared" si="23"/>
        <v>12462150</v>
      </c>
      <c r="K245" s="69">
        <f t="shared" si="24"/>
        <v>13957608</v>
      </c>
      <c r="L245" s="69">
        <f t="shared" si="25"/>
        <v>9969720</v>
      </c>
      <c r="M245" s="92">
        <f t="shared" si="26"/>
        <v>35000</v>
      </c>
      <c r="N245" s="69">
        <f t="shared" si="27"/>
        <v>2236410</v>
      </c>
      <c r="O245" s="19"/>
    </row>
    <row r="246" spans="1:15" s="20" customFormat="1" ht="13.5" x14ac:dyDescent="0.25">
      <c r="A246" s="89">
        <v>245</v>
      </c>
      <c r="B246" s="90">
        <v>3202</v>
      </c>
      <c r="C246" s="90">
        <v>32</v>
      </c>
      <c r="D246" s="90" t="s">
        <v>55</v>
      </c>
      <c r="E246" s="91">
        <v>694</v>
      </c>
      <c r="F246" s="91">
        <v>59</v>
      </c>
      <c r="G246" s="91">
        <f t="shared" si="21"/>
        <v>753</v>
      </c>
      <c r="H246" s="91">
        <f t="shared" si="22"/>
        <v>828.30000000000007</v>
      </c>
      <c r="I246" s="91">
        <v>16550</v>
      </c>
      <c r="J246" s="68">
        <f t="shared" si="23"/>
        <v>12462150</v>
      </c>
      <c r="K246" s="69">
        <f t="shared" si="24"/>
        <v>13957608</v>
      </c>
      <c r="L246" s="69">
        <f t="shared" si="25"/>
        <v>9969720</v>
      </c>
      <c r="M246" s="92">
        <f t="shared" si="26"/>
        <v>35000</v>
      </c>
      <c r="N246" s="69">
        <f t="shared" si="27"/>
        <v>2236410</v>
      </c>
      <c r="O246" s="19"/>
    </row>
    <row r="247" spans="1:15" s="20" customFormat="1" ht="13.5" x14ac:dyDescent="0.25">
      <c r="A247" s="89">
        <v>246</v>
      </c>
      <c r="B247" s="90">
        <v>3203</v>
      </c>
      <c r="C247" s="90">
        <v>32</v>
      </c>
      <c r="D247" s="90" t="s">
        <v>53</v>
      </c>
      <c r="E247" s="91">
        <v>1083</v>
      </c>
      <c r="F247" s="91">
        <v>84</v>
      </c>
      <c r="G247" s="91">
        <f t="shared" si="21"/>
        <v>1167</v>
      </c>
      <c r="H247" s="91">
        <f t="shared" si="22"/>
        <v>1283.7</v>
      </c>
      <c r="I247" s="91">
        <v>16550</v>
      </c>
      <c r="J247" s="68">
        <f t="shared" si="23"/>
        <v>19313850</v>
      </c>
      <c r="K247" s="69">
        <f t="shared" si="24"/>
        <v>21631512</v>
      </c>
      <c r="L247" s="69">
        <f t="shared" si="25"/>
        <v>15451080</v>
      </c>
      <c r="M247" s="92">
        <f t="shared" si="26"/>
        <v>54000</v>
      </c>
      <c r="N247" s="69">
        <f t="shared" si="27"/>
        <v>3465990</v>
      </c>
      <c r="O247" s="19"/>
    </row>
    <row r="248" spans="1:15" s="20" customFormat="1" ht="13.5" x14ac:dyDescent="0.25">
      <c r="A248" s="89">
        <v>247</v>
      </c>
      <c r="B248" s="90">
        <v>3204</v>
      </c>
      <c r="C248" s="90">
        <v>32</v>
      </c>
      <c r="D248" s="90" t="s">
        <v>53</v>
      </c>
      <c r="E248" s="91">
        <v>1083</v>
      </c>
      <c r="F248" s="91">
        <v>84</v>
      </c>
      <c r="G248" s="91">
        <f t="shared" si="21"/>
        <v>1167</v>
      </c>
      <c r="H248" s="91">
        <f t="shared" si="22"/>
        <v>1283.7</v>
      </c>
      <c r="I248" s="91">
        <v>16550</v>
      </c>
      <c r="J248" s="68">
        <f t="shared" si="23"/>
        <v>19313850</v>
      </c>
      <c r="K248" s="69">
        <f t="shared" si="24"/>
        <v>21631512</v>
      </c>
      <c r="L248" s="69">
        <f t="shared" si="25"/>
        <v>15451080</v>
      </c>
      <c r="M248" s="92">
        <f t="shared" si="26"/>
        <v>54000</v>
      </c>
      <c r="N248" s="69">
        <f t="shared" si="27"/>
        <v>3465990</v>
      </c>
      <c r="O248" s="19"/>
    </row>
    <row r="249" spans="1:15" s="20" customFormat="1" ht="13.5" x14ac:dyDescent="0.25">
      <c r="A249" s="89">
        <v>248</v>
      </c>
      <c r="B249" s="90">
        <v>3206</v>
      </c>
      <c r="C249" s="90">
        <v>32</v>
      </c>
      <c r="D249" s="90" t="s">
        <v>10</v>
      </c>
      <c r="E249" s="91">
        <v>635</v>
      </c>
      <c r="F249" s="91">
        <v>54</v>
      </c>
      <c r="G249" s="91">
        <f t="shared" si="21"/>
        <v>689</v>
      </c>
      <c r="H249" s="91">
        <f t="shared" si="22"/>
        <v>757.90000000000009</v>
      </c>
      <c r="I249" s="91">
        <v>16550</v>
      </c>
      <c r="J249" s="68">
        <f t="shared" si="23"/>
        <v>11402950</v>
      </c>
      <c r="K249" s="69">
        <f t="shared" si="24"/>
        <v>12771304</v>
      </c>
      <c r="L249" s="69">
        <f t="shared" si="25"/>
        <v>9122360</v>
      </c>
      <c r="M249" s="92">
        <f t="shared" si="26"/>
        <v>32000</v>
      </c>
      <c r="N249" s="69">
        <f t="shared" si="27"/>
        <v>2046330.0000000002</v>
      </c>
      <c r="O249" s="19"/>
    </row>
    <row r="250" spans="1:15" s="20" customFormat="1" ht="13.5" x14ac:dyDescent="0.25">
      <c r="A250" s="89">
        <v>249</v>
      </c>
      <c r="B250" s="90">
        <v>3207</v>
      </c>
      <c r="C250" s="90">
        <v>32</v>
      </c>
      <c r="D250" s="90" t="s">
        <v>55</v>
      </c>
      <c r="E250" s="91">
        <v>691</v>
      </c>
      <c r="F250" s="91">
        <v>59</v>
      </c>
      <c r="G250" s="91">
        <f t="shared" si="21"/>
        <v>750</v>
      </c>
      <c r="H250" s="91">
        <f t="shared" si="22"/>
        <v>825.00000000000011</v>
      </c>
      <c r="I250" s="91">
        <v>16550</v>
      </c>
      <c r="J250" s="68">
        <f t="shared" si="23"/>
        <v>12412500</v>
      </c>
      <c r="K250" s="69">
        <f t="shared" si="24"/>
        <v>13902000</v>
      </c>
      <c r="L250" s="69">
        <f t="shared" si="25"/>
        <v>9930000</v>
      </c>
      <c r="M250" s="92">
        <f t="shared" si="26"/>
        <v>35000</v>
      </c>
      <c r="N250" s="69">
        <f t="shared" si="27"/>
        <v>2227500.0000000005</v>
      </c>
      <c r="O250" s="19"/>
    </row>
    <row r="251" spans="1:15" s="20" customFormat="1" ht="13.5" x14ac:dyDescent="0.25">
      <c r="A251" s="89">
        <v>250</v>
      </c>
      <c r="B251" s="90">
        <v>3208</v>
      </c>
      <c r="C251" s="90">
        <v>32</v>
      </c>
      <c r="D251" s="90" t="s">
        <v>55</v>
      </c>
      <c r="E251" s="91">
        <v>691</v>
      </c>
      <c r="F251" s="91">
        <v>59</v>
      </c>
      <c r="G251" s="91">
        <f t="shared" si="21"/>
        <v>750</v>
      </c>
      <c r="H251" s="91">
        <f t="shared" si="22"/>
        <v>825.00000000000011</v>
      </c>
      <c r="I251" s="91">
        <v>16550</v>
      </c>
      <c r="J251" s="68">
        <f t="shared" si="23"/>
        <v>12412500</v>
      </c>
      <c r="K251" s="69">
        <f t="shared" si="24"/>
        <v>13902000</v>
      </c>
      <c r="L251" s="69">
        <f t="shared" si="25"/>
        <v>9930000</v>
      </c>
      <c r="M251" s="92">
        <f t="shared" si="26"/>
        <v>35000</v>
      </c>
      <c r="N251" s="69">
        <f t="shared" si="27"/>
        <v>2227500.0000000005</v>
      </c>
      <c r="O251" s="19"/>
    </row>
    <row r="252" spans="1:15" s="20" customFormat="1" ht="13.5" x14ac:dyDescent="0.25">
      <c r="A252" s="89">
        <v>251</v>
      </c>
      <c r="B252" s="90">
        <v>3301</v>
      </c>
      <c r="C252" s="90">
        <v>33</v>
      </c>
      <c r="D252" s="90" t="s">
        <v>55</v>
      </c>
      <c r="E252" s="91">
        <v>694</v>
      </c>
      <c r="F252" s="91">
        <v>59</v>
      </c>
      <c r="G252" s="91">
        <f t="shared" si="21"/>
        <v>753</v>
      </c>
      <c r="H252" s="91">
        <f t="shared" si="22"/>
        <v>828.30000000000007</v>
      </c>
      <c r="I252" s="91">
        <v>16600</v>
      </c>
      <c r="J252" s="68">
        <f t="shared" si="23"/>
        <v>12499800</v>
      </c>
      <c r="K252" s="69">
        <f t="shared" si="24"/>
        <v>13999776</v>
      </c>
      <c r="L252" s="69">
        <f t="shared" si="25"/>
        <v>9999840</v>
      </c>
      <c r="M252" s="92">
        <f t="shared" si="26"/>
        <v>35000</v>
      </c>
      <c r="N252" s="69">
        <f t="shared" si="27"/>
        <v>2236410</v>
      </c>
      <c r="O252" s="19"/>
    </row>
    <row r="253" spans="1:15" s="20" customFormat="1" ht="13.5" x14ac:dyDescent="0.25">
      <c r="A253" s="89">
        <v>252</v>
      </c>
      <c r="B253" s="90">
        <v>3302</v>
      </c>
      <c r="C253" s="90">
        <v>33</v>
      </c>
      <c r="D253" s="90" t="s">
        <v>55</v>
      </c>
      <c r="E253" s="91">
        <v>694</v>
      </c>
      <c r="F253" s="91">
        <v>59</v>
      </c>
      <c r="G253" s="91">
        <f t="shared" si="21"/>
        <v>753</v>
      </c>
      <c r="H253" s="91">
        <f t="shared" si="22"/>
        <v>828.30000000000007</v>
      </c>
      <c r="I253" s="91">
        <v>16600</v>
      </c>
      <c r="J253" s="68">
        <f t="shared" si="23"/>
        <v>12499800</v>
      </c>
      <c r="K253" s="69">
        <f t="shared" si="24"/>
        <v>13999776</v>
      </c>
      <c r="L253" s="69">
        <f t="shared" si="25"/>
        <v>9999840</v>
      </c>
      <c r="M253" s="92">
        <f t="shared" si="26"/>
        <v>35000</v>
      </c>
      <c r="N253" s="69">
        <f t="shared" si="27"/>
        <v>2236410</v>
      </c>
      <c r="O253" s="19"/>
    </row>
    <row r="254" spans="1:15" s="20" customFormat="1" ht="13.5" x14ac:dyDescent="0.25">
      <c r="A254" s="89">
        <v>253</v>
      </c>
      <c r="B254" s="90">
        <v>3303</v>
      </c>
      <c r="C254" s="90">
        <v>33</v>
      </c>
      <c r="D254" s="90" t="s">
        <v>53</v>
      </c>
      <c r="E254" s="91">
        <v>1083</v>
      </c>
      <c r="F254" s="91">
        <v>84</v>
      </c>
      <c r="G254" s="91">
        <f t="shared" si="21"/>
        <v>1167</v>
      </c>
      <c r="H254" s="91">
        <f t="shared" si="22"/>
        <v>1283.7</v>
      </c>
      <c r="I254" s="91">
        <v>16600</v>
      </c>
      <c r="J254" s="68">
        <f t="shared" si="23"/>
        <v>19372200</v>
      </c>
      <c r="K254" s="69">
        <f t="shared" si="24"/>
        <v>21696864</v>
      </c>
      <c r="L254" s="69">
        <f t="shared" si="25"/>
        <v>15497760</v>
      </c>
      <c r="M254" s="92">
        <f t="shared" si="26"/>
        <v>54000</v>
      </c>
      <c r="N254" s="69">
        <f t="shared" si="27"/>
        <v>3465990</v>
      </c>
      <c r="O254" s="19"/>
    </row>
    <row r="255" spans="1:15" s="20" customFormat="1" ht="13.5" x14ac:dyDescent="0.25">
      <c r="A255" s="89">
        <v>254</v>
      </c>
      <c r="B255" s="90">
        <v>3304</v>
      </c>
      <c r="C255" s="90">
        <v>33</v>
      </c>
      <c r="D255" s="90" t="s">
        <v>53</v>
      </c>
      <c r="E255" s="91">
        <v>1083</v>
      </c>
      <c r="F255" s="91">
        <v>84</v>
      </c>
      <c r="G255" s="91">
        <f t="shared" si="21"/>
        <v>1167</v>
      </c>
      <c r="H255" s="91">
        <f t="shared" si="22"/>
        <v>1283.7</v>
      </c>
      <c r="I255" s="91">
        <v>16600</v>
      </c>
      <c r="J255" s="68">
        <f t="shared" si="23"/>
        <v>19372200</v>
      </c>
      <c r="K255" s="69">
        <f t="shared" si="24"/>
        <v>21696864</v>
      </c>
      <c r="L255" s="69">
        <f t="shared" si="25"/>
        <v>15497760</v>
      </c>
      <c r="M255" s="92">
        <f t="shared" si="26"/>
        <v>54000</v>
      </c>
      <c r="N255" s="69">
        <f t="shared" si="27"/>
        <v>3465990</v>
      </c>
      <c r="O255" s="19"/>
    </row>
    <row r="256" spans="1:15" s="20" customFormat="1" ht="13.5" x14ac:dyDescent="0.25">
      <c r="A256" s="89">
        <v>255</v>
      </c>
      <c r="B256" s="90">
        <v>3305</v>
      </c>
      <c r="C256" s="90">
        <v>33</v>
      </c>
      <c r="D256" s="90" t="s">
        <v>10</v>
      </c>
      <c r="E256" s="91">
        <v>635</v>
      </c>
      <c r="F256" s="91">
        <v>54</v>
      </c>
      <c r="G256" s="91">
        <f t="shared" si="21"/>
        <v>689</v>
      </c>
      <c r="H256" s="91">
        <f t="shared" si="22"/>
        <v>757.90000000000009</v>
      </c>
      <c r="I256" s="91">
        <v>16600</v>
      </c>
      <c r="J256" s="68">
        <f t="shared" si="23"/>
        <v>11437400</v>
      </c>
      <c r="K256" s="69">
        <f t="shared" si="24"/>
        <v>12809888</v>
      </c>
      <c r="L256" s="69">
        <f t="shared" si="25"/>
        <v>9149920</v>
      </c>
      <c r="M256" s="92">
        <f t="shared" si="26"/>
        <v>32000</v>
      </c>
      <c r="N256" s="69">
        <f t="shared" si="27"/>
        <v>2046330.0000000002</v>
      </c>
      <c r="O256" s="19"/>
    </row>
    <row r="257" spans="1:15" s="20" customFormat="1" ht="13.5" x14ac:dyDescent="0.25">
      <c r="A257" s="89">
        <v>256</v>
      </c>
      <c r="B257" s="90">
        <v>3306</v>
      </c>
      <c r="C257" s="90">
        <v>33</v>
      </c>
      <c r="D257" s="90" t="s">
        <v>10</v>
      </c>
      <c r="E257" s="91">
        <v>635</v>
      </c>
      <c r="F257" s="91">
        <v>54</v>
      </c>
      <c r="G257" s="91">
        <f t="shared" si="21"/>
        <v>689</v>
      </c>
      <c r="H257" s="91">
        <f t="shared" si="22"/>
        <v>757.90000000000009</v>
      </c>
      <c r="I257" s="91">
        <v>16600</v>
      </c>
      <c r="J257" s="68">
        <f t="shared" si="23"/>
        <v>11437400</v>
      </c>
      <c r="K257" s="69">
        <f t="shared" si="24"/>
        <v>12809888</v>
      </c>
      <c r="L257" s="69">
        <f t="shared" si="25"/>
        <v>9149920</v>
      </c>
      <c r="M257" s="92">
        <f t="shared" si="26"/>
        <v>32000</v>
      </c>
      <c r="N257" s="69">
        <f t="shared" si="27"/>
        <v>2046330.0000000002</v>
      </c>
      <c r="O257" s="19"/>
    </row>
    <row r="258" spans="1:15" s="20" customFormat="1" ht="13.5" x14ac:dyDescent="0.25">
      <c r="A258" s="89">
        <v>257</v>
      </c>
      <c r="B258" s="90">
        <v>3307</v>
      </c>
      <c r="C258" s="90">
        <v>33</v>
      </c>
      <c r="D258" s="90" t="s">
        <v>55</v>
      </c>
      <c r="E258" s="91">
        <v>691</v>
      </c>
      <c r="F258" s="91">
        <v>59</v>
      </c>
      <c r="G258" s="91">
        <f t="shared" si="21"/>
        <v>750</v>
      </c>
      <c r="H258" s="91">
        <f t="shared" si="22"/>
        <v>825.00000000000011</v>
      </c>
      <c r="I258" s="91">
        <v>16600</v>
      </c>
      <c r="J258" s="68">
        <f t="shared" si="23"/>
        <v>12450000</v>
      </c>
      <c r="K258" s="69">
        <f t="shared" si="24"/>
        <v>13944000</v>
      </c>
      <c r="L258" s="69">
        <f t="shared" si="25"/>
        <v>9960000</v>
      </c>
      <c r="M258" s="92">
        <f t="shared" si="26"/>
        <v>35000</v>
      </c>
      <c r="N258" s="69">
        <f t="shared" si="27"/>
        <v>2227500.0000000005</v>
      </c>
      <c r="O258" s="19"/>
    </row>
    <row r="259" spans="1:15" s="20" customFormat="1" ht="13.5" x14ac:dyDescent="0.25">
      <c r="A259" s="89">
        <v>258</v>
      </c>
      <c r="B259" s="90">
        <v>3308</v>
      </c>
      <c r="C259" s="90">
        <v>33</v>
      </c>
      <c r="D259" s="90" t="s">
        <v>55</v>
      </c>
      <c r="E259" s="91">
        <v>691</v>
      </c>
      <c r="F259" s="91">
        <v>59</v>
      </c>
      <c r="G259" s="91">
        <f t="shared" ref="G259:G322" si="28">E259+F259</f>
        <v>750</v>
      </c>
      <c r="H259" s="91">
        <f t="shared" ref="H259:H322" si="29">G259*1.1</f>
        <v>825.00000000000011</v>
      </c>
      <c r="I259" s="91">
        <v>16600</v>
      </c>
      <c r="J259" s="68">
        <f t="shared" ref="J259:J322" si="30">G259*I259</f>
        <v>12450000</v>
      </c>
      <c r="K259" s="69">
        <f t="shared" ref="K259:K322" si="31">ROUND(J259*1.12,0)</f>
        <v>13944000</v>
      </c>
      <c r="L259" s="69">
        <f t="shared" ref="L259:L322" si="32">J259*0.8</f>
        <v>9960000</v>
      </c>
      <c r="M259" s="92">
        <f t="shared" ref="M259:M322" si="33">MROUND((K259*0.03/12),500)</f>
        <v>35000</v>
      </c>
      <c r="N259" s="69">
        <f t="shared" ref="N259:N322" si="34">H259*2700</f>
        <v>2227500.0000000005</v>
      </c>
      <c r="O259" s="19"/>
    </row>
    <row r="260" spans="1:15" s="20" customFormat="1" ht="13.5" x14ac:dyDescent="0.25">
      <c r="A260" s="89">
        <v>259</v>
      </c>
      <c r="B260" s="90">
        <v>3401</v>
      </c>
      <c r="C260" s="90">
        <v>34</v>
      </c>
      <c r="D260" s="90" t="s">
        <v>55</v>
      </c>
      <c r="E260" s="91">
        <v>694</v>
      </c>
      <c r="F260" s="91">
        <v>59</v>
      </c>
      <c r="G260" s="91">
        <f t="shared" si="28"/>
        <v>753</v>
      </c>
      <c r="H260" s="91">
        <f t="shared" si="29"/>
        <v>828.30000000000007</v>
      </c>
      <c r="I260" s="91">
        <v>16650</v>
      </c>
      <c r="J260" s="68">
        <f t="shared" si="30"/>
        <v>12537450</v>
      </c>
      <c r="K260" s="69">
        <f t="shared" si="31"/>
        <v>14041944</v>
      </c>
      <c r="L260" s="69">
        <f t="shared" si="32"/>
        <v>10029960</v>
      </c>
      <c r="M260" s="92">
        <f t="shared" si="33"/>
        <v>35000</v>
      </c>
      <c r="N260" s="69">
        <f t="shared" si="34"/>
        <v>2236410</v>
      </c>
      <c r="O260" s="19"/>
    </row>
    <row r="261" spans="1:15" s="20" customFormat="1" ht="13.5" x14ac:dyDescent="0.25">
      <c r="A261" s="89">
        <v>260</v>
      </c>
      <c r="B261" s="90">
        <v>3402</v>
      </c>
      <c r="C261" s="90">
        <v>34</v>
      </c>
      <c r="D261" s="90" t="s">
        <v>55</v>
      </c>
      <c r="E261" s="91">
        <v>694</v>
      </c>
      <c r="F261" s="91">
        <v>59</v>
      </c>
      <c r="G261" s="91">
        <f t="shared" si="28"/>
        <v>753</v>
      </c>
      <c r="H261" s="91">
        <f t="shared" si="29"/>
        <v>828.30000000000007</v>
      </c>
      <c r="I261" s="91">
        <v>16650</v>
      </c>
      <c r="J261" s="68">
        <f t="shared" si="30"/>
        <v>12537450</v>
      </c>
      <c r="K261" s="69">
        <f t="shared" si="31"/>
        <v>14041944</v>
      </c>
      <c r="L261" s="69">
        <f t="shared" si="32"/>
        <v>10029960</v>
      </c>
      <c r="M261" s="92">
        <f t="shared" si="33"/>
        <v>35000</v>
      </c>
      <c r="N261" s="69">
        <f t="shared" si="34"/>
        <v>2236410</v>
      </c>
      <c r="O261" s="19"/>
    </row>
    <row r="262" spans="1:15" s="20" customFormat="1" ht="13.5" x14ac:dyDescent="0.25">
      <c r="A262" s="89">
        <v>261</v>
      </c>
      <c r="B262" s="90">
        <v>3403</v>
      </c>
      <c r="C262" s="90">
        <v>34</v>
      </c>
      <c r="D262" s="90" t="s">
        <v>53</v>
      </c>
      <c r="E262" s="91">
        <v>1083</v>
      </c>
      <c r="F262" s="91">
        <v>84</v>
      </c>
      <c r="G262" s="91">
        <f t="shared" si="28"/>
        <v>1167</v>
      </c>
      <c r="H262" s="91">
        <f t="shared" si="29"/>
        <v>1283.7</v>
      </c>
      <c r="I262" s="91">
        <v>16650</v>
      </c>
      <c r="J262" s="68">
        <f t="shared" si="30"/>
        <v>19430550</v>
      </c>
      <c r="K262" s="69">
        <f t="shared" si="31"/>
        <v>21762216</v>
      </c>
      <c r="L262" s="69">
        <f t="shared" si="32"/>
        <v>15544440</v>
      </c>
      <c r="M262" s="92">
        <f t="shared" si="33"/>
        <v>54500</v>
      </c>
      <c r="N262" s="69">
        <f t="shared" si="34"/>
        <v>3465990</v>
      </c>
      <c r="O262" s="19"/>
    </row>
    <row r="263" spans="1:15" s="20" customFormat="1" ht="13.5" x14ac:dyDescent="0.25">
      <c r="A263" s="89">
        <v>262</v>
      </c>
      <c r="B263" s="90">
        <v>3404</v>
      </c>
      <c r="C263" s="90">
        <v>34</v>
      </c>
      <c r="D263" s="90" t="s">
        <v>53</v>
      </c>
      <c r="E263" s="91">
        <v>1083</v>
      </c>
      <c r="F263" s="91">
        <v>84</v>
      </c>
      <c r="G263" s="91">
        <f t="shared" si="28"/>
        <v>1167</v>
      </c>
      <c r="H263" s="91">
        <f t="shared" si="29"/>
        <v>1283.7</v>
      </c>
      <c r="I263" s="91">
        <v>16650</v>
      </c>
      <c r="J263" s="68">
        <f t="shared" si="30"/>
        <v>19430550</v>
      </c>
      <c r="K263" s="69">
        <f t="shared" si="31"/>
        <v>21762216</v>
      </c>
      <c r="L263" s="69">
        <f t="shared" si="32"/>
        <v>15544440</v>
      </c>
      <c r="M263" s="92">
        <f t="shared" si="33"/>
        <v>54500</v>
      </c>
      <c r="N263" s="69">
        <f t="shared" si="34"/>
        <v>3465990</v>
      </c>
      <c r="O263" s="19"/>
    </row>
    <row r="264" spans="1:15" s="20" customFormat="1" ht="13.5" x14ac:dyDescent="0.25">
      <c r="A264" s="89">
        <v>263</v>
      </c>
      <c r="B264" s="90">
        <v>3405</v>
      </c>
      <c r="C264" s="90">
        <v>34</v>
      </c>
      <c r="D264" s="90" t="s">
        <v>10</v>
      </c>
      <c r="E264" s="91">
        <v>635</v>
      </c>
      <c r="F264" s="91">
        <v>54</v>
      </c>
      <c r="G264" s="91">
        <f t="shared" si="28"/>
        <v>689</v>
      </c>
      <c r="H264" s="91">
        <f t="shared" si="29"/>
        <v>757.90000000000009</v>
      </c>
      <c r="I264" s="91">
        <v>16650</v>
      </c>
      <c r="J264" s="68">
        <f t="shared" si="30"/>
        <v>11471850</v>
      </c>
      <c r="K264" s="69">
        <f t="shared" si="31"/>
        <v>12848472</v>
      </c>
      <c r="L264" s="69">
        <f t="shared" si="32"/>
        <v>9177480</v>
      </c>
      <c r="M264" s="92">
        <f t="shared" si="33"/>
        <v>32000</v>
      </c>
      <c r="N264" s="69">
        <f t="shared" si="34"/>
        <v>2046330.0000000002</v>
      </c>
      <c r="O264" s="19"/>
    </row>
    <row r="265" spans="1:15" s="20" customFormat="1" ht="13.5" x14ac:dyDescent="0.25">
      <c r="A265" s="89">
        <v>264</v>
      </c>
      <c r="B265" s="90">
        <v>3406</v>
      </c>
      <c r="C265" s="90">
        <v>34</v>
      </c>
      <c r="D265" s="90" t="s">
        <v>10</v>
      </c>
      <c r="E265" s="91">
        <v>635</v>
      </c>
      <c r="F265" s="91">
        <v>54</v>
      </c>
      <c r="G265" s="91">
        <f t="shared" si="28"/>
        <v>689</v>
      </c>
      <c r="H265" s="91">
        <f t="shared" si="29"/>
        <v>757.90000000000009</v>
      </c>
      <c r="I265" s="91">
        <v>16650</v>
      </c>
      <c r="J265" s="68">
        <f t="shared" si="30"/>
        <v>11471850</v>
      </c>
      <c r="K265" s="69">
        <f t="shared" si="31"/>
        <v>12848472</v>
      </c>
      <c r="L265" s="69">
        <f t="shared" si="32"/>
        <v>9177480</v>
      </c>
      <c r="M265" s="92">
        <f t="shared" si="33"/>
        <v>32000</v>
      </c>
      <c r="N265" s="69">
        <f t="shared" si="34"/>
        <v>2046330.0000000002</v>
      </c>
      <c r="O265" s="19"/>
    </row>
    <row r="266" spans="1:15" s="20" customFormat="1" ht="13.5" x14ac:dyDescent="0.25">
      <c r="A266" s="89">
        <v>265</v>
      </c>
      <c r="B266" s="90">
        <v>3407</v>
      </c>
      <c r="C266" s="90">
        <v>34</v>
      </c>
      <c r="D266" s="90" t="s">
        <v>55</v>
      </c>
      <c r="E266" s="91">
        <v>691</v>
      </c>
      <c r="F266" s="91">
        <v>59</v>
      </c>
      <c r="G266" s="91">
        <f t="shared" si="28"/>
        <v>750</v>
      </c>
      <c r="H266" s="91">
        <f t="shared" si="29"/>
        <v>825.00000000000011</v>
      </c>
      <c r="I266" s="91">
        <v>16650</v>
      </c>
      <c r="J266" s="68">
        <f t="shared" si="30"/>
        <v>12487500</v>
      </c>
      <c r="K266" s="69">
        <f t="shared" si="31"/>
        <v>13986000</v>
      </c>
      <c r="L266" s="69">
        <f t="shared" si="32"/>
        <v>9990000</v>
      </c>
      <c r="M266" s="92">
        <f t="shared" si="33"/>
        <v>35000</v>
      </c>
      <c r="N266" s="69">
        <f t="shared" si="34"/>
        <v>2227500.0000000005</v>
      </c>
      <c r="O266" s="19"/>
    </row>
    <row r="267" spans="1:15" s="20" customFormat="1" ht="13.5" x14ac:dyDescent="0.25">
      <c r="A267" s="89">
        <v>266</v>
      </c>
      <c r="B267" s="90">
        <v>3408</v>
      </c>
      <c r="C267" s="90">
        <v>34</v>
      </c>
      <c r="D267" s="90" t="s">
        <v>55</v>
      </c>
      <c r="E267" s="91">
        <v>691</v>
      </c>
      <c r="F267" s="91">
        <v>59</v>
      </c>
      <c r="G267" s="91">
        <f t="shared" si="28"/>
        <v>750</v>
      </c>
      <c r="H267" s="91">
        <f t="shared" si="29"/>
        <v>825.00000000000011</v>
      </c>
      <c r="I267" s="91">
        <v>16650</v>
      </c>
      <c r="J267" s="68">
        <f t="shared" si="30"/>
        <v>12487500</v>
      </c>
      <c r="K267" s="69">
        <f t="shared" si="31"/>
        <v>13986000</v>
      </c>
      <c r="L267" s="69">
        <f t="shared" si="32"/>
        <v>9990000</v>
      </c>
      <c r="M267" s="92">
        <f t="shared" si="33"/>
        <v>35000</v>
      </c>
      <c r="N267" s="69">
        <f t="shared" si="34"/>
        <v>2227500.0000000005</v>
      </c>
      <c r="O267" s="19"/>
    </row>
    <row r="268" spans="1:15" s="20" customFormat="1" ht="13.5" x14ac:dyDescent="0.25">
      <c r="A268" s="89">
        <v>267</v>
      </c>
      <c r="B268" s="90">
        <v>3501</v>
      </c>
      <c r="C268" s="90">
        <v>35</v>
      </c>
      <c r="D268" s="90" t="s">
        <v>55</v>
      </c>
      <c r="E268" s="91">
        <v>694</v>
      </c>
      <c r="F268" s="91">
        <v>59</v>
      </c>
      <c r="G268" s="91">
        <f t="shared" si="28"/>
        <v>753</v>
      </c>
      <c r="H268" s="91">
        <f t="shared" si="29"/>
        <v>828.30000000000007</v>
      </c>
      <c r="I268" s="91">
        <v>16700</v>
      </c>
      <c r="J268" s="68">
        <f t="shared" si="30"/>
        <v>12575100</v>
      </c>
      <c r="K268" s="69">
        <f t="shared" si="31"/>
        <v>14084112</v>
      </c>
      <c r="L268" s="69">
        <f t="shared" si="32"/>
        <v>10060080</v>
      </c>
      <c r="M268" s="92">
        <f t="shared" si="33"/>
        <v>35000</v>
      </c>
      <c r="N268" s="69">
        <f t="shared" si="34"/>
        <v>2236410</v>
      </c>
      <c r="O268" s="19"/>
    </row>
    <row r="269" spans="1:15" s="20" customFormat="1" ht="13.5" x14ac:dyDescent="0.25">
      <c r="A269" s="89">
        <v>268</v>
      </c>
      <c r="B269" s="90">
        <v>3502</v>
      </c>
      <c r="C269" s="90">
        <v>35</v>
      </c>
      <c r="D269" s="90" t="s">
        <v>55</v>
      </c>
      <c r="E269" s="91">
        <v>694</v>
      </c>
      <c r="F269" s="91">
        <v>59</v>
      </c>
      <c r="G269" s="91">
        <f t="shared" si="28"/>
        <v>753</v>
      </c>
      <c r="H269" s="91">
        <f t="shared" si="29"/>
        <v>828.30000000000007</v>
      </c>
      <c r="I269" s="91">
        <v>16700</v>
      </c>
      <c r="J269" s="68">
        <f t="shared" si="30"/>
        <v>12575100</v>
      </c>
      <c r="K269" s="69">
        <f t="shared" si="31"/>
        <v>14084112</v>
      </c>
      <c r="L269" s="69">
        <f t="shared" si="32"/>
        <v>10060080</v>
      </c>
      <c r="M269" s="92">
        <f t="shared" si="33"/>
        <v>35000</v>
      </c>
      <c r="N269" s="69">
        <f t="shared" si="34"/>
        <v>2236410</v>
      </c>
      <c r="O269" s="19"/>
    </row>
    <row r="270" spans="1:15" s="20" customFormat="1" ht="13.5" x14ac:dyDescent="0.25">
      <c r="A270" s="89">
        <v>269</v>
      </c>
      <c r="B270" s="90">
        <v>3503</v>
      </c>
      <c r="C270" s="90">
        <v>35</v>
      </c>
      <c r="D270" s="90" t="s">
        <v>53</v>
      </c>
      <c r="E270" s="91">
        <v>1083</v>
      </c>
      <c r="F270" s="91">
        <v>84</v>
      </c>
      <c r="G270" s="91">
        <f t="shared" si="28"/>
        <v>1167</v>
      </c>
      <c r="H270" s="91">
        <f t="shared" si="29"/>
        <v>1283.7</v>
      </c>
      <c r="I270" s="91">
        <v>16700</v>
      </c>
      <c r="J270" s="68">
        <f t="shared" si="30"/>
        <v>19488900</v>
      </c>
      <c r="K270" s="69">
        <f t="shared" si="31"/>
        <v>21827568</v>
      </c>
      <c r="L270" s="69">
        <f t="shared" si="32"/>
        <v>15591120</v>
      </c>
      <c r="M270" s="92">
        <f t="shared" si="33"/>
        <v>54500</v>
      </c>
      <c r="N270" s="69">
        <f t="shared" si="34"/>
        <v>3465990</v>
      </c>
      <c r="O270" s="19"/>
    </row>
    <row r="271" spans="1:15" s="20" customFormat="1" ht="13.5" x14ac:dyDescent="0.25">
      <c r="A271" s="89">
        <v>270</v>
      </c>
      <c r="B271" s="90">
        <v>3504</v>
      </c>
      <c r="C271" s="90">
        <v>35</v>
      </c>
      <c r="D271" s="90" t="s">
        <v>53</v>
      </c>
      <c r="E271" s="91">
        <v>1083</v>
      </c>
      <c r="F271" s="91">
        <v>84</v>
      </c>
      <c r="G271" s="91">
        <f t="shared" si="28"/>
        <v>1167</v>
      </c>
      <c r="H271" s="91">
        <f t="shared" si="29"/>
        <v>1283.7</v>
      </c>
      <c r="I271" s="91">
        <v>16700</v>
      </c>
      <c r="J271" s="68">
        <f t="shared" si="30"/>
        <v>19488900</v>
      </c>
      <c r="K271" s="69">
        <f t="shared" si="31"/>
        <v>21827568</v>
      </c>
      <c r="L271" s="69">
        <f t="shared" si="32"/>
        <v>15591120</v>
      </c>
      <c r="M271" s="92">
        <f t="shared" si="33"/>
        <v>54500</v>
      </c>
      <c r="N271" s="69">
        <f t="shared" si="34"/>
        <v>3465990</v>
      </c>
      <c r="O271" s="19"/>
    </row>
    <row r="272" spans="1:15" s="20" customFormat="1" ht="13.5" x14ac:dyDescent="0.25">
      <c r="A272" s="89">
        <v>271</v>
      </c>
      <c r="B272" s="90">
        <v>3505</v>
      </c>
      <c r="C272" s="90">
        <v>35</v>
      </c>
      <c r="D272" s="90" t="s">
        <v>10</v>
      </c>
      <c r="E272" s="91">
        <v>635</v>
      </c>
      <c r="F272" s="91">
        <v>54</v>
      </c>
      <c r="G272" s="91">
        <f t="shared" si="28"/>
        <v>689</v>
      </c>
      <c r="H272" s="91">
        <f t="shared" si="29"/>
        <v>757.90000000000009</v>
      </c>
      <c r="I272" s="91">
        <v>16700</v>
      </c>
      <c r="J272" s="68">
        <f t="shared" si="30"/>
        <v>11506300</v>
      </c>
      <c r="K272" s="69">
        <f t="shared" si="31"/>
        <v>12887056</v>
      </c>
      <c r="L272" s="69">
        <f t="shared" si="32"/>
        <v>9205040</v>
      </c>
      <c r="M272" s="92">
        <f t="shared" si="33"/>
        <v>32000</v>
      </c>
      <c r="N272" s="69">
        <f t="shared" si="34"/>
        <v>2046330.0000000002</v>
      </c>
      <c r="O272" s="19"/>
    </row>
    <row r="273" spans="1:15" s="20" customFormat="1" ht="13.5" x14ac:dyDescent="0.25">
      <c r="A273" s="89">
        <v>272</v>
      </c>
      <c r="B273" s="90">
        <v>3506</v>
      </c>
      <c r="C273" s="90">
        <v>35</v>
      </c>
      <c r="D273" s="90" t="s">
        <v>10</v>
      </c>
      <c r="E273" s="91">
        <v>635</v>
      </c>
      <c r="F273" s="91">
        <v>54</v>
      </c>
      <c r="G273" s="91">
        <f t="shared" si="28"/>
        <v>689</v>
      </c>
      <c r="H273" s="91">
        <f t="shared" si="29"/>
        <v>757.90000000000009</v>
      </c>
      <c r="I273" s="91">
        <v>16700</v>
      </c>
      <c r="J273" s="68">
        <f t="shared" si="30"/>
        <v>11506300</v>
      </c>
      <c r="K273" s="69">
        <f t="shared" si="31"/>
        <v>12887056</v>
      </c>
      <c r="L273" s="69">
        <f t="shared" si="32"/>
        <v>9205040</v>
      </c>
      <c r="M273" s="92">
        <f t="shared" si="33"/>
        <v>32000</v>
      </c>
      <c r="N273" s="69">
        <f t="shared" si="34"/>
        <v>2046330.0000000002</v>
      </c>
      <c r="O273" s="19"/>
    </row>
    <row r="274" spans="1:15" s="20" customFormat="1" ht="13.5" x14ac:dyDescent="0.25">
      <c r="A274" s="89">
        <v>273</v>
      </c>
      <c r="B274" s="90">
        <v>3507</v>
      </c>
      <c r="C274" s="90">
        <v>35</v>
      </c>
      <c r="D274" s="90" t="s">
        <v>55</v>
      </c>
      <c r="E274" s="91">
        <v>691</v>
      </c>
      <c r="F274" s="91">
        <v>59</v>
      </c>
      <c r="G274" s="91">
        <f t="shared" si="28"/>
        <v>750</v>
      </c>
      <c r="H274" s="91">
        <f t="shared" si="29"/>
        <v>825.00000000000011</v>
      </c>
      <c r="I274" s="91">
        <v>16700</v>
      </c>
      <c r="J274" s="68">
        <f t="shared" si="30"/>
        <v>12525000</v>
      </c>
      <c r="K274" s="69">
        <f t="shared" si="31"/>
        <v>14028000</v>
      </c>
      <c r="L274" s="69">
        <f t="shared" si="32"/>
        <v>10020000</v>
      </c>
      <c r="M274" s="92">
        <f t="shared" si="33"/>
        <v>35000</v>
      </c>
      <c r="N274" s="69">
        <f t="shared" si="34"/>
        <v>2227500.0000000005</v>
      </c>
      <c r="O274" s="19"/>
    </row>
    <row r="275" spans="1:15" s="20" customFormat="1" ht="13.5" x14ac:dyDescent="0.25">
      <c r="A275" s="89">
        <v>274</v>
      </c>
      <c r="B275" s="90">
        <v>3508</v>
      </c>
      <c r="C275" s="90">
        <v>35</v>
      </c>
      <c r="D275" s="90" t="s">
        <v>55</v>
      </c>
      <c r="E275" s="91">
        <v>691</v>
      </c>
      <c r="F275" s="91">
        <v>59</v>
      </c>
      <c r="G275" s="91">
        <f t="shared" si="28"/>
        <v>750</v>
      </c>
      <c r="H275" s="91">
        <f t="shared" si="29"/>
        <v>825.00000000000011</v>
      </c>
      <c r="I275" s="91">
        <v>16700</v>
      </c>
      <c r="J275" s="68">
        <f t="shared" si="30"/>
        <v>12525000</v>
      </c>
      <c r="K275" s="69">
        <f t="shared" si="31"/>
        <v>14028000</v>
      </c>
      <c r="L275" s="69">
        <f t="shared" si="32"/>
        <v>10020000</v>
      </c>
      <c r="M275" s="92">
        <f t="shared" si="33"/>
        <v>35000</v>
      </c>
      <c r="N275" s="69">
        <f t="shared" si="34"/>
        <v>2227500.0000000005</v>
      </c>
      <c r="O275" s="19"/>
    </row>
    <row r="276" spans="1:15" s="20" customFormat="1" ht="13.5" x14ac:dyDescent="0.25">
      <c r="A276" s="89">
        <v>275</v>
      </c>
      <c r="B276" s="90">
        <v>3601</v>
      </c>
      <c r="C276" s="90">
        <v>36</v>
      </c>
      <c r="D276" s="90" t="s">
        <v>55</v>
      </c>
      <c r="E276" s="91">
        <v>694</v>
      </c>
      <c r="F276" s="91">
        <v>59</v>
      </c>
      <c r="G276" s="91">
        <f t="shared" si="28"/>
        <v>753</v>
      </c>
      <c r="H276" s="91">
        <f t="shared" si="29"/>
        <v>828.30000000000007</v>
      </c>
      <c r="I276" s="91">
        <v>16750</v>
      </c>
      <c r="J276" s="68">
        <f t="shared" si="30"/>
        <v>12612750</v>
      </c>
      <c r="K276" s="69">
        <f t="shared" si="31"/>
        <v>14126280</v>
      </c>
      <c r="L276" s="69">
        <f t="shared" si="32"/>
        <v>10090200</v>
      </c>
      <c r="M276" s="92">
        <f t="shared" si="33"/>
        <v>35500</v>
      </c>
      <c r="N276" s="69">
        <f t="shared" si="34"/>
        <v>2236410</v>
      </c>
      <c r="O276" s="19"/>
    </row>
    <row r="277" spans="1:15" s="20" customFormat="1" ht="13.5" x14ac:dyDescent="0.25">
      <c r="A277" s="89">
        <v>276</v>
      </c>
      <c r="B277" s="90">
        <v>3602</v>
      </c>
      <c r="C277" s="90">
        <v>36</v>
      </c>
      <c r="D277" s="90" t="s">
        <v>55</v>
      </c>
      <c r="E277" s="91">
        <v>694</v>
      </c>
      <c r="F277" s="91">
        <v>59</v>
      </c>
      <c r="G277" s="91">
        <f t="shared" si="28"/>
        <v>753</v>
      </c>
      <c r="H277" s="91">
        <f t="shared" si="29"/>
        <v>828.30000000000007</v>
      </c>
      <c r="I277" s="91">
        <v>16750</v>
      </c>
      <c r="J277" s="68">
        <f t="shared" si="30"/>
        <v>12612750</v>
      </c>
      <c r="K277" s="69">
        <f t="shared" si="31"/>
        <v>14126280</v>
      </c>
      <c r="L277" s="69">
        <f t="shared" si="32"/>
        <v>10090200</v>
      </c>
      <c r="M277" s="92">
        <f t="shared" si="33"/>
        <v>35500</v>
      </c>
      <c r="N277" s="69">
        <f t="shared" si="34"/>
        <v>2236410</v>
      </c>
      <c r="O277" s="19"/>
    </row>
    <row r="278" spans="1:15" s="20" customFormat="1" ht="13.5" x14ac:dyDescent="0.25">
      <c r="A278" s="89">
        <v>277</v>
      </c>
      <c r="B278" s="90">
        <v>3603</v>
      </c>
      <c r="C278" s="90">
        <v>36</v>
      </c>
      <c r="D278" s="90" t="s">
        <v>53</v>
      </c>
      <c r="E278" s="91">
        <v>1083</v>
      </c>
      <c r="F278" s="91">
        <v>84</v>
      </c>
      <c r="G278" s="91">
        <f t="shared" si="28"/>
        <v>1167</v>
      </c>
      <c r="H278" s="91">
        <f t="shared" si="29"/>
        <v>1283.7</v>
      </c>
      <c r="I278" s="91">
        <v>16750</v>
      </c>
      <c r="J278" s="68">
        <f t="shared" si="30"/>
        <v>19547250</v>
      </c>
      <c r="K278" s="69">
        <f t="shared" si="31"/>
        <v>21892920</v>
      </c>
      <c r="L278" s="69">
        <f t="shared" si="32"/>
        <v>15637800</v>
      </c>
      <c r="M278" s="92">
        <f t="shared" si="33"/>
        <v>54500</v>
      </c>
      <c r="N278" s="69">
        <f t="shared" si="34"/>
        <v>3465990</v>
      </c>
      <c r="O278" s="19"/>
    </row>
    <row r="279" spans="1:15" s="20" customFormat="1" ht="13.5" x14ac:dyDescent="0.25">
      <c r="A279" s="89">
        <v>278</v>
      </c>
      <c r="B279" s="90">
        <v>3604</v>
      </c>
      <c r="C279" s="90">
        <v>36</v>
      </c>
      <c r="D279" s="90" t="s">
        <v>53</v>
      </c>
      <c r="E279" s="91">
        <v>1083</v>
      </c>
      <c r="F279" s="91">
        <v>84</v>
      </c>
      <c r="G279" s="91">
        <f t="shared" si="28"/>
        <v>1167</v>
      </c>
      <c r="H279" s="91">
        <f t="shared" si="29"/>
        <v>1283.7</v>
      </c>
      <c r="I279" s="91">
        <v>16750</v>
      </c>
      <c r="J279" s="68">
        <f t="shared" si="30"/>
        <v>19547250</v>
      </c>
      <c r="K279" s="69">
        <f t="shared" si="31"/>
        <v>21892920</v>
      </c>
      <c r="L279" s="69">
        <f t="shared" si="32"/>
        <v>15637800</v>
      </c>
      <c r="M279" s="92">
        <f t="shared" si="33"/>
        <v>54500</v>
      </c>
      <c r="N279" s="69">
        <f t="shared" si="34"/>
        <v>3465990</v>
      </c>
      <c r="O279" s="19"/>
    </row>
    <row r="280" spans="1:15" s="20" customFormat="1" ht="13.5" x14ac:dyDescent="0.25">
      <c r="A280" s="89">
        <v>279</v>
      </c>
      <c r="B280" s="90">
        <v>3605</v>
      </c>
      <c r="C280" s="90">
        <v>36</v>
      </c>
      <c r="D280" s="90" t="s">
        <v>10</v>
      </c>
      <c r="E280" s="91">
        <v>635</v>
      </c>
      <c r="F280" s="91">
        <v>54</v>
      </c>
      <c r="G280" s="91">
        <f t="shared" si="28"/>
        <v>689</v>
      </c>
      <c r="H280" s="91">
        <f t="shared" si="29"/>
        <v>757.90000000000009</v>
      </c>
      <c r="I280" s="91">
        <v>16750</v>
      </c>
      <c r="J280" s="68">
        <f t="shared" si="30"/>
        <v>11540750</v>
      </c>
      <c r="K280" s="69">
        <f t="shared" si="31"/>
        <v>12925640</v>
      </c>
      <c r="L280" s="69">
        <f t="shared" si="32"/>
        <v>9232600</v>
      </c>
      <c r="M280" s="92">
        <f t="shared" si="33"/>
        <v>32500</v>
      </c>
      <c r="N280" s="69">
        <f t="shared" si="34"/>
        <v>2046330.0000000002</v>
      </c>
      <c r="O280" s="19"/>
    </row>
    <row r="281" spans="1:15" s="20" customFormat="1" ht="13.5" x14ac:dyDescent="0.25">
      <c r="A281" s="89">
        <v>280</v>
      </c>
      <c r="B281" s="90">
        <v>3606</v>
      </c>
      <c r="C281" s="90">
        <v>36</v>
      </c>
      <c r="D281" s="90" t="s">
        <v>10</v>
      </c>
      <c r="E281" s="91">
        <v>635</v>
      </c>
      <c r="F281" s="91">
        <v>54</v>
      </c>
      <c r="G281" s="91">
        <f t="shared" si="28"/>
        <v>689</v>
      </c>
      <c r="H281" s="91">
        <f t="shared" si="29"/>
        <v>757.90000000000009</v>
      </c>
      <c r="I281" s="91">
        <v>16750</v>
      </c>
      <c r="J281" s="68">
        <f t="shared" si="30"/>
        <v>11540750</v>
      </c>
      <c r="K281" s="69">
        <f t="shared" si="31"/>
        <v>12925640</v>
      </c>
      <c r="L281" s="69">
        <f t="shared" si="32"/>
        <v>9232600</v>
      </c>
      <c r="M281" s="92">
        <f t="shared" si="33"/>
        <v>32500</v>
      </c>
      <c r="N281" s="69">
        <f t="shared" si="34"/>
        <v>2046330.0000000002</v>
      </c>
      <c r="O281" s="19"/>
    </row>
    <row r="282" spans="1:15" s="20" customFormat="1" ht="13.5" x14ac:dyDescent="0.25">
      <c r="A282" s="89">
        <v>281</v>
      </c>
      <c r="B282" s="90">
        <v>3607</v>
      </c>
      <c r="C282" s="90">
        <v>36</v>
      </c>
      <c r="D282" s="90" t="s">
        <v>55</v>
      </c>
      <c r="E282" s="91">
        <v>691</v>
      </c>
      <c r="F282" s="91">
        <v>59</v>
      </c>
      <c r="G282" s="91">
        <f t="shared" si="28"/>
        <v>750</v>
      </c>
      <c r="H282" s="91">
        <f t="shared" si="29"/>
        <v>825.00000000000011</v>
      </c>
      <c r="I282" s="91">
        <v>16750</v>
      </c>
      <c r="J282" s="68">
        <f t="shared" si="30"/>
        <v>12562500</v>
      </c>
      <c r="K282" s="69">
        <f t="shared" si="31"/>
        <v>14070000</v>
      </c>
      <c r="L282" s="69">
        <f t="shared" si="32"/>
        <v>10050000</v>
      </c>
      <c r="M282" s="92">
        <f t="shared" si="33"/>
        <v>35000</v>
      </c>
      <c r="N282" s="69">
        <f t="shared" si="34"/>
        <v>2227500.0000000005</v>
      </c>
      <c r="O282" s="19"/>
    </row>
    <row r="283" spans="1:15" s="20" customFormat="1" ht="13.5" x14ac:dyDescent="0.25">
      <c r="A283" s="89">
        <v>282</v>
      </c>
      <c r="B283" s="90">
        <v>3608</v>
      </c>
      <c r="C283" s="90">
        <v>36</v>
      </c>
      <c r="D283" s="90" t="s">
        <v>55</v>
      </c>
      <c r="E283" s="91">
        <v>691</v>
      </c>
      <c r="F283" s="91">
        <v>59</v>
      </c>
      <c r="G283" s="91">
        <f t="shared" si="28"/>
        <v>750</v>
      </c>
      <c r="H283" s="91">
        <f t="shared" si="29"/>
        <v>825.00000000000011</v>
      </c>
      <c r="I283" s="91">
        <v>16750</v>
      </c>
      <c r="J283" s="68">
        <f t="shared" si="30"/>
        <v>12562500</v>
      </c>
      <c r="K283" s="69">
        <f t="shared" si="31"/>
        <v>14070000</v>
      </c>
      <c r="L283" s="69">
        <f t="shared" si="32"/>
        <v>10050000</v>
      </c>
      <c r="M283" s="92">
        <f t="shared" si="33"/>
        <v>35000</v>
      </c>
      <c r="N283" s="69">
        <f t="shared" si="34"/>
        <v>2227500.0000000005</v>
      </c>
      <c r="O283" s="19"/>
    </row>
    <row r="284" spans="1:15" s="20" customFormat="1" ht="13.5" x14ac:dyDescent="0.25">
      <c r="A284" s="89">
        <v>283</v>
      </c>
      <c r="B284" s="90">
        <v>3701</v>
      </c>
      <c r="C284" s="90">
        <v>37</v>
      </c>
      <c r="D284" s="90" t="s">
        <v>55</v>
      </c>
      <c r="E284" s="91">
        <v>694</v>
      </c>
      <c r="F284" s="91">
        <v>59</v>
      </c>
      <c r="G284" s="91">
        <f t="shared" si="28"/>
        <v>753</v>
      </c>
      <c r="H284" s="91">
        <f t="shared" si="29"/>
        <v>828.30000000000007</v>
      </c>
      <c r="I284" s="91">
        <v>16800</v>
      </c>
      <c r="J284" s="68">
        <f t="shared" si="30"/>
        <v>12650400</v>
      </c>
      <c r="K284" s="69">
        <f t="shared" si="31"/>
        <v>14168448</v>
      </c>
      <c r="L284" s="69">
        <f t="shared" si="32"/>
        <v>10120320</v>
      </c>
      <c r="M284" s="92">
        <f t="shared" si="33"/>
        <v>35500</v>
      </c>
      <c r="N284" s="69">
        <f t="shared" si="34"/>
        <v>2236410</v>
      </c>
      <c r="O284" s="19"/>
    </row>
    <row r="285" spans="1:15" s="20" customFormat="1" ht="13.5" x14ac:dyDescent="0.25">
      <c r="A285" s="89">
        <v>284</v>
      </c>
      <c r="B285" s="90">
        <v>3702</v>
      </c>
      <c r="C285" s="90">
        <v>37</v>
      </c>
      <c r="D285" s="90" t="s">
        <v>55</v>
      </c>
      <c r="E285" s="91">
        <v>694</v>
      </c>
      <c r="F285" s="91">
        <v>59</v>
      </c>
      <c r="G285" s="91">
        <f t="shared" si="28"/>
        <v>753</v>
      </c>
      <c r="H285" s="91">
        <f t="shared" si="29"/>
        <v>828.30000000000007</v>
      </c>
      <c r="I285" s="91">
        <v>16800</v>
      </c>
      <c r="J285" s="68">
        <f t="shared" si="30"/>
        <v>12650400</v>
      </c>
      <c r="K285" s="69">
        <f t="shared" si="31"/>
        <v>14168448</v>
      </c>
      <c r="L285" s="69">
        <f t="shared" si="32"/>
        <v>10120320</v>
      </c>
      <c r="M285" s="92">
        <f t="shared" si="33"/>
        <v>35500</v>
      </c>
      <c r="N285" s="69">
        <f t="shared" si="34"/>
        <v>2236410</v>
      </c>
      <c r="O285" s="19"/>
    </row>
    <row r="286" spans="1:15" s="20" customFormat="1" ht="13.5" x14ac:dyDescent="0.25">
      <c r="A286" s="89">
        <v>285</v>
      </c>
      <c r="B286" s="90">
        <v>3703</v>
      </c>
      <c r="C286" s="90">
        <v>37</v>
      </c>
      <c r="D286" s="90" t="s">
        <v>53</v>
      </c>
      <c r="E286" s="91">
        <v>1083</v>
      </c>
      <c r="F286" s="91">
        <v>84</v>
      </c>
      <c r="G286" s="91">
        <f t="shared" si="28"/>
        <v>1167</v>
      </c>
      <c r="H286" s="91">
        <f t="shared" si="29"/>
        <v>1283.7</v>
      </c>
      <c r="I286" s="91">
        <v>16800</v>
      </c>
      <c r="J286" s="68">
        <f t="shared" si="30"/>
        <v>19605600</v>
      </c>
      <c r="K286" s="69">
        <f t="shared" si="31"/>
        <v>21958272</v>
      </c>
      <c r="L286" s="69">
        <f t="shared" si="32"/>
        <v>15684480</v>
      </c>
      <c r="M286" s="92">
        <f t="shared" si="33"/>
        <v>55000</v>
      </c>
      <c r="N286" s="69">
        <f t="shared" si="34"/>
        <v>3465990</v>
      </c>
      <c r="O286" s="19"/>
    </row>
    <row r="287" spans="1:15" s="20" customFormat="1" ht="13.5" x14ac:dyDescent="0.25">
      <c r="A287" s="89">
        <v>286</v>
      </c>
      <c r="B287" s="90">
        <v>3704</v>
      </c>
      <c r="C287" s="90">
        <v>37</v>
      </c>
      <c r="D287" s="90" t="s">
        <v>53</v>
      </c>
      <c r="E287" s="91">
        <v>1083</v>
      </c>
      <c r="F287" s="91">
        <v>84</v>
      </c>
      <c r="G287" s="91">
        <f t="shared" si="28"/>
        <v>1167</v>
      </c>
      <c r="H287" s="91">
        <f t="shared" si="29"/>
        <v>1283.7</v>
      </c>
      <c r="I287" s="91">
        <v>16800</v>
      </c>
      <c r="J287" s="68">
        <f t="shared" si="30"/>
        <v>19605600</v>
      </c>
      <c r="K287" s="69">
        <f t="shared" si="31"/>
        <v>21958272</v>
      </c>
      <c r="L287" s="69">
        <f t="shared" si="32"/>
        <v>15684480</v>
      </c>
      <c r="M287" s="92">
        <f t="shared" si="33"/>
        <v>55000</v>
      </c>
      <c r="N287" s="69">
        <f t="shared" si="34"/>
        <v>3465990</v>
      </c>
      <c r="O287" s="19"/>
    </row>
    <row r="288" spans="1:15" s="20" customFormat="1" ht="13.5" x14ac:dyDescent="0.25">
      <c r="A288" s="89">
        <v>287</v>
      </c>
      <c r="B288" s="90">
        <v>3706</v>
      </c>
      <c r="C288" s="90">
        <v>37</v>
      </c>
      <c r="D288" s="90" t="s">
        <v>10</v>
      </c>
      <c r="E288" s="91">
        <v>635</v>
      </c>
      <c r="F288" s="91">
        <v>54</v>
      </c>
      <c r="G288" s="91">
        <f t="shared" si="28"/>
        <v>689</v>
      </c>
      <c r="H288" s="91">
        <f t="shared" si="29"/>
        <v>757.90000000000009</v>
      </c>
      <c r="I288" s="91">
        <v>16800</v>
      </c>
      <c r="J288" s="68">
        <f t="shared" si="30"/>
        <v>11575200</v>
      </c>
      <c r="K288" s="69">
        <f t="shared" si="31"/>
        <v>12964224</v>
      </c>
      <c r="L288" s="69">
        <f t="shared" si="32"/>
        <v>9260160</v>
      </c>
      <c r="M288" s="92">
        <f t="shared" si="33"/>
        <v>32500</v>
      </c>
      <c r="N288" s="69">
        <f t="shared" si="34"/>
        <v>2046330.0000000002</v>
      </c>
      <c r="O288" s="19"/>
    </row>
    <row r="289" spans="1:15" s="20" customFormat="1" ht="13.5" x14ac:dyDescent="0.25">
      <c r="A289" s="89">
        <v>288</v>
      </c>
      <c r="B289" s="90">
        <v>3707</v>
      </c>
      <c r="C289" s="90">
        <v>37</v>
      </c>
      <c r="D289" s="90" t="s">
        <v>55</v>
      </c>
      <c r="E289" s="91">
        <v>691</v>
      </c>
      <c r="F289" s="91">
        <v>59</v>
      </c>
      <c r="G289" s="91">
        <f t="shared" si="28"/>
        <v>750</v>
      </c>
      <c r="H289" s="91">
        <f t="shared" si="29"/>
        <v>825.00000000000011</v>
      </c>
      <c r="I289" s="91">
        <v>16800</v>
      </c>
      <c r="J289" s="68">
        <f t="shared" si="30"/>
        <v>12600000</v>
      </c>
      <c r="K289" s="69">
        <f t="shared" si="31"/>
        <v>14112000</v>
      </c>
      <c r="L289" s="69">
        <f t="shared" si="32"/>
        <v>10080000</v>
      </c>
      <c r="M289" s="92">
        <f t="shared" si="33"/>
        <v>35500</v>
      </c>
      <c r="N289" s="69">
        <f t="shared" si="34"/>
        <v>2227500.0000000005</v>
      </c>
      <c r="O289" s="19"/>
    </row>
    <row r="290" spans="1:15" s="20" customFormat="1" ht="13.5" x14ac:dyDescent="0.25">
      <c r="A290" s="89">
        <v>289</v>
      </c>
      <c r="B290" s="90">
        <v>3708</v>
      </c>
      <c r="C290" s="90">
        <v>37</v>
      </c>
      <c r="D290" s="90" t="s">
        <v>55</v>
      </c>
      <c r="E290" s="91">
        <v>691</v>
      </c>
      <c r="F290" s="91">
        <v>59</v>
      </c>
      <c r="G290" s="91">
        <f t="shared" si="28"/>
        <v>750</v>
      </c>
      <c r="H290" s="91">
        <f t="shared" si="29"/>
        <v>825.00000000000011</v>
      </c>
      <c r="I290" s="91">
        <v>16800</v>
      </c>
      <c r="J290" s="68">
        <f t="shared" si="30"/>
        <v>12600000</v>
      </c>
      <c r="K290" s="69">
        <f t="shared" si="31"/>
        <v>14112000</v>
      </c>
      <c r="L290" s="69">
        <f t="shared" si="32"/>
        <v>10080000</v>
      </c>
      <c r="M290" s="92">
        <f t="shared" si="33"/>
        <v>35500</v>
      </c>
      <c r="N290" s="69">
        <f t="shared" si="34"/>
        <v>2227500.0000000005</v>
      </c>
      <c r="O290" s="19"/>
    </row>
    <row r="291" spans="1:15" s="20" customFormat="1" ht="13.5" x14ac:dyDescent="0.25">
      <c r="A291" s="89">
        <v>290</v>
      </c>
      <c r="B291" s="90">
        <v>3801</v>
      </c>
      <c r="C291" s="90">
        <v>38</v>
      </c>
      <c r="D291" s="90" t="s">
        <v>55</v>
      </c>
      <c r="E291" s="91">
        <v>694</v>
      </c>
      <c r="F291" s="91">
        <v>59</v>
      </c>
      <c r="G291" s="91">
        <f t="shared" si="28"/>
        <v>753</v>
      </c>
      <c r="H291" s="91">
        <f t="shared" si="29"/>
        <v>828.30000000000007</v>
      </c>
      <c r="I291" s="91">
        <v>16850</v>
      </c>
      <c r="J291" s="68">
        <f t="shared" si="30"/>
        <v>12688050</v>
      </c>
      <c r="K291" s="69">
        <f t="shared" si="31"/>
        <v>14210616</v>
      </c>
      <c r="L291" s="69">
        <f t="shared" si="32"/>
        <v>10150440</v>
      </c>
      <c r="M291" s="92">
        <f t="shared" si="33"/>
        <v>35500</v>
      </c>
      <c r="N291" s="69">
        <f t="shared" si="34"/>
        <v>2236410</v>
      </c>
      <c r="O291" s="19"/>
    </row>
    <row r="292" spans="1:15" s="20" customFormat="1" ht="13.5" x14ac:dyDescent="0.25">
      <c r="A292" s="89">
        <v>291</v>
      </c>
      <c r="B292" s="90">
        <v>3802</v>
      </c>
      <c r="C292" s="90">
        <v>38</v>
      </c>
      <c r="D292" s="90" t="s">
        <v>55</v>
      </c>
      <c r="E292" s="91">
        <v>694</v>
      </c>
      <c r="F292" s="91">
        <v>59</v>
      </c>
      <c r="G292" s="91">
        <f t="shared" si="28"/>
        <v>753</v>
      </c>
      <c r="H292" s="91">
        <f t="shared" si="29"/>
        <v>828.30000000000007</v>
      </c>
      <c r="I292" s="91">
        <v>16850</v>
      </c>
      <c r="J292" s="68">
        <f t="shared" si="30"/>
        <v>12688050</v>
      </c>
      <c r="K292" s="69">
        <f t="shared" si="31"/>
        <v>14210616</v>
      </c>
      <c r="L292" s="69">
        <f t="shared" si="32"/>
        <v>10150440</v>
      </c>
      <c r="M292" s="92">
        <f t="shared" si="33"/>
        <v>35500</v>
      </c>
      <c r="N292" s="69">
        <f t="shared" si="34"/>
        <v>2236410</v>
      </c>
      <c r="O292" s="19"/>
    </row>
    <row r="293" spans="1:15" s="20" customFormat="1" ht="13.5" x14ac:dyDescent="0.25">
      <c r="A293" s="89">
        <v>292</v>
      </c>
      <c r="B293" s="90">
        <v>3803</v>
      </c>
      <c r="C293" s="90">
        <v>38</v>
      </c>
      <c r="D293" s="90" t="s">
        <v>53</v>
      </c>
      <c r="E293" s="91">
        <v>1083</v>
      </c>
      <c r="F293" s="91">
        <v>84</v>
      </c>
      <c r="G293" s="91">
        <f t="shared" si="28"/>
        <v>1167</v>
      </c>
      <c r="H293" s="91">
        <f t="shared" si="29"/>
        <v>1283.7</v>
      </c>
      <c r="I293" s="91">
        <v>16850</v>
      </c>
      <c r="J293" s="68">
        <f t="shared" si="30"/>
        <v>19663950</v>
      </c>
      <c r="K293" s="69">
        <f t="shared" si="31"/>
        <v>22023624</v>
      </c>
      <c r="L293" s="69">
        <f t="shared" si="32"/>
        <v>15731160</v>
      </c>
      <c r="M293" s="92">
        <f t="shared" si="33"/>
        <v>55000</v>
      </c>
      <c r="N293" s="69">
        <f t="shared" si="34"/>
        <v>3465990</v>
      </c>
      <c r="O293" s="19"/>
    </row>
    <row r="294" spans="1:15" s="20" customFormat="1" ht="13.5" x14ac:dyDescent="0.25">
      <c r="A294" s="89">
        <v>293</v>
      </c>
      <c r="B294" s="90">
        <v>3804</v>
      </c>
      <c r="C294" s="90">
        <v>38</v>
      </c>
      <c r="D294" s="90" t="s">
        <v>53</v>
      </c>
      <c r="E294" s="91">
        <v>1083</v>
      </c>
      <c r="F294" s="91">
        <v>84</v>
      </c>
      <c r="G294" s="91">
        <f t="shared" si="28"/>
        <v>1167</v>
      </c>
      <c r="H294" s="91">
        <f t="shared" si="29"/>
        <v>1283.7</v>
      </c>
      <c r="I294" s="91">
        <v>16850</v>
      </c>
      <c r="J294" s="68">
        <f t="shared" si="30"/>
        <v>19663950</v>
      </c>
      <c r="K294" s="69">
        <f t="shared" si="31"/>
        <v>22023624</v>
      </c>
      <c r="L294" s="69">
        <f t="shared" si="32"/>
        <v>15731160</v>
      </c>
      <c r="M294" s="92">
        <f t="shared" si="33"/>
        <v>55000</v>
      </c>
      <c r="N294" s="69">
        <f t="shared" si="34"/>
        <v>3465990</v>
      </c>
      <c r="O294" s="19"/>
    </row>
    <row r="295" spans="1:15" s="20" customFormat="1" ht="13.5" x14ac:dyDescent="0.25">
      <c r="A295" s="89">
        <v>294</v>
      </c>
      <c r="B295" s="90">
        <v>3805</v>
      </c>
      <c r="C295" s="90">
        <v>38</v>
      </c>
      <c r="D295" s="90" t="s">
        <v>10</v>
      </c>
      <c r="E295" s="91">
        <v>635</v>
      </c>
      <c r="F295" s="91">
        <v>54</v>
      </c>
      <c r="G295" s="91">
        <f t="shared" si="28"/>
        <v>689</v>
      </c>
      <c r="H295" s="91">
        <f t="shared" si="29"/>
        <v>757.90000000000009</v>
      </c>
      <c r="I295" s="91">
        <v>16850</v>
      </c>
      <c r="J295" s="68">
        <f t="shared" si="30"/>
        <v>11609650</v>
      </c>
      <c r="K295" s="69">
        <f t="shared" si="31"/>
        <v>13002808</v>
      </c>
      <c r="L295" s="69">
        <f t="shared" si="32"/>
        <v>9287720</v>
      </c>
      <c r="M295" s="92">
        <f t="shared" si="33"/>
        <v>32500</v>
      </c>
      <c r="N295" s="69">
        <f t="shared" si="34"/>
        <v>2046330.0000000002</v>
      </c>
      <c r="O295" s="19"/>
    </row>
    <row r="296" spans="1:15" s="20" customFormat="1" ht="13.5" x14ac:dyDescent="0.25">
      <c r="A296" s="89">
        <v>295</v>
      </c>
      <c r="B296" s="90">
        <v>3806</v>
      </c>
      <c r="C296" s="90">
        <v>38</v>
      </c>
      <c r="D296" s="90" t="s">
        <v>10</v>
      </c>
      <c r="E296" s="91">
        <v>635</v>
      </c>
      <c r="F296" s="91">
        <v>54</v>
      </c>
      <c r="G296" s="91">
        <f t="shared" si="28"/>
        <v>689</v>
      </c>
      <c r="H296" s="91">
        <f t="shared" si="29"/>
        <v>757.90000000000009</v>
      </c>
      <c r="I296" s="91">
        <v>16850</v>
      </c>
      <c r="J296" s="68">
        <f t="shared" si="30"/>
        <v>11609650</v>
      </c>
      <c r="K296" s="69">
        <f t="shared" si="31"/>
        <v>13002808</v>
      </c>
      <c r="L296" s="69">
        <f t="shared" si="32"/>
        <v>9287720</v>
      </c>
      <c r="M296" s="92">
        <f t="shared" si="33"/>
        <v>32500</v>
      </c>
      <c r="N296" s="69">
        <f t="shared" si="34"/>
        <v>2046330.0000000002</v>
      </c>
      <c r="O296" s="19"/>
    </row>
    <row r="297" spans="1:15" s="20" customFormat="1" ht="13.5" x14ac:dyDescent="0.25">
      <c r="A297" s="89">
        <v>296</v>
      </c>
      <c r="B297" s="90">
        <v>3807</v>
      </c>
      <c r="C297" s="90">
        <v>38</v>
      </c>
      <c r="D297" s="90" t="s">
        <v>55</v>
      </c>
      <c r="E297" s="91">
        <v>691</v>
      </c>
      <c r="F297" s="91">
        <v>59</v>
      </c>
      <c r="G297" s="91">
        <f t="shared" si="28"/>
        <v>750</v>
      </c>
      <c r="H297" s="91">
        <f t="shared" si="29"/>
        <v>825.00000000000011</v>
      </c>
      <c r="I297" s="91">
        <v>16850</v>
      </c>
      <c r="J297" s="68">
        <f t="shared" si="30"/>
        <v>12637500</v>
      </c>
      <c r="K297" s="69">
        <f t="shared" si="31"/>
        <v>14154000</v>
      </c>
      <c r="L297" s="69">
        <f t="shared" si="32"/>
        <v>10110000</v>
      </c>
      <c r="M297" s="92">
        <f t="shared" si="33"/>
        <v>35500</v>
      </c>
      <c r="N297" s="69">
        <f t="shared" si="34"/>
        <v>2227500.0000000005</v>
      </c>
      <c r="O297" s="19"/>
    </row>
    <row r="298" spans="1:15" s="20" customFormat="1" ht="13.5" x14ac:dyDescent="0.25">
      <c r="A298" s="89">
        <v>297</v>
      </c>
      <c r="B298" s="90">
        <v>3808</v>
      </c>
      <c r="C298" s="90">
        <v>38</v>
      </c>
      <c r="D298" s="90" t="s">
        <v>55</v>
      </c>
      <c r="E298" s="91">
        <v>691</v>
      </c>
      <c r="F298" s="91">
        <v>59</v>
      </c>
      <c r="G298" s="91">
        <f t="shared" si="28"/>
        <v>750</v>
      </c>
      <c r="H298" s="91">
        <f t="shared" si="29"/>
        <v>825.00000000000011</v>
      </c>
      <c r="I298" s="91">
        <v>16850</v>
      </c>
      <c r="J298" s="68">
        <f t="shared" si="30"/>
        <v>12637500</v>
      </c>
      <c r="K298" s="69">
        <f t="shared" si="31"/>
        <v>14154000</v>
      </c>
      <c r="L298" s="69">
        <f t="shared" si="32"/>
        <v>10110000</v>
      </c>
      <c r="M298" s="92">
        <f t="shared" si="33"/>
        <v>35500</v>
      </c>
      <c r="N298" s="69">
        <f t="shared" si="34"/>
        <v>2227500.0000000005</v>
      </c>
      <c r="O298" s="19"/>
    </row>
    <row r="299" spans="1:15" s="20" customFormat="1" ht="13.5" x14ac:dyDescent="0.25">
      <c r="A299" s="89">
        <v>298</v>
      </c>
      <c r="B299" s="90">
        <v>3901</v>
      </c>
      <c r="C299" s="90">
        <v>39</v>
      </c>
      <c r="D299" s="90" t="s">
        <v>55</v>
      </c>
      <c r="E299" s="91">
        <v>694</v>
      </c>
      <c r="F299" s="91">
        <v>59</v>
      </c>
      <c r="G299" s="91">
        <f t="shared" si="28"/>
        <v>753</v>
      </c>
      <c r="H299" s="91">
        <f t="shared" si="29"/>
        <v>828.30000000000007</v>
      </c>
      <c r="I299" s="91">
        <v>16900</v>
      </c>
      <c r="J299" s="68">
        <f t="shared" si="30"/>
        <v>12725700</v>
      </c>
      <c r="K299" s="69">
        <f t="shared" si="31"/>
        <v>14252784</v>
      </c>
      <c r="L299" s="69">
        <f t="shared" si="32"/>
        <v>10180560</v>
      </c>
      <c r="M299" s="92">
        <f t="shared" si="33"/>
        <v>35500</v>
      </c>
      <c r="N299" s="69">
        <f t="shared" si="34"/>
        <v>2236410</v>
      </c>
      <c r="O299" s="19"/>
    </row>
    <row r="300" spans="1:15" s="20" customFormat="1" ht="13.5" x14ac:dyDescent="0.25">
      <c r="A300" s="89">
        <v>299</v>
      </c>
      <c r="B300" s="90">
        <v>3902</v>
      </c>
      <c r="C300" s="90">
        <v>39</v>
      </c>
      <c r="D300" s="90" t="s">
        <v>55</v>
      </c>
      <c r="E300" s="91">
        <v>694</v>
      </c>
      <c r="F300" s="91">
        <v>59</v>
      </c>
      <c r="G300" s="91">
        <f t="shared" si="28"/>
        <v>753</v>
      </c>
      <c r="H300" s="91">
        <f t="shared" si="29"/>
        <v>828.30000000000007</v>
      </c>
      <c r="I300" s="91">
        <v>16900</v>
      </c>
      <c r="J300" s="68">
        <f t="shared" si="30"/>
        <v>12725700</v>
      </c>
      <c r="K300" s="69">
        <f t="shared" si="31"/>
        <v>14252784</v>
      </c>
      <c r="L300" s="69">
        <f t="shared" si="32"/>
        <v>10180560</v>
      </c>
      <c r="M300" s="92">
        <f t="shared" si="33"/>
        <v>35500</v>
      </c>
      <c r="N300" s="69">
        <f t="shared" si="34"/>
        <v>2236410</v>
      </c>
      <c r="O300" s="19"/>
    </row>
    <row r="301" spans="1:15" s="20" customFormat="1" ht="13.5" x14ac:dyDescent="0.25">
      <c r="A301" s="89">
        <v>300</v>
      </c>
      <c r="B301" s="90">
        <v>3903</v>
      </c>
      <c r="C301" s="90">
        <v>39</v>
      </c>
      <c r="D301" s="90" t="s">
        <v>53</v>
      </c>
      <c r="E301" s="91">
        <v>1083</v>
      </c>
      <c r="F301" s="91">
        <v>84</v>
      </c>
      <c r="G301" s="91">
        <f t="shared" si="28"/>
        <v>1167</v>
      </c>
      <c r="H301" s="91">
        <f t="shared" si="29"/>
        <v>1283.7</v>
      </c>
      <c r="I301" s="91">
        <v>16900</v>
      </c>
      <c r="J301" s="68">
        <f t="shared" si="30"/>
        <v>19722300</v>
      </c>
      <c r="K301" s="69">
        <f t="shared" si="31"/>
        <v>22088976</v>
      </c>
      <c r="L301" s="69">
        <f t="shared" si="32"/>
        <v>15777840</v>
      </c>
      <c r="M301" s="92">
        <f t="shared" si="33"/>
        <v>55000</v>
      </c>
      <c r="N301" s="69">
        <f t="shared" si="34"/>
        <v>3465990</v>
      </c>
      <c r="O301" s="19"/>
    </row>
    <row r="302" spans="1:15" s="20" customFormat="1" ht="13.5" x14ac:dyDescent="0.25">
      <c r="A302" s="89">
        <v>301</v>
      </c>
      <c r="B302" s="90">
        <v>3904</v>
      </c>
      <c r="C302" s="90">
        <v>39</v>
      </c>
      <c r="D302" s="90" t="s">
        <v>53</v>
      </c>
      <c r="E302" s="91">
        <v>1083</v>
      </c>
      <c r="F302" s="91">
        <v>84</v>
      </c>
      <c r="G302" s="91">
        <f t="shared" si="28"/>
        <v>1167</v>
      </c>
      <c r="H302" s="91">
        <f t="shared" si="29"/>
        <v>1283.7</v>
      </c>
      <c r="I302" s="91">
        <v>16900</v>
      </c>
      <c r="J302" s="68">
        <f t="shared" si="30"/>
        <v>19722300</v>
      </c>
      <c r="K302" s="69">
        <f t="shared" si="31"/>
        <v>22088976</v>
      </c>
      <c r="L302" s="69">
        <f t="shared" si="32"/>
        <v>15777840</v>
      </c>
      <c r="M302" s="92">
        <f t="shared" si="33"/>
        <v>55000</v>
      </c>
      <c r="N302" s="69">
        <f t="shared" si="34"/>
        <v>3465990</v>
      </c>
      <c r="O302" s="19"/>
    </row>
    <row r="303" spans="1:15" s="20" customFormat="1" ht="13.5" x14ac:dyDescent="0.25">
      <c r="A303" s="89">
        <v>302</v>
      </c>
      <c r="B303" s="90">
        <v>3905</v>
      </c>
      <c r="C303" s="90">
        <v>39</v>
      </c>
      <c r="D303" s="90" t="s">
        <v>10</v>
      </c>
      <c r="E303" s="91">
        <v>635</v>
      </c>
      <c r="F303" s="91">
        <v>54</v>
      </c>
      <c r="G303" s="91">
        <f t="shared" si="28"/>
        <v>689</v>
      </c>
      <c r="H303" s="91">
        <f t="shared" si="29"/>
        <v>757.90000000000009</v>
      </c>
      <c r="I303" s="91">
        <v>16900</v>
      </c>
      <c r="J303" s="68">
        <f t="shared" si="30"/>
        <v>11644100</v>
      </c>
      <c r="K303" s="69">
        <f t="shared" si="31"/>
        <v>13041392</v>
      </c>
      <c r="L303" s="69">
        <f t="shared" si="32"/>
        <v>9315280</v>
      </c>
      <c r="M303" s="92">
        <f t="shared" si="33"/>
        <v>32500</v>
      </c>
      <c r="N303" s="69">
        <f t="shared" si="34"/>
        <v>2046330.0000000002</v>
      </c>
      <c r="O303" s="19"/>
    </row>
    <row r="304" spans="1:15" s="20" customFormat="1" ht="13.5" x14ac:dyDescent="0.25">
      <c r="A304" s="89">
        <v>303</v>
      </c>
      <c r="B304" s="90">
        <v>3906</v>
      </c>
      <c r="C304" s="90">
        <v>39</v>
      </c>
      <c r="D304" s="90" t="s">
        <v>10</v>
      </c>
      <c r="E304" s="91">
        <v>635</v>
      </c>
      <c r="F304" s="91">
        <v>54</v>
      </c>
      <c r="G304" s="91">
        <f t="shared" si="28"/>
        <v>689</v>
      </c>
      <c r="H304" s="91">
        <f t="shared" si="29"/>
        <v>757.90000000000009</v>
      </c>
      <c r="I304" s="91">
        <v>16900</v>
      </c>
      <c r="J304" s="68">
        <f t="shared" si="30"/>
        <v>11644100</v>
      </c>
      <c r="K304" s="69">
        <f t="shared" si="31"/>
        <v>13041392</v>
      </c>
      <c r="L304" s="69">
        <f t="shared" si="32"/>
        <v>9315280</v>
      </c>
      <c r="M304" s="92">
        <f t="shared" si="33"/>
        <v>32500</v>
      </c>
      <c r="N304" s="69">
        <f t="shared" si="34"/>
        <v>2046330.0000000002</v>
      </c>
      <c r="O304" s="19"/>
    </row>
    <row r="305" spans="1:15" s="20" customFormat="1" ht="13.5" x14ac:dyDescent="0.25">
      <c r="A305" s="89">
        <v>304</v>
      </c>
      <c r="B305" s="90">
        <v>3907</v>
      </c>
      <c r="C305" s="90">
        <v>39</v>
      </c>
      <c r="D305" s="90" t="s">
        <v>55</v>
      </c>
      <c r="E305" s="91">
        <v>691</v>
      </c>
      <c r="F305" s="91">
        <v>59</v>
      </c>
      <c r="G305" s="91">
        <f t="shared" si="28"/>
        <v>750</v>
      </c>
      <c r="H305" s="91">
        <f t="shared" si="29"/>
        <v>825.00000000000011</v>
      </c>
      <c r="I305" s="91">
        <v>16900</v>
      </c>
      <c r="J305" s="68">
        <f t="shared" si="30"/>
        <v>12675000</v>
      </c>
      <c r="K305" s="69">
        <f t="shared" si="31"/>
        <v>14196000</v>
      </c>
      <c r="L305" s="69">
        <f t="shared" si="32"/>
        <v>10140000</v>
      </c>
      <c r="M305" s="92">
        <f t="shared" si="33"/>
        <v>35500</v>
      </c>
      <c r="N305" s="69">
        <f t="shared" si="34"/>
        <v>2227500.0000000005</v>
      </c>
      <c r="O305" s="19"/>
    </row>
    <row r="306" spans="1:15" s="20" customFormat="1" ht="13.5" x14ac:dyDescent="0.25">
      <c r="A306" s="89">
        <v>305</v>
      </c>
      <c r="B306" s="90">
        <v>3908</v>
      </c>
      <c r="C306" s="90">
        <v>39</v>
      </c>
      <c r="D306" s="90" t="s">
        <v>55</v>
      </c>
      <c r="E306" s="91">
        <v>691</v>
      </c>
      <c r="F306" s="91">
        <v>59</v>
      </c>
      <c r="G306" s="91">
        <f t="shared" si="28"/>
        <v>750</v>
      </c>
      <c r="H306" s="91">
        <f t="shared" si="29"/>
        <v>825.00000000000011</v>
      </c>
      <c r="I306" s="91">
        <v>16900</v>
      </c>
      <c r="J306" s="68">
        <f t="shared" si="30"/>
        <v>12675000</v>
      </c>
      <c r="K306" s="69">
        <f t="shared" si="31"/>
        <v>14196000</v>
      </c>
      <c r="L306" s="69">
        <f t="shared" si="32"/>
        <v>10140000</v>
      </c>
      <c r="M306" s="92">
        <f t="shared" si="33"/>
        <v>35500</v>
      </c>
      <c r="N306" s="69">
        <f t="shared" si="34"/>
        <v>2227500.0000000005</v>
      </c>
      <c r="O306" s="19"/>
    </row>
    <row r="307" spans="1:15" s="20" customFormat="1" ht="13.5" x14ac:dyDescent="0.25">
      <c r="A307" s="89">
        <v>306</v>
      </c>
      <c r="B307" s="90">
        <v>4001</v>
      </c>
      <c r="C307" s="90">
        <v>40</v>
      </c>
      <c r="D307" s="90" t="s">
        <v>55</v>
      </c>
      <c r="E307" s="91">
        <v>694</v>
      </c>
      <c r="F307" s="91">
        <v>59</v>
      </c>
      <c r="G307" s="91">
        <f t="shared" si="28"/>
        <v>753</v>
      </c>
      <c r="H307" s="91">
        <f t="shared" si="29"/>
        <v>828.30000000000007</v>
      </c>
      <c r="I307" s="91">
        <v>16950</v>
      </c>
      <c r="J307" s="68">
        <f t="shared" si="30"/>
        <v>12763350</v>
      </c>
      <c r="K307" s="69">
        <f t="shared" si="31"/>
        <v>14294952</v>
      </c>
      <c r="L307" s="69">
        <f t="shared" si="32"/>
        <v>10210680</v>
      </c>
      <c r="M307" s="92">
        <f t="shared" si="33"/>
        <v>35500</v>
      </c>
      <c r="N307" s="69">
        <f t="shared" si="34"/>
        <v>2236410</v>
      </c>
      <c r="O307" s="19"/>
    </row>
    <row r="308" spans="1:15" s="20" customFormat="1" ht="13.5" x14ac:dyDescent="0.25">
      <c r="A308" s="89">
        <v>307</v>
      </c>
      <c r="B308" s="90">
        <v>4002</v>
      </c>
      <c r="C308" s="90">
        <v>40</v>
      </c>
      <c r="D308" s="90" t="s">
        <v>55</v>
      </c>
      <c r="E308" s="91">
        <v>694</v>
      </c>
      <c r="F308" s="91">
        <v>59</v>
      </c>
      <c r="G308" s="91">
        <f t="shared" si="28"/>
        <v>753</v>
      </c>
      <c r="H308" s="91">
        <f t="shared" si="29"/>
        <v>828.30000000000007</v>
      </c>
      <c r="I308" s="91">
        <v>16950</v>
      </c>
      <c r="J308" s="68">
        <f t="shared" si="30"/>
        <v>12763350</v>
      </c>
      <c r="K308" s="69">
        <f t="shared" si="31"/>
        <v>14294952</v>
      </c>
      <c r="L308" s="69">
        <f t="shared" si="32"/>
        <v>10210680</v>
      </c>
      <c r="M308" s="92">
        <f t="shared" si="33"/>
        <v>35500</v>
      </c>
      <c r="N308" s="69">
        <f t="shared" si="34"/>
        <v>2236410</v>
      </c>
      <c r="O308" s="19"/>
    </row>
    <row r="309" spans="1:15" s="20" customFormat="1" ht="13.5" x14ac:dyDescent="0.25">
      <c r="A309" s="89">
        <v>308</v>
      </c>
      <c r="B309" s="90">
        <v>4003</v>
      </c>
      <c r="C309" s="90">
        <v>40</v>
      </c>
      <c r="D309" s="90" t="s">
        <v>53</v>
      </c>
      <c r="E309" s="91">
        <v>1083</v>
      </c>
      <c r="F309" s="91">
        <v>84</v>
      </c>
      <c r="G309" s="91">
        <f t="shared" si="28"/>
        <v>1167</v>
      </c>
      <c r="H309" s="91">
        <f t="shared" si="29"/>
        <v>1283.7</v>
      </c>
      <c r="I309" s="91">
        <v>16950</v>
      </c>
      <c r="J309" s="68">
        <f t="shared" si="30"/>
        <v>19780650</v>
      </c>
      <c r="K309" s="69">
        <f t="shared" si="31"/>
        <v>22154328</v>
      </c>
      <c r="L309" s="69">
        <f t="shared" si="32"/>
        <v>15824520</v>
      </c>
      <c r="M309" s="92">
        <f t="shared" si="33"/>
        <v>55500</v>
      </c>
      <c r="N309" s="69">
        <f t="shared" si="34"/>
        <v>3465990</v>
      </c>
      <c r="O309" s="19"/>
    </row>
    <row r="310" spans="1:15" s="20" customFormat="1" ht="13.5" x14ac:dyDescent="0.25">
      <c r="A310" s="89">
        <v>309</v>
      </c>
      <c r="B310" s="90">
        <v>4004</v>
      </c>
      <c r="C310" s="90">
        <v>40</v>
      </c>
      <c r="D310" s="90" t="s">
        <v>53</v>
      </c>
      <c r="E310" s="91">
        <v>1083</v>
      </c>
      <c r="F310" s="91">
        <v>84</v>
      </c>
      <c r="G310" s="91">
        <f t="shared" si="28"/>
        <v>1167</v>
      </c>
      <c r="H310" s="91">
        <f t="shared" si="29"/>
        <v>1283.7</v>
      </c>
      <c r="I310" s="91">
        <v>16950</v>
      </c>
      <c r="J310" s="68">
        <f t="shared" si="30"/>
        <v>19780650</v>
      </c>
      <c r="K310" s="69">
        <f t="shared" si="31"/>
        <v>22154328</v>
      </c>
      <c r="L310" s="69">
        <f t="shared" si="32"/>
        <v>15824520</v>
      </c>
      <c r="M310" s="92">
        <f t="shared" si="33"/>
        <v>55500</v>
      </c>
      <c r="N310" s="69">
        <f t="shared" si="34"/>
        <v>3465990</v>
      </c>
      <c r="O310" s="19"/>
    </row>
    <row r="311" spans="1:15" s="20" customFormat="1" ht="13.5" x14ac:dyDescent="0.25">
      <c r="A311" s="89">
        <v>310</v>
      </c>
      <c r="B311" s="90">
        <v>4005</v>
      </c>
      <c r="C311" s="90">
        <v>40</v>
      </c>
      <c r="D311" s="90" t="s">
        <v>10</v>
      </c>
      <c r="E311" s="91">
        <v>635</v>
      </c>
      <c r="F311" s="91">
        <v>54</v>
      </c>
      <c r="G311" s="91">
        <f t="shared" si="28"/>
        <v>689</v>
      </c>
      <c r="H311" s="91">
        <f t="shared" si="29"/>
        <v>757.90000000000009</v>
      </c>
      <c r="I311" s="91">
        <v>16950</v>
      </c>
      <c r="J311" s="68">
        <f t="shared" si="30"/>
        <v>11678550</v>
      </c>
      <c r="K311" s="69">
        <f t="shared" si="31"/>
        <v>13079976</v>
      </c>
      <c r="L311" s="69">
        <f t="shared" si="32"/>
        <v>9342840</v>
      </c>
      <c r="M311" s="92">
        <f t="shared" si="33"/>
        <v>32500</v>
      </c>
      <c r="N311" s="69">
        <f t="shared" si="34"/>
        <v>2046330.0000000002</v>
      </c>
      <c r="O311" s="19"/>
    </row>
    <row r="312" spans="1:15" s="20" customFormat="1" ht="13.5" x14ac:dyDescent="0.25">
      <c r="A312" s="89">
        <v>311</v>
      </c>
      <c r="B312" s="90">
        <v>4006</v>
      </c>
      <c r="C312" s="90">
        <v>40</v>
      </c>
      <c r="D312" s="90" t="s">
        <v>10</v>
      </c>
      <c r="E312" s="91">
        <v>635</v>
      </c>
      <c r="F312" s="91">
        <v>54</v>
      </c>
      <c r="G312" s="91">
        <f t="shared" si="28"/>
        <v>689</v>
      </c>
      <c r="H312" s="91">
        <f t="shared" si="29"/>
        <v>757.90000000000009</v>
      </c>
      <c r="I312" s="91">
        <v>16950</v>
      </c>
      <c r="J312" s="68">
        <f t="shared" si="30"/>
        <v>11678550</v>
      </c>
      <c r="K312" s="69">
        <f t="shared" si="31"/>
        <v>13079976</v>
      </c>
      <c r="L312" s="69">
        <f t="shared" si="32"/>
        <v>9342840</v>
      </c>
      <c r="M312" s="92">
        <f t="shared" si="33"/>
        <v>32500</v>
      </c>
      <c r="N312" s="69">
        <f t="shared" si="34"/>
        <v>2046330.0000000002</v>
      </c>
      <c r="O312" s="19"/>
    </row>
    <row r="313" spans="1:15" s="20" customFormat="1" ht="13.5" x14ac:dyDescent="0.25">
      <c r="A313" s="89">
        <v>312</v>
      </c>
      <c r="B313" s="90">
        <v>4007</v>
      </c>
      <c r="C313" s="90">
        <v>40</v>
      </c>
      <c r="D313" s="90" t="s">
        <v>55</v>
      </c>
      <c r="E313" s="91">
        <v>691</v>
      </c>
      <c r="F313" s="91">
        <v>59</v>
      </c>
      <c r="G313" s="91">
        <f t="shared" si="28"/>
        <v>750</v>
      </c>
      <c r="H313" s="91">
        <f t="shared" si="29"/>
        <v>825.00000000000011</v>
      </c>
      <c r="I313" s="91">
        <v>16950</v>
      </c>
      <c r="J313" s="68">
        <f t="shared" si="30"/>
        <v>12712500</v>
      </c>
      <c r="K313" s="69">
        <f t="shared" si="31"/>
        <v>14238000</v>
      </c>
      <c r="L313" s="69">
        <f t="shared" si="32"/>
        <v>10170000</v>
      </c>
      <c r="M313" s="92">
        <f t="shared" si="33"/>
        <v>35500</v>
      </c>
      <c r="N313" s="69">
        <f t="shared" si="34"/>
        <v>2227500.0000000005</v>
      </c>
      <c r="O313" s="19"/>
    </row>
    <row r="314" spans="1:15" s="20" customFormat="1" ht="13.5" x14ac:dyDescent="0.25">
      <c r="A314" s="89">
        <v>313</v>
      </c>
      <c r="B314" s="90">
        <v>4008</v>
      </c>
      <c r="C314" s="90">
        <v>40</v>
      </c>
      <c r="D314" s="90" t="s">
        <v>55</v>
      </c>
      <c r="E314" s="91">
        <v>691</v>
      </c>
      <c r="F314" s="91">
        <v>59</v>
      </c>
      <c r="G314" s="91">
        <f t="shared" si="28"/>
        <v>750</v>
      </c>
      <c r="H314" s="91">
        <f t="shared" si="29"/>
        <v>825.00000000000011</v>
      </c>
      <c r="I314" s="91">
        <v>16950</v>
      </c>
      <c r="J314" s="68">
        <f t="shared" si="30"/>
        <v>12712500</v>
      </c>
      <c r="K314" s="69">
        <f t="shared" si="31"/>
        <v>14238000</v>
      </c>
      <c r="L314" s="69">
        <f t="shared" si="32"/>
        <v>10170000</v>
      </c>
      <c r="M314" s="92">
        <f t="shared" si="33"/>
        <v>35500</v>
      </c>
      <c r="N314" s="69">
        <f t="shared" si="34"/>
        <v>2227500.0000000005</v>
      </c>
      <c r="O314" s="19"/>
    </row>
    <row r="315" spans="1:15" s="20" customFormat="1" ht="13.5" x14ac:dyDescent="0.25">
      <c r="A315" s="89">
        <v>314</v>
      </c>
      <c r="B315" s="90">
        <v>4101</v>
      </c>
      <c r="C315" s="90">
        <v>41</v>
      </c>
      <c r="D315" s="90" t="s">
        <v>55</v>
      </c>
      <c r="E315" s="91">
        <v>694</v>
      </c>
      <c r="F315" s="91">
        <v>59</v>
      </c>
      <c r="G315" s="91">
        <f t="shared" si="28"/>
        <v>753</v>
      </c>
      <c r="H315" s="91">
        <f t="shared" si="29"/>
        <v>828.30000000000007</v>
      </c>
      <c r="I315" s="91">
        <v>17000</v>
      </c>
      <c r="J315" s="68">
        <f t="shared" si="30"/>
        <v>12801000</v>
      </c>
      <c r="K315" s="69">
        <f t="shared" si="31"/>
        <v>14337120</v>
      </c>
      <c r="L315" s="69">
        <f t="shared" si="32"/>
        <v>10240800</v>
      </c>
      <c r="M315" s="92">
        <f t="shared" si="33"/>
        <v>36000</v>
      </c>
      <c r="N315" s="69">
        <f t="shared" si="34"/>
        <v>2236410</v>
      </c>
      <c r="O315" s="19"/>
    </row>
    <row r="316" spans="1:15" s="20" customFormat="1" ht="13.5" x14ac:dyDescent="0.25">
      <c r="A316" s="89">
        <v>315</v>
      </c>
      <c r="B316" s="90">
        <v>4102</v>
      </c>
      <c r="C316" s="90">
        <v>41</v>
      </c>
      <c r="D316" s="90" t="s">
        <v>55</v>
      </c>
      <c r="E316" s="91">
        <v>694</v>
      </c>
      <c r="F316" s="91">
        <v>59</v>
      </c>
      <c r="G316" s="91">
        <f t="shared" si="28"/>
        <v>753</v>
      </c>
      <c r="H316" s="91">
        <f t="shared" si="29"/>
        <v>828.30000000000007</v>
      </c>
      <c r="I316" s="91">
        <v>17000</v>
      </c>
      <c r="J316" s="68">
        <f t="shared" si="30"/>
        <v>12801000</v>
      </c>
      <c r="K316" s="69">
        <f t="shared" si="31"/>
        <v>14337120</v>
      </c>
      <c r="L316" s="69">
        <f t="shared" si="32"/>
        <v>10240800</v>
      </c>
      <c r="M316" s="92">
        <f t="shared" si="33"/>
        <v>36000</v>
      </c>
      <c r="N316" s="69">
        <f t="shared" si="34"/>
        <v>2236410</v>
      </c>
      <c r="O316" s="19"/>
    </row>
    <row r="317" spans="1:15" s="20" customFormat="1" ht="13.5" x14ac:dyDescent="0.25">
      <c r="A317" s="89">
        <v>316</v>
      </c>
      <c r="B317" s="90">
        <v>4103</v>
      </c>
      <c r="C317" s="90">
        <v>41</v>
      </c>
      <c r="D317" s="90" t="s">
        <v>53</v>
      </c>
      <c r="E317" s="91">
        <v>1083</v>
      </c>
      <c r="F317" s="91">
        <v>84</v>
      </c>
      <c r="G317" s="91">
        <f t="shared" si="28"/>
        <v>1167</v>
      </c>
      <c r="H317" s="91">
        <f t="shared" si="29"/>
        <v>1283.7</v>
      </c>
      <c r="I317" s="91">
        <v>17000</v>
      </c>
      <c r="J317" s="68">
        <f t="shared" si="30"/>
        <v>19839000</v>
      </c>
      <c r="K317" s="69">
        <f t="shared" si="31"/>
        <v>22219680</v>
      </c>
      <c r="L317" s="69">
        <f t="shared" si="32"/>
        <v>15871200</v>
      </c>
      <c r="M317" s="92">
        <f t="shared" si="33"/>
        <v>55500</v>
      </c>
      <c r="N317" s="69">
        <f t="shared" si="34"/>
        <v>3465990</v>
      </c>
      <c r="O317" s="19"/>
    </row>
    <row r="318" spans="1:15" s="20" customFormat="1" ht="13.5" x14ac:dyDescent="0.25">
      <c r="A318" s="89">
        <v>317</v>
      </c>
      <c r="B318" s="90">
        <v>4104</v>
      </c>
      <c r="C318" s="90">
        <v>41</v>
      </c>
      <c r="D318" s="90" t="s">
        <v>53</v>
      </c>
      <c r="E318" s="91">
        <v>1083</v>
      </c>
      <c r="F318" s="91">
        <v>84</v>
      </c>
      <c r="G318" s="91">
        <f t="shared" si="28"/>
        <v>1167</v>
      </c>
      <c r="H318" s="91">
        <f t="shared" si="29"/>
        <v>1283.7</v>
      </c>
      <c r="I318" s="91">
        <v>17000</v>
      </c>
      <c r="J318" s="68">
        <f t="shared" si="30"/>
        <v>19839000</v>
      </c>
      <c r="K318" s="69">
        <f t="shared" si="31"/>
        <v>22219680</v>
      </c>
      <c r="L318" s="69">
        <f t="shared" si="32"/>
        <v>15871200</v>
      </c>
      <c r="M318" s="92">
        <f t="shared" si="33"/>
        <v>55500</v>
      </c>
      <c r="N318" s="69">
        <f t="shared" si="34"/>
        <v>3465990</v>
      </c>
      <c r="O318" s="19"/>
    </row>
    <row r="319" spans="1:15" s="20" customFormat="1" ht="13.5" x14ac:dyDescent="0.25">
      <c r="A319" s="89">
        <v>318</v>
      </c>
      <c r="B319" s="90">
        <v>4105</v>
      </c>
      <c r="C319" s="90">
        <v>41</v>
      </c>
      <c r="D319" s="90" t="s">
        <v>10</v>
      </c>
      <c r="E319" s="91">
        <v>635</v>
      </c>
      <c r="F319" s="91">
        <v>54</v>
      </c>
      <c r="G319" s="91">
        <f t="shared" si="28"/>
        <v>689</v>
      </c>
      <c r="H319" s="91">
        <f t="shared" si="29"/>
        <v>757.90000000000009</v>
      </c>
      <c r="I319" s="91">
        <v>17000</v>
      </c>
      <c r="J319" s="68">
        <f t="shared" si="30"/>
        <v>11713000</v>
      </c>
      <c r="K319" s="69">
        <f t="shared" si="31"/>
        <v>13118560</v>
      </c>
      <c r="L319" s="69">
        <f t="shared" si="32"/>
        <v>9370400</v>
      </c>
      <c r="M319" s="92">
        <f t="shared" si="33"/>
        <v>33000</v>
      </c>
      <c r="N319" s="69">
        <f t="shared" si="34"/>
        <v>2046330.0000000002</v>
      </c>
      <c r="O319" s="19"/>
    </row>
    <row r="320" spans="1:15" s="20" customFormat="1" ht="13.5" x14ac:dyDescent="0.25">
      <c r="A320" s="89">
        <v>319</v>
      </c>
      <c r="B320" s="90">
        <v>4106</v>
      </c>
      <c r="C320" s="90">
        <v>41</v>
      </c>
      <c r="D320" s="90" t="s">
        <v>10</v>
      </c>
      <c r="E320" s="91">
        <v>635</v>
      </c>
      <c r="F320" s="91">
        <v>54</v>
      </c>
      <c r="G320" s="91">
        <f t="shared" si="28"/>
        <v>689</v>
      </c>
      <c r="H320" s="91">
        <f t="shared" si="29"/>
        <v>757.90000000000009</v>
      </c>
      <c r="I320" s="91">
        <v>17000</v>
      </c>
      <c r="J320" s="68">
        <f t="shared" si="30"/>
        <v>11713000</v>
      </c>
      <c r="K320" s="69">
        <f t="shared" si="31"/>
        <v>13118560</v>
      </c>
      <c r="L320" s="69">
        <f t="shared" si="32"/>
        <v>9370400</v>
      </c>
      <c r="M320" s="92">
        <f t="shared" si="33"/>
        <v>33000</v>
      </c>
      <c r="N320" s="69">
        <f t="shared" si="34"/>
        <v>2046330.0000000002</v>
      </c>
      <c r="O320" s="19"/>
    </row>
    <row r="321" spans="1:15" s="20" customFormat="1" ht="13.5" x14ac:dyDescent="0.25">
      <c r="A321" s="89">
        <v>320</v>
      </c>
      <c r="B321" s="90">
        <v>4107</v>
      </c>
      <c r="C321" s="90">
        <v>41</v>
      </c>
      <c r="D321" s="90" t="s">
        <v>55</v>
      </c>
      <c r="E321" s="91">
        <v>691</v>
      </c>
      <c r="F321" s="91">
        <v>59</v>
      </c>
      <c r="G321" s="91">
        <f t="shared" si="28"/>
        <v>750</v>
      </c>
      <c r="H321" s="91">
        <f t="shared" si="29"/>
        <v>825.00000000000011</v>
      </c>
      <c r="I321" s="91">
        <v>17000</v>
      </c>
      <c r="J321" s="68">
        <f t="shared" si="30"/>
        <v>12750000</v>
      </c>
      <c r="K321" s="69">
        <f t="shared" si="31"/>
        <v>14280000</v>
      </c>
      <c r="L321" s="69">
        <f t="shared" si="32"/>
        <v>10200000</v>
      </c>
      <c r="M321" s="92">
        <f t="shared" si="33"/>
        <v>35500</v>
      </c>
      <c r="N321" s="69">
        <f t="shared" si="34"/>
        <v>2227500.0000000005</v>
      </c>
      <c r="O321" s="19"/>
    </row>
    <row r="322" spans="1:15" s="20" customFormat="1" ht="13.5" x14ac:dyDescent="0.25">
      <c r="A322" s="89">
        <v>321</v>
      </c>
      <c r="B322" s="90">
        <v>4108</v>
      </c>
      <c r="C322" s="90">
        <v>41</v>
      </c>
      <c r="D322" s="90" t="s">
        <v>55</v>
      </c>
      <c r="E322" s="91">
        <v>691</v>
      </c>
      <c r="F322" s="91">
        <v>59</v>
      </c>
      <c r="G322" s="91">
        <f t="shared" si="28"/>
        <v>750</v>
      </c>
      <c r="H322" s="91">
        <f t="shared" si="29"/>
        <v>825.00000000000011</v>
      </c>
      <c r="I322" s="91">
        <v>17000</v>
      </c>
      <c r="J322" s="68">
        <f t="shared" si="30"/>
        <v>12750000</v>
      </c>
      <c r="K322" s="69">
        <f t="shared" si="31"/>
        <v>14280000</v>
      </c>
      <c r="L322" s="69">
        <f t="shared" si="32"/>
        <v>10200000</v>
      </c>
      <c r="M322" s="92">
        <f t="shared" si="33"/>
        <v>35500</v>
      </c>
      <c r="N322" s="69">
        <f t="shared" si="34"/>
        <v>2227500.0000000005</v>
      </c>
      <c r="O322" s="19"/>
    </row>
    <row r="323" spans="1:15" s="20" customFormat="1" ht="13.5" x14ac:dyDescent="0.25">
      <c r="A323" s="89">
        <v>322</v>
      </c>
      <c r="B323" s="90">
        <v>4201</v>
      </c>
      <c r="C323" s="90">
        <v>42</v>
      </c>
      <c r="D323" s="90" t="s">
        <v>55</v>
      </c>
      <c r="E323" s="91">
        <v>694</v>
      </c>
      <c r="F323" s="91">
        <v>59</v>
      </c>
      <c r="G323" s="91">
        <f t="shared" ref="G323:G330" si="35">E323+F323</f>
        <v>753</v>
      </c>
      <c r="H323" s="91">
        <f t="shared" ref="H323:H330" si="36">G323*1.1</f>
        <v>828.30000000000007</v>
      </c>
      <c r="I323" s="91">
        <v>17050</v>
      </c>
      <c r="J323" s="68">
        <f t="shared" ref="J323:J330" si="37">G323*I323</f>
        <v>12838650</v>
      </c>
      <c r="K323" s="69">
        <f t="shared" ref="K323:K330" si="38">ROUND(J323*1.12,0)</f>
        <v>14379288</v>
      </c>
      <c r="L323" s="69">
        <f t="shared" ref="L323:L330" si="39">J323*0.8</f>
        <v>10270920</v>
      </c>
      <c r="M323" s="92">
        <f t="shared" ref="M323:M330" si="40">MROUND((K323*0.03/12),500)</f>
        <v>36000</v>
      </c>
      <c r="N323" s="69">
        <f t="shared" ref="N323:N330" si="41">H323*2700</f>
        <v>2236410</v>
      </c>
      <c r="O323" s="19"/>
    </row>
    <row r="324" spans="1:15" s="20" customFormat="1" ht="13.5" x14ac:dyDescent="0.25">
      <c r="A324" s="89">
        <v>323</v>
      </c>
      <c r="B324" s="90">
        <v>4202</v>
      </c>
      <c r="C324" s="90">
        <v>42</v>
      </c>
      <c r="D324" s="90" t="s">
        <v>55</v>
      </c>
      <c r="E324" s="91">
        <v>694</v>
      </c>
      <c r="F324" s="91">
        <v>59</v>
      </c>
      <c r="G324" s="91">
        <f t="shared" si="35"/>
        <v>753</v>
      </c>
      <c r="H324" s="91">
        <f t="shared" si="36"/>
        <v>828.30000000000007</v>
      </c>
      <c r="I324" s="91">
        <v>17050</v>
      </c>
      <c r="J324" s="68">
        <f t="shared" si="37"/>
        <v>12838650</v>
      </c>
      <c r="K324" s="69">
        <f t="shared" si="38"/>
        <v>14379288</v>
      </c>
      <c r="L324" s="69">
        <f t="shared" si="39"/>
        <v>10270920</v>
      </c>
      <c r="M324" s="92">
        <f t="shared" si="40"/>
        <v>36000</v>
      </c>
      <c r="N324" s="69">
        <f t="shared" si="41"/>
        <v>2236410</v>
      </c>
      <c r="O324" s="19"/>
    </row>
    <row r="325" spans="1:15" s="20" customFormat="1" ht="13.5" x14ac:dyDescent="0.25">
      <c r="A325" s="89">
        <v>324</v>
      </c>
      <c r="B325" s="90">
        <v>4203</v>
      </c>
      <c r="C325" s="90">
        <v>42</v>
      </c>
      <c r="D325" s="90" t="s">
        <v>53</v>
      </c>
      <c r="E325" s="91">
        <v>1083</v>
      </c>
      <c r="F325" s="91">
        <v>84</v>
      </c>
      <c r="G325" s="91">
        <f t="shared" si="35"/>
        <v>1167</v>
      </c>
      <c r="H325" s="91">
        <f t="shared" si="36"/>
        <v>1283.7</v>
      </c>
      <c r="I325" s="91">
        <v>17050</v>
      </c>
      <c r="J325" s="68">
        <f t="shared" si="37"/>
        <v>19897350</v>
      </c>
      <c r="K325" s="69">
        <f t="shared" si="38"/>
        <v>22285032</v>
      </c>
      <c r="L325" s="69">
        <f t="shared" si="39"/>
        <v>15917880</v>
      </c>
      <c r="M325" s="92">
        <f t="shared" si="40"/>
        <v>55500</v>
      </c>
      <c r="N325" s="69">
        <f t="shared" si="41"/>
        <v>3465990</v>
      </c>
      <c r="O325" s="19"/>
    </row>
    <row r="326" spans="1:15" s="20" customFormat="1" ht="13.5" x14ac:dyDescent="0.25">
      <c r="A326" s="89">
        <v>325</v>
      </c>
      <c r="B326" s="90">
        <v>4204</v>
      </c>
      <c r="C326" s="90">
        <v>42</v>
      </c>
      <c r="D326" s="90" t="s">
        <v>53</v>
      </c>
      <c r="E326" s="91">
        <v>1083</v>
      </c>
      <c r="F326" s="91">
        <v>84</v>
      </c>
      <c r="G326" s="91">
        <f t="shared" si="35"/>
        <v>1167</v>
      </c>
      <c r="H326" s="91">
        <f t="shared" si="36"/>
        <v>1283.7</v>
      </c>
      <c r="I326" s="91">
        <v>17050</v>
      </c>
      <c r="J326" s="68">
        <f t="shared" si="37"/>
        <v>19897350</v>
      </c>
      <c r="K326" s="69">
        <f t="shared" si="38"/>
        <v>22285032</v>
      </c>
      <c r="L326" s="69">
        <f t="shared" si="39"/>
        <v>15917880</v>
      </c>
      <c r="M326" s="92">
        <f t="shared" si="40"/>
        <v>55500</v>
      </c>
      <c r="N326" s="69">
        <f t="shared" si="41"/>
        <v>3465990</v>
      </c>
      <c r="O326" s="19"/>
    </row>
    <row r="327" spans="1:15" s="20" customFormat="1" ht="13.5" x14ac:dyDescent="0.25">
      <c r="A327" s="89">
        <v>326</v>
      </c>
      <c r="B327" s="90">
        <v>4205</v>
      </c>
      <c r="C327" s="90">
        <v>42</v>
      </c>
      <c r="D327" s="90" t="s">
        <v>10</v>
      </c>
      <c r="E327" s="91">
        <v>635</v>
      </c>
      <c r="F327" s="91">
        <v>54</v>
      </c>
      <c r="G327" s="91">
        <f t="shared" si="35"/>
        <v>689</v>
      </c>
      <c r="H327" s="91">
        <f t="shared" si="36"/>
        <v>757.90000000000009</v>
      </c>
      <c r="I327" s="91">
        <v>17050</v>
      </c>
      <c r="J327" s="68">
        <f t="shared" si="37"/>
        <v>11747450</v>
      </c>
      <c r="K327" s="69">
        <f t="shared" si="38"/>
        <v>13157144</v>
      </c>
      <c r="L327" s="69">
        <f t="shared" si="39"/>
        <v>9397960</v>
      </c>
      <c r="M327" s="92">
        <f t="shared" si="40"/>
        <v>33000</v>
      </c>
      <c r="N327" s="69">
        <f t="shared" si="41"/>
        <v>2046330.0000000002</v>
      </c>
      <c r="O327" s="19"/>
    </row>
    <row r="328" spans="1:15" s="20" customFormat="1" ht="13.5" x14ac:dyDescent="0.25">
      <c r="A328" s="89">
        <v>327</v>
      </c>
      <c r="B328" s="90">
        <v>4206</v>
      </c>
      <c r="C328" s="90">
        <v>42</v>
      </c>
      <c r="D328" s="90" t="s">
        <v>10</v>
      </c>
      <c r="E328" s="91">
        <v>635</v>
      </c>
      <c r="F328" s="91">
        <v>54</v>
      </c>
      <c r="G328" s="91">
        <f t="shared" si="35"/>
        <v>689</v>
      </c>
      <c r="H328" s="91">
        <f t="shared" si="36"/>
        <v>757.90000000000009</v>
      </c>
      <c r="I328" s="91">
        <v>17050</v>
      </c>
      <c r="J328" s="68">
        <f t="shared" si="37"/>
        <v>11747450</v>
      </c>
      <c r="K328" s="69">
        <f t="shared" si="38"/>
        <v>13157144</v>
      </c>
      <c r="L328" s="69">
        <f t="shared" si="39"/>
        <v>9397960</v>
      </c>
      <c r="M328" s="92">
        <f t="shared" si="40"/>
        <v>33000</v>
      </c>
      <c r="N328" s="69">
        <f t="shared" si="41"/>
        <v>2046330.0000000002</v>
      </c>
      <c r="O328" s="19"/>
    </row>
    <row r="329" spans="1:15" s="20" customFormat="1" ht="13.5" x14ac:dyDescent="0.25">
      <c r="A329" s="89">
        <v>328</v>
      </c>
      <c r="B329" s="90">
        <v>4207</v>
      </c>
      <c r="C329" s="90">
        <v>42</v>
      </c>
      <c r="D329" s="90" t="s">
        <v>55</v>
      </c>
      <c r="E329" s="91">
        <v>691</v>
      </c>
      <c r="F329" s="91">
        <v>59</v>
      </c>
      <c r="G329" s="91">
        <f t="shared" si="35"/>
        <v>750</v>
      </c>
      <c r="H329" s="91">
        <f t="shared" si="36"/>
        <v>825.00000000000011</v>
      </c>
      <c r="I329" s="91">
        <v>17050</v>
      </c>
      <c r="J329" s="68">
        <f t="shared" si="37"/>
        <v>12787500</v>
      </c>
      <c r="K329" s="69">
        <f t="shared" si="38"/>
        <v>14322000</v>
      </c>
      <c r="L329" s="69">
        <f t="shared" si="39"/>
        <v>10230000</v>
      </c>
      <c r="M329" s="92">
        <f t="shared" si="40"/>
        <v>36000</v>
      </c>
      <c r="N329" s="69">
        <f t="shared" si="41"/>
        <v>2227500.0000000005</v>
      </c>
      <c r="O329" s="19"/>
    </row>
    <row r="330" spans="1:15" s="20" customFormat="1" ht="13.5" x14ac:dyDescent="0.25">
      <c r="A330" s="89">
        <v>329</v>
      </c>
      <c r="B330" s="90">
        <v>4208</v>
      </c>
      <c r="C330" s="90">
        <v>42</v>
      </c>
      <c r="D330" s="90" t="s">
        <v>55</v>
      </c>
      <c r="E330" s="91">
        <v>691</v>
      </c>
      <c r="F330" s="91">
        <v>59</v>
      </c>
      <c r="G330" s="91">
        <f t="shared" si="35"/>
        <v>750</v>
      </c>
      <c r="H330" s="91">
        <f t="shared" si="36"/>
        <v>825.00000000000011</v>
      </c>
      <c r="I330" s="91">
        <v>17050</v>
      </c>
      <c r="J330" s="68">
        <f t="shared" si="37"/>
        <v>12787500</v>
      </c>
      <c r="K330" s="69">
        <f t="shared" si="38"/>
        <v>14322000</v>
      </c>
      <c r="L330" s="69">
        <f t="shared" si="39"/>
        <v>10230000</v>
      </c>
      <c r="M330" s="92">
        <f t="shared" si="40"/>
        <v>36000</v>
      </c>
      <c r="N330" s="69">
        <f t="shared" si="41"/>
        <v>2227500.0000000005</v>
      </c>
      <c r="O330" s="19"/>
    </row>
    <row r="331" spans="1:15" x14ac:dyDescent="0.3">
      <c r="A331" s="93" t="s">
        <v>11</v>
      </c>
      <c r="B331" s="94"/>
      <c r="C331" s="94"/>
      <c r="D331" s="95"/>
      <c r="E331" s="110">
        <f t="shared" ref="E331:H331" si="42">SUM(E2:E330)</f>
        <v>256207</v>
      </c>
      <c r="F331" s="110">
        <f t="shared" si="42"/>
        <v>21126</v>
      </c>
      <c r="G331" s="110">
        <f t="shared" si="42"/>
        <v>277333</v>
      </c>
      <c r="H331" s="110">
        <f t="shared" si="42"/>
        <v>305066.3</v>
      </c>
      <c r="I331" s="96"/>
      <c r="J331" s="70">
        <f t="shared" ref="J331:N331" si="43">SUM(J2:J330)</f>
        <v>4444140750</v>
      </c>
      <c r="K331" s="70">
        <f t="shared" si="43"/>
        <v>4977437640</v>
      </c>
      <c r="L331" s="70">
        <f t="shared" si="43"/>
        <v>3555312600</v>
      </c>
      <c r="M331" s="97"/>
      <c r="N331" s="71">
        <f t="shared" si="43"/>
        <v>823679010</v>
      </c>
      <c r="O331" s="3"/>
    </row>
    <row r="332" spans="1:15" x14ac:dyDescent="0.3">
      <c r="H332" s="100"/>
    </row>
  </sheetData>
  <mergeCells count="1">
    <mergeCell ref="A331:D331"/>
  </mergeCells>
  <phoneticPr fontId="11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5995-73C8-4767-BE40-FC28D34E7C35}">
  <dimension ref="I9"/>
  <sheetViews>
    <sheetView workbookViewId="0">
      <selection activeCell="I9" sqref="I9"/>
    </sheetView>
  </sheetViews>
  <sheetFormatPr defaultRowHeight="15" x14ac:dyDescent="0.25"/>
  <sheetData>
    <row r="9" spans="9:9" ht="30" x14ac:dyDescent="0.4">
      <c r="I9" s="25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7EC36-F713-4B76-B3D9-DBF0CA3EAAF9}">
  <dimension ref="A1:O332"/>
  <sheetViews>
    <sheetView topLeftCell="A312" zoomScale="190" zoomScaleNormal="190" workbookViewId="0">
      <selection activeCell="D4" sqref="D4:D330"/>
    </sheetView>
  </sheetViews>
  <sheetFormatPr defaultRowHeight="16.5" x14ac:dyDescent="0.3"/>
  <cols>
    <col min="1" max="1" width="3.7109375" style="102" customWidth="1"/>
    <col min="2" max="2" width="4.85546875" style="102" customWidth="1"/>
    <col min="3" max="3" width="4.28515625" style="102" customWidth="1"/>
    <col min="4" max="4" width="5.28515625" style="103" customWidth="1"/>
    <col min="5" max="5" width="6.140625" style="103" customWidth="1"/>
    <col min="6" max="6" width="6.28515625" style="103" customWidth="1"/>
    <col min="7" max="7" width="5.85546875" style="103" customWidth="1"/>
    <col min="8" max="8" width="6.42578125" style="105" customWidth="1"/>
    <col min="9" max="9" width="5.85546875" style="105" customWidth="1"/>
    <col min="10" max="10" width="10.5703125" style="105" customWidth="1"/>
    <col min="11" max="11" width="10.42578125" style="105" customWidth="1"/>
    <col min="12" max="12" width="10.7109375" style="105" customWidth="1"/>
    <col min="13" max="13" width="6.28515625" style="105" customWidth="1"/>
    <col min="14" max="14" width="9.5703125" style="105" customWidth="1"/>
    <col min="15" max="15" width="15" style="18" customWidth="1"/>
    <col min="16" max="16384" width="9.140625" style="17"/>
  </cols>
  <sheetData>
    <row r="1" spans="1:15" ht="60.75" customHeight="1" x14ac:dyDescent="0.3">
      <c r="A1" s="85" t="s">
        <v>1</v>
      </c>
      <c r="B1" s="86" t="s">
        <v>0</v>
      </c>
      <c r="C1" s="87" t="s">
        <v>42</v>
      </c>
      <c r="D1" s="87" t="s">
        <v>29</v>
      </c>
      <c r="E1" s="86" t="s">
        <v>23</v>
      </c>
      <c r="F1" s="86" t="s">
        <v>41</v>
      </c>
      <c r="G1" s="86" t="s">
        <v>40</v>
      </c>
      <c r="H1" s="86" t="s">
        <v>2</v>
      </c>
      <c r="I1" s="86" t="s">
        <v>43</v>
      </c>
      <c r="J1" s="86" t="s">
        <v>24</v>
      </c>
      <c r="K1" s="86" t="s">
        <v>25</v>
      </c>
      <c r="L1" s="88" t="s">
        <v>26</v>
      </c>
      <c r="M1" s="86" t="s">
        <v>27</v>
      </c>
      <c r="N1" s="86" t="s">
        <v>28</v>
      </c>
    </row>
    <row r="2" spans="1:15" s="20" customFormat="1" ht="13.5" x14ac:dyDescent="0.25">
      <c r="A2" s="89">
        <v>1</v>
      </c>
      <c r="B2" s="90">
        <v>101</v>
      </c>
      <c r="C2" s="90">
        <v>1</v>
      </c>
      <c r="D2" s="90" t="s">
        <v>10</v>
      </c>
      <c r="E2" s="91">
        <v>613</v>
      </c>
      <c r="F2" s="91">
        <v>44</v>
      </c>
      <c r="G2" s="91">
        <f>E2+F2</f>
        <v>657</v>
      </c>
      <c r="H2" s="91">
        <f>G2*1.1</f>
        <v>722.7</v>
      </c>
      <c r="I2" s="111">
        <v>15000</v>
      </c>
      <c r="J2" s="68">
        <f>G2*I2</f>
        <v>9855000</v>
      </c>
      <c r="K2" s="69">
        <f>ROUND(J2*1.12,0)</f>
        <v>11037600</v>
      </c>
      <c r="L2" s="69">
        <f>J2*0.8</f>
        <v>7884000</v>
      </c>
      <c r="M2" s="92">
        <f>MROUND((K2*0.03/12),500)</f>
        <v>27500</v>
      </c>
      <c r="N2" s="69">
        <f>H2*2700</f>
        <v>1951290.0000000002</v>
      </c>
      <c r="O2" s="19"/>
    </row>
    <row r="3" spans="1:15" s="20" customFormat="1" ht="13.5" x14ac:dyDescent="0.25">
      <c r="A3" s="89">
        <v>2</v>
      </c>
      <c r="B3" s="90">
        <v>102</v>
      </c>
      <c r="C3" s="90">
        <v>1</v>
      </c>
      <c r="D3" s="90" t="s">
        <v>10</v>
      </c>
      <c r="E3" s="91">
        <v>613</v>
      </c>
      <c r="F3" s="91">
        <v>44</v>
      </c>
      <c r="G3" s="91">
        <f t="shared" ref="G3:G66" si="0">E3+F3</f>
        <v>657</v>
      </c>
      <c r="H3" s="91">
        <f t="shared" ref="H3:H66" si="1">G3*1.1</f>
        <v>722.7</v>
      </c>
      <c r="I3" s="111">
        <v>15000</v>
      </c>
      <c r="J3" s="68">
        <f t="shared" ref="J3:J66" si="2">G3*I3</f>
        <v>9855000</v>
      </c>
      <c r="K3" s="69">
        <f t="shared" ref="K3:K66" si="3">ROUND(J3*1.12,0)</f>
        <v>11037600</v>
      </c>
      <c r="L3" s="69">
        <f t="shared" ref="L3:L66" si="4">J3*0.8</f>
        <v>7884000</v>
      </c>
      <c r="M3" s="92">
        <f t="shared" ref="M3:M66" si="5">MROUND((K3*0.03/12),500)</f>
        <v>27500</v>
      </c>
      <c r="N3" s="69">
        <f t="shared" ref="N3:N66" si="6">H3*2700</f>
        <v>1951290.0000000002</v>
      </c>
      <c r="O3" s="19"/>
    </row>
    <row r="4" spans="1:15" s="20" customFormat="1" ht="13.5" x14ac:dyDescent="0.25">
      <c r="A4" s="89">
        <v>3</v>
      </c>
      <c r="B4" s="90">
        <v>103</v>
      </c>
      <c r="C4" s="90">
        <v>1</v>
      </c>
      <c r="D4" s="90" t="s">
        <v>53</v>
      </c>
      <c r="E4" s="91">
        <v>1001</v>
      </c>
      <c r="F4" s="91">
        <v>70</v>
      </c>
      <c r="G4" s="91">
        <f t="shared" si="0"/>
        <v>1071</v>
      </c>
      <c r="H4" s="91">
        <f t="shared" si="1"/>
        <v>1178.1000000000001</v>
      </c>
      <c r="I4" s="111">
        <v>15000</v>
      </c>
      <c r="J4" s="68">
        <f t="shared" si="2"/>
        <v>16065000</v>
      </c>
      <c r="K4" s="69">
        <f t="shared" si="3"/>
        <v>17992800</v>
      </c>
      <c r="L4" s="69">
        <f t="shared" si="4"/>
        <v>12852000</v>
      </c>
      <c r="M4" s="92">
        <f t="shared" si="5"/>
        <v>45000</v>
      </c>
      <c r="N4" s="69">
        <f t="shared" si="6"/>
        <v>3180870.0000000005</v>
      </c>
      <c r="O4" s="19"/>
    </row>
    <row r="5" spans="1:15" s="20" customFormat="1" ht="13.5" x14ac:dyDescent="0.25">
      <c r="A5" s="89">
        <v>4</v>
      </c>
      <c r="B5" s="90">
        <v>104</v>
      </c>
      <c r="C5" s="90">
        <v>1</v>
      </c>
      <c r="D5" s="90" t="s">
        <v>53</v>
      </c>
      <c r="E5" s="91">
        <v>1001</v>
      </c>
      <c r="F5" s="91">
        <v>70</v>
      </c>
      <c r="G5" s="91">
        <f t="shared" si="0"/>
        <v>1071</v>
      </c>
      <c r="H5" s="91">
        <f t="shared" si="1"/>
        <v>1178.1000000000001</v>
      </c>
      <c r="I5" s="111">
        <v>15000</v>
      </c>
      <c r="J5" s="68">
        <f t="shared" si="2"/>
        <v>16065000</v>
      </c>
      <c r="K5" s="69">
        <f t="shared" si="3"/>
        <v>17992800</v>
      </c>
      <c r="L5" s="69">
        <f t="shared" si="4"/>
        <v>12852000</v>
      </c>
      <c r="M5" s="92">
        <f t="shared" si="5"/>
        <v>45000</v>
      </c>
      <c r="N5" s="69">
        <f t="shared" si="6"/>
        <v>3180870.0000000005</v>
      </c>
      <c r="O5" s="19"/>
    </row>
    <row r="6" spans="1:15" s="20" customFormat="1" ht="13.5" x14ac:dyDescent="0.25">
      <c r="A6" s="89">
        <v>5</v>
      </c>
      <c r="B6" s="90">
        <v>105</v>
      </c>
      <c r="C6" s="90">
        <v>1</v>
      </c>
      <c r="D6" s="90" t="s">
        <v>10</v>
      </c>
      <c r="E6" s="91">
        <v>694</v>
      </c>
      <c r="F6" s="91">
        <v>59</v>
      </c>
      <c r="G6" s="91">
        <f t="shared" si="0"/>
        <v>753</v>
      </c>
      <c r="H6" s="91">
        <f t="shared" si="1"/>
        <v>828.30000000000007</v>
      </c>
      <c r="I6" s="111">
        <v>15000</v>
      </c>
      <c r="J6" s="68">
        <f t="shared" si="2"/>
        <v>11295000</v>
      </c>
      <c r="K6" s="69">
        <f t="shared" si="3"/>
        <v>12650400</v>
      </c>
      <c r="L6" s="69">
        <f t="shared" si="4"/>
        <v>9036000</v>
      </c>
      <c r="M6" s="92">
        <f t="shared" si="5"/>
        <v>31500</v>
      </c>
      <c r="N6" s="69">
        <f t="shared" si="6"/>
        <v>2236410</v>
      </c>
      <c r="O6" s="19">
        <f>J6/H6</f>
        <v>13636.363636363636</v>
      </c>
    </row>
    <row r="7" spans="1:15" s="20" customFormat="1" ht="13.5" x14ac:dyDescent="0.25">
      <c r="A7" s="89">
        <v>6</v>
      </c>
      <c r="B7" s="90">
        <v>106</v>
      </c>
      <c r="C7" s="90">
        <v>1</v>
      </c>
      <c r="D7" s="90" t="s">
        <v>10</v>
      </c>
      <c r="E7" s="91">
        <v>694</v>
      </c>
      <c r="F7" s="91">
        <v>59</v>
      </c>
      <c r="G7" s="91">
        <f t="shared" si="0"/>
        <v>753</v>
      </c>
      <c r="H7" s="91">
        <f t="shared" si="1"/>
        <v>828.30000000000007</v>
      </c>
      <c r="I7" s="111">
        <v>15000</v>
      </c>
      <c r="J7" s="68">
        <f t="shared" si="2"/>
        <v>11295000</v>
      </c>
      <c r="K7" s="69">
        <f t="shared" si="3"/>
        <v>12650400</v>
      </c>
      <c r="L7" s="69">
        <f t="shared" si="4"/>
        <v>9036000</v>
      </c>
      <c r="M7" s="92">
        <f t="shared" si="5"/>
        <v>31500</v>
      </c>
      <c r="N7" s="69">
        <f t="shared" si="6"/>
        <v>2236410</v>
      </c>
      <c r="O7" s="19"/>
    </row>
    <row r="8" spans="1:15" s="20" customFormat="1" ht="13.5" x14ac:dyDescent="0.25">
      <c r="A8" s="89">
        <v>7</v>
      </c>
      <c r="B8" s="90">
        <v>107</v>
      </c>
      <c r="C8" s="90">
        <v>1</v>
      </c>
      <c r="D8" s="90" t="s">
        <v>57</v>
      </c>
      <c r="E8" s="91">
        <v>924</v>
      </c>
      <c r="F8" s="91">
        <v>64</v>
      </c>
      <c r="G8" s="91">
        <f t="shared" si="0"/>
        <v>988</v>
      </c>
      <c r="H8" s="91">
        <f t="shared" si="1"/>
        <v>1086.8000000000002</v>
      </c>
      <c r="I8" s="111">
        <v>15000</v>
      </c>
      <c r="J8" s="68">
        <f t="shared" si="2"/>
        <v>14820000</v>
      </c>
      <c r="K8" s="69">
        <f t="shared" si="3"/>
        <v>16598400</v>
      </c>
      <c r="L8" s="69">
        <f t="shared" si="4"/>
        <v>11856000</v>
      </c>
      <c r="M8" s="92">
        <f t="shared" si="5"/>
        <v>41500</v>
      </c>
      <c r="N8" s="69">
        <f t="shared" si="6"/>
        <v>2934360.0000000005</v>
      </c>
      <c r="O8" s="19"/>
    </row>
    <row r="9" spans="1:15" s="20" customFormat="1" ht="13.5" x14ac:dyDescent="0.25">
      <c r="A9" s="89">
        <v>8</v>
      </c>
      <c r="B9" s="90">
        <v>108</v>
      </c>
      <c r="C9" s="90">
        <v>1</v>
      </c>
      <c r="D9" s="90" t="s">
        <v>57</v>
      </c>
      <c r="E9" s="91">
        <v>924</v>
      </c>
      <c r="F9" s="91">
        <v>64</v>
      </c>
      <c r="G9" s="91">
        <f t="shared" si="0"/>
        <v>988</v>
      </c>
      <c r="H9" s="91">
        <f t="shared" si="1"/>
        <v>1086.8000000000002</v>
      </c>
      <c r="I9" s="111">
        <v>15000</v>
      </c>
      <c r="J9" s="68">
        <f t="shared" si="2"/>
        <v>14820000</v>
      </c>
      <c r="K9" s="69">
        <f t="shared" si="3"/>
        <v>16598400</v>
      </c>
      <c r="L9" s="69">
        <f t="shared" si="4"/>
        <v>11856000</v>
      </c>
      <c r="M9" s="92">
        <f t="shared" si="5"/>
        <v>41500</v>
      </c>
      <c r="N9" s="69">
        <f t="shared" si="6"/>
        <v>2934360.0000000005</v>
      </c>
      <c r="O9" s="19"/>
    </row>
    <row r="10" spans="1:15" s="20" customFormat="1" ht="13.5" x14ac:dyDescent="0.25">
      <c r="A10" s="89">
        <v>9</v>
      </c>
      <c r="B10" s="90">
        <v>201</v>
      </c>
      <c r="C10" s="90">
        <v>2</v>
      </c>
      <c r="D10" s="90" t="s">
        <v>10</v>
      </c>
      <c r="E10" s="91">
        <v>613</v>
      </c>
      <c r="F10" s="91">
        <v>44</v>
      </c>
      <c r="G10" s="91">
        <f t="shared" si="0"/>
        <v>657</v>
      </c>
      <c r="H10" s="91">
        <f t="shared" si="1"/>
        <v>722.7</v>
      </c>
      <c r="I10" s="111">
        <v>15050</v>
      </c>
      <c r="J10" s="68">
        <f t="shared" si="2"/>
        <v>9887850</v>
      </c>
      <c r="K10" s="69">
        <f t="shared" si="3"/>
        <v>11074392</v>
      </c>
      <c r="L10" s="69">
        <f t="shared" si="4"/>
        <v>7910280</v>
      </c>
      <c r="M10" s="92">
        <f t="shared" si="5"/>
        <v>27500</v>
      </c>
      <c r="N10" s="69">
        <f t="shared" si="6"/>
        <v>1951290.0000000002</v>
      </c>
      <c r="O10" s="19"/>
    </row>
    <row r="11" spans="1:15" s="20" customFormat="1" ht="13.5" x14ac:dyDescent="0.25">
      <c r="A11" s="89">
        <v>10</v>
      </c>
      <c r="B11" s="90">
        <v>202</v>
      </c>
      <c r="C11" s="90">
        <v>2</v>
      </c>
      <c r="D11" s="90" t="s">
        <v>10</v>
      </c>
      <c r="E11" s="91">
        <v>613</v>
      </c>
      <c r="F11" s="91">
        <v>44</v>
      </c>
      <c r="G11" s="91">
        <f t="shared" si="0"/>
        <v>657</v>
      </c>
      <c r="H11" s="91">
        <f t="shared" si="1"/>
        <v>722.7</v>
      </c>
      <c r="I11" s="111">
        <v>15050</v>
      </c>
      <c r="J11" s="68">
        <f t="shared" si="2"/>
        <v>9887850</v>
      </c>
      <c r="K11" s="69">
        <f t="shared" si="3"/>
        <v>11074392</v>
      </c>
      <c r="L11" s="69">
        <f t="shared" si="4"/>
        <v>7910280</v>
      </c>
      <c r="M11" s="92">
        <f t="shared" si="5"/>
        <v>27500</v>
      </c>
      <c r="N11" s="69">
        <f t="shared" si="6"/>
        <v>1951290.0000000002</v>
      </c>
      <c r="O11" s="19"/>
    </row>
    <row r="12" spans="1:15" s="20" customFormat="1" ht="13.5" x14ac:dyDescent="0.25">
      <c r="A12" s="89">
        <v>11</v>
      </c>
      <c r="B12" s="90">
        <v>203</v>
      </c>
      <c r="C12" s="90">
        <v>2</v>
      </c>
      <c r="D12" s="90" t="s">
        <v>53</v>
      </c>
      <c r="E12" s="91">
        <v>1001</v>
      </c>
      <c r="F12" s="91">
        <v>70</v>
      </c>
      <c r="G12" s="91">
        <f t="shared" si="0"/>
        <v>1071</v>
      </c>
      <c r="H12" s="91">
        <f t="shared" si="1"/>
        <v>1178.1000000000001</v>
      </c>
      <c r="I12" s="111">
        <v>15050</v>
      </c>
      <c r="J12" s="68">
        <f t="shared" si="2"/>
        <v>16118550</v>
      </c>
      <c r="K12" s="69">
        <f t="shared" si="3"/>
        <v>18052776</v>
      </c>
      <c r="L12" s="69">
        <f t="shared" si="4"/>
        <v>12894840</v>
      </c>
      <c r="M12" s="92">
        <f t="shared" si="5"/>
        <v>45000</v>
      </c>
      <c r="N12" s="69">
        <f t="shared" si="6"/>
        <v>3180870.0000000005</v>
      </c>
      <c r="O12" s="19"/>
    </row>
    <row r="13" spans="1:15" s="20" customFormat="1" ht="13.5" x14ac:dyDescent="0.25">
      <c r="A13" s="89">
        <v>12</v>
      </c>
      <c r="B13" s="90">
        <v>204</v>
      </c>
      <c r="C13" s="90">
        <v>2</v>
      </c>
      <c r="D13" s="90" t="s">
        <v>53</v>
      </c>
      <c r="E13" s="91">
        <v>1001</v>
      </c>
      <c r="F13" s="91">
        <v>70</v>
      </c>
      <c r="G13" s="91">
        <f t="shared" si="0"/>
        <v>1071</v>
      </c>
      <c r="H13" s="91">
        <f t="shared" si="1"/>
        <v>1178.1000000000001</v>
      </c>
      <c r="I13" s="111">
        <v>15050</v>
      </c>
      <c r="J13" s="68">
        <f t="shared" si="2"/>
        <v>16118550</v>
      </c>
      <c r="K13" s="69">
        <f t="shared" si="3"/>
        <v>18052776</v>
      </c>
      <c r="L13" s="69">
        <f t="shared" si="4"/>
        <v>12894840</v>
      </c>
      <c r="M13" s="92">
        <f t="shared" si="5"/>
        <v>45000</v>
      </c>
      <c r="N13" s="69">
        <f t="shared" si="6"/>
        <v>3180870.0000000005</v>
      </c>
      <c r="O13" s="19"/>
    </row>
    <row r="14" spans="1:15" s="20" customFormat="1" ht="13.5" x14ac:dyDescent="0.25">
      <c r="A14" s="89">
        <v>13</v>
      </c>
      <c r="B14" s="90">
        <v>205</v>
      </c>
      <c r="C14" s="90">
        <v>2</v>
      </c>
      <c r="D14" s="90" t="s">
        <v>10</v>
      </c>
      <c r="E14" s="91">
        <v>694</v>
      </c>
      <c r="F14" s="91">
        <v>59</v>
      </c>
      <c r="G14" s="91">
        <f t="shared" si="0"/>
        <v>753</v>
      </c>
      <c r="H14" s="91">
        <f t="shared" si="1"/>
        <v>828.30000000000007</v>
      </c>
      <c r="I14" s="111">
        <v>15050</v>
      </c>
      <c r="J14" s="68">
        <f t="shared" si="2"/>
        <v>11332650</v>
      </c>
      <c r="K14" s="69">
        <f t="shared" si="3"/>
        <v>12692568</v>
      </c>
      <c r="L14" s="69">
        <f t="shared" si="4"/>
        <v>9066120</v>
      </c>
      <c r="M14" s="92">
        <f t="shared" si="5"/>
        <v>31500</v>
      </c>
      <c r="N14" s="69">
        <f t="shared" si="6"/>
        <v>2236410</v>
      </c>
      <c r="O14" s="19"/>
    </row>
    <row r="15" spans="1:15" s="20" customFormat="1" ht="13.5" x14ac:dyDescent="0.25">
      <c r="A15" s="89">
        <v>14</v>
      </c>
      <c r="B15" s="90">
        <v>206</v>
      </c>
      <c r="C15" s="90">
        <v>2</v>
      </c>
      <c r="D15" s="90" t="s">
        <v>10</v>
      </c>
      <c r="E15" s="91">
        <v>694</v>
      </c>
      <c r="F15" s="91">
        <v>59</v>
      </c>
      <c r="G15" s="91">
        <f t="shared" si="0"/>
        <v>753</v>
      </c>
      <c r="H15" s="91">
        <f t="shared" si="1"/>
        <v>828.30000000000007</v>
      </c>
      <c r="I15" s="111">
        <v>15050</v>
      </c>
      <c r="J15" s="68">
        <f t="shared" si="2"/>
        <v>11332650</v>
      </c>
      <c r="K15" s="69">
        <f t="shared" si="3"/>
        <v>12692568</v>
      </c>
      <c r="L15" s="69">
        <f t="shared" si="4"/>
        <v>9066120</v>
      </c>
      <c r="M15" s="92">
        <f t="shared" si="5"/>
        <v>31500</v>
      </c>
      <c r="N15" s="69">
        <f t="shared" si="6"/>
        <v>2236410</v>
      </c>
      <c r="O15" s="19"/>
    </row>
    <row r="16" spans="1:15" s="20" customFormat="1" ht="13.5" x14ac:dyDescent="0.25">
      <c r="A16" s="89">
        <v>15</v>
      </c>
      <c r="B16" s="90">
        <v>207</v>
      </c>
      <c r="C16" s="90">
        <v>2</v>
      </c>
      <c r="D16" s="90" t="s">
        <v>57</v>
      </c>
      <c r="E16" s="91">
        <v>924</v>
      </c>
      <c r="F16" s="91">
        <v>64</v>
      </c>
      <c r="G16" s="91">
        <f t="shared" si="0"/>
        <v>988</v>
      </c>
      <c r="H16" s="91">
        <f t="shared" si="1"/>
        <v>1086.8000000000002</v>
      </c>
      <c r="I16" s="111">
        <v>15050</v>
      </c>
      <c r="J16" s="68">
        <f t="shared" si="2"/>
        <v>14869400</v>
      </c>
      <c r="K16" s="69">
        <f t="shared" si="3"/>
        <v>16653728</v>
      </c>
      <c r="L16" s="69">
        <f t="shared" si="4"/>
        <v>11895520</v>
      </c>
      <c r="M16" s="92">
        <f t="shared" si="5"/>
        <v>41500</v>
      </c>
      <c r="N16" s="69">
        <f t="shared" si="6"/>
        <v>2934360.0000000005</v>
      </c>
      <c r="O16" s="19"/>
    </row>
    <row r="17" spans="1:15" s="20" customFormat="1" ht="13.5" x14ac:dyDescent="0.25">
      <c r="A17" s="89">
        <v>16</v>
      </c>
      <c r="B17" s="90">
        <v>208</v>
      </c>
      <c r="C17" s="90">
        <v>2</v>
      </c>
      <c r="D17" s="90" t="s">
        <v>57</v>
      </c>
      <c r="E17" s="91">
        <v>924</v>
      </c>
      <c r="F17" s="91">
        <v>64</v>
      </c>
      <c r="G17" s="91">
        <f t="shared" si="0"/>
        <v>988</v>
      </c>
      <c r="H17" s="91">
        <f t="shared" si="1"/>
        <v>1086.8000000000002</v>
      </c>
      <c r="I17" s="111">
        <v>15050</v>
      </c>
      <c r="J17" s="68">
        <f t="shared" si="2"/>
        <v>14869400</v>
      </c>
      <c r="K17" s="69">
        <f t="shared" si="3"/>
        <v>16653728</v>
      </c>
      <c r="L17" s="69">
        <f t="shared" si="4"/>
        <v>11895520</v>
      </c>
      <c r="M17" s="92">
        <f t="shared" si="5"/>
        <v>41500</v>
      </c>
      <c r="N17" s="69">
        <f t="shared" si="6"/>
        <v>2934360.0000000005</v>
      </c>
      <c r="O17" s="19"/>
    </row>
    <row r="18" spans="1:15" s="20" customFormat="1" ht="13.5" x14ac:dyDescent="0.25">
      <c r="A18" s="89">
        <v>17</v>
      </c>
      <c r="B18" s="90">
        <v>301</v>
      </c>
      <c r="C18" s="90">
        <v>3</v>
      </c>
      <c r="D18" s="90" t="s">
        <v>10</v>
      </c>
      <c r="E18" s="91">
        <v>613</v>
      </c>
      <c r="F18" s="91">
        <v>44</v>
      </c>
      <c r="G18" s="91">
        <f t="shared" si="0"/>
        <v>657</v>
      </c>
      <c r="H18" s="91">
        <f t="shared" si="1"/>
        <v>722.7</v>
      </c>
      <c r="I18" s="111">
        <v>15100</v>
      </c>
      <c r="J18" s="68">
        <f t="shared" si="2"/>
        <v>9920700</v>
      </c>
      <c r="K18" s="69">
        <f t="shared" si="3"/>
        <v>11111184</v>
      </c>
      <c r="L18" s="69">
        <f t="shared" si="4"/>
        <v>7936560</v>
      </c>
      <c r="M18" s="92">
        <f t="shared" si="5"/>
        <v>28000</v>
      </c>
      <c r="N18" s="69">
        <f t="shared" si="6"/>
        <v>1951290.0000000002</v>
      </c>
      <c r="O18" s="19"/>
    </row>
    <row r="19" spans="1:15" s="20" customFormat="1" ht="13.5" x14ac:dyDescent="0.25">
      <c r="A19" s="89">
        <v>18</v>
      </c>
      <c r="B19" s="90">
        <v>302</v>
      </c>
      <c r="C19" s="90">
        <v>3</v>
      </c>
      <c r="D19" s="90" t="s">
        <v>10</v>
      </c>
      <c r="E19" s="91">
        <v>613</v>
      </c>
      <c r="F19" s="91">
        <v>44</v>
      </c>
      <c r="G19" s="91">
        <f t="shared" si="0"/>
        <v>657</v>
      </c>
      <c r="H19" s="91">
        <f t="shared" si="1"/>
        <v>722.7</v>
      </c>
      <c r="I19" s="111">
        <v>15100</v>
      </c>
      <c r="J19" s="68">
        <f t="shared" si="2"/>
        <v>9920700</v>
      </c>
      <c r="K19" s="69">
        <f t="shared" si="3"/>
        <v>11111184</v>
      </c>
      <c r="L19" s="69">
        <f t="shared" si="4"/>
        <v>7936560</v>
      </c>
      <c r="M19" s="92">
        <f t="shared" si="5"/>
        <v>28000</v>
      </c>
      <c r="N19" s="69">
        <f t="shared" si="6"/>
        <v>1951290.0000000002</v>
      </c>
      <c r="O19" s="19"/>
    </row>
    <row r="20" spans="1:15" s="20" customFormat="1" ht="13.5" x14ac:dyDescent="0.25">
      <c r="A20" s="89">
        <v>19</v>
      </c>
      <c r="B20" s="90">
        <v>303</v>
      </c>
      <c r="C20" s="90">
        <v>3</v>
      </c>
      <c r="D20" s="90" t="s">
        <v>53</v>
      </c>
      <c r="E20" s="91">
        <v>1001</v>
      </c>
      <c r="F20" s="91">
        <v>70</v>
      </c>
      <c r="G20" s="91">
        <f t="shared" si="0"/>
        <v>1071</v>
      </c>
      <c r="H20" s="91">
        <f t="shared" si="1"/>
        <v>1178.1000000000001</v>
      </c>
      <c r="I20" s="111">
        <v>15100</v>
      </c>
      <c r="J20" s="68">
        <f t="shared" si="2"/>
        <v>16172100</v>
      </c>
      <c r="K20" s="69">
        <f t="shared" si="3"/>
        <v>18112752</v>
      </c>
      <c r="L20" s="69">
        <f t="shared" si="4"/>
        <v>12937680</v>
      </c>
      <c r="M20" s="92">
        <f t="shared" si="5"/>
        <v>45500</v>
      </c>
      <c r="N20" s="69">
        <f t="shared" si="6"/>
        <v>3180870.0000000005</v>
      </c>
      <c r="O20" s="19"/>
    </row>
    <row r="21" spans="1:15" s="20" customFormat="1" ht="13.5" x14ac:dyDescent="0.25">
      <c r="A21" s="89">
        <v>20</v>
      </c>
      <c r="B21" s="90">
        <v>304</v>
      </c>
      <c r="C21" s="90">
        <v>3</v>
      </c>
      <c r="D21" s="90" t="s">
        <v>53</v>
      </c>
      <c r="E21" s="91">
        <v>1001</v>
      </c>
      <c r="F21" s="91">
        <v>70</v>
      </c>
      <c r="G21" s="91">
        <f t="shared" si="0"/>
        <v>1071</v>
      </c>
      <c r="H21" s="91">
        <f t="shared" si="1"/>
        <v>1178.1000000000001</v>
      </c>
      <c r="I21" s="111">
        <v>15100</v>
      </c>
      <c r="J21" s="68">
        <f t="shared" si="2"/>
        <v>16172100</v>
      </c>
      <c r="K21" s="69">
        <f t="shared" si="3"/>
        <v>18112752</v>
      </c>
      <c r="L21" s="69">
        <f t="shared" si="4"/>
        <v>12937680</v>
      </c>
      <c r="M21" s="92">
        <f t="shared" si="5"/>
        <v>45500</v>
      </c>
      <c r="N21" s="69">
        <f t="shared" si="6"/>
        <v>3180870.0000000005</v>
      </c>
      <c r="O21" s="19"/>
    </row>
    <row r="22" spans="1:15" s="20" customFormat="1" ht="13.5" x14ac:dyDescent="0.25">
      <c r="A22" s="89">
        <v>21</v>
      </c>
      <c r="B22" s="90">
        <v>305</v>
      </c>
      <c r="C22" s="90">
        <v>3</v>
      </c>
      <c r="D22" s="90" t="s">
        <v>10</v>
      </c>
      <c r="E22" s="91">
        <v>694</v>
      </c>
      <c r="F22" s="91">
        <v>59</v>
      </c>
      <c r="G22" s="91">
        <f t="shared" si="0"/>
        <v>753</v>
      </c>
      <c r="H22" s="91">
        <f t="shared" si="1"/>
        <v>828.30000000000007</v>
      </c>
      <c r="I22" s="111">
        <v>15100</v>
      </c>
      <c r="J22" s="68">
        <f t="shared" si="2"/>
        <v>11370300</v>
      </c>
      <c r="K22" s="69">
        <f t="shared" si="3"/>
        <v>12734736</v>
      </c>
      <c r="L22" s="69">
        <f t="shared" si="4"/>
        <v>9096240</v>
      </c>
      <c r="M22" s="92">
        <f t="shared" si="5"/>
        <v>32000</v>
      </c>
      <c r="N22" s="69">
        <f t="shared" si="6"/>
        <v>2236410</v>
      </c>
      <c r="O22" s="19"/>
    </row>
    <row r="23" spans="1:15" s="20" customFormat="1" ht="13.5" x14ac:dyDescent="0.25">
      <c r="A23" s="89">
        <v>22</v>
      </c>
      <c r="B23" s="90">
        <v>306</v>
      </c>
      <c r="C23" s="90">
        <v>3</v>
      </c>
      <c r="D23" s="90" t="s">
        <v>10</v>
      </c>
      <c r="E23" s="91">
        <v>694</v>
      </c>
      <c r="F23" s="91">
        <v>59</v>
      </c>
      <c r="G23" s="91">
        <f t="shared" si="0"/>
        <v>753</v>
      </c>
      <c r="H23" s="91">
        <f t="shared" si="1"/>
        <v>828.30000000000007</v>
      </c>
      <c r="I23" s="111">
        <v>15100</v>
      </c>
      <c r="J23" s="68">
        <f t="shared" si="2"/>
        <v>11370300</v>
      </c>
      <c r="K23" s="69">
        <f t="shared" si="3"/>
        <v>12734736</v>
      </c>
      <c r="L23" s="69">
        <f t="shared" si="4"/>
        <v>9096240</v>
      </c>
      <c r="M23" s="92">
        <f t="shared" si="5"/>
        <v>32000</v>
      </c>
      <c r="N23" s="69">
        <f t="shared" si="6"/>
        <v>2236410</v>
      </c>
      <c r="O23" s="19"/>
    </row>
    <row r="24" spans="1:15" s="20" customFormat="1" ht="13.5" x14ac:dyDescent="0.25">
      <c r="A24" s="89">
        <v>23</v>
      </c>
      <c r="B24" s="90">
        <v>307</v>
      </c>
      <c r="C24" s="90">
        <v>3</v>
      </c>
      <c r="D24" s="90" t="s">
        <v>57</v>
      </c>
      <c r="E24" s="91">
        <v>924</v>
      </c>
      <c r="F24" s="91">
        <v>64</v>
      </c>
      <c r="G24" s="91">
        <f t="shared" si="0"/>
        <v>988</v>
      </c>
      <c r="H24" s="91">
        <f t="shared" si="1"/>
        <v>1086.8000000000002</v>
      </c>
      <c r="I24" s="111">
        <v>15100</v>
      </c>
      <c r="J24" s="68">
        <f t="shared" si="2"/>
        <v>14918800</v>
      </c>
      <c r="K24" s="69">
        <f t="shared" si="3"/>
        <v>16709056</v>
      </c>
      <c r="L24" s="69">
        <f t="shared" si="4"/>
        <v>11935040</v>
      </c>
      <c r="M24" s="92">
        <f t="shared" si="5"/>
        <v>42000</v>
      </c>
      <c r="N24" s="69">
        <f t="shared" si="6"/>
        <v>2934360.0000000005</v>
      </c>
      <c r="O24" s="19"/>
    </row>
    <row r="25" spans="1:15" s="20" customFormat="1" ht="13.5" x14ac:dyDescent="0.25">
      <c r="A25" s="89">
        <v>24</v>
      </c>
      <c r="B25" s="90">
        <v>308</v>
      </c>
      <c r="C25" s="90">
        <v>3</v>
      </c>
      <c r="D25" s="90" t="s">
        <v>57</v>
      </c>
      <c r="E25" s="91">
        <v>924</v>
      </c>
      <c r="F25" s="91">
        <v>64</v>
      </c>
      <c r="G25" s="91">
        <f t="shared" si="0"/>
        <v>988</v>
      </c>
      <c r="H25" s="91">
        <f t="shared" si="1"/>
        <v>1086.8000000000002</v>
      </c>
      <c r="I25" s="111">
        <v>15100</v>
      </c>
      <c r="J25" s="68">
        <f t="shared" si="2"/>
        <v>14918800</v>
      </c>
      <c r="K25" s="69">
        <f t="shared" si="3"/>
        <v>16709056</v>
      </c>
      <c r="L25" s="69">
        <f t="shared" si="4"/>
        <v>11935040</v>
      </c>
      <c r="M25" s="92">
        <f t="shared" si="5"/>
        <v>42000</v>
      </c>
      <c r="N25" s="69">
        <f t="shared" si="6"/>
        <v>2934360.0000000005</v>
      </c>
      <c r="O25" s="19"/>
    </row>
    <row r="26" spans="1:15" s="20" customFormat="1" ht="13.5" x14ac:dyDescent="0.25">
      <c r="A26" s="89">
        <v>25</v>
      </c>
      <c r="B26" s="90">
        <v>401</v>
      </c>
      <c r="C26" s="90">
        <v>4</v>
      </c>
      <c r="D26" s="90" t="s">
        <v>10</v>
      </c>
      <c r="E26" s="91">
        <v>613</v>
      </c>
      <c r="F26" s="91">
        <v>44</v>
      </c>
      <c r="G26" s="91">
        <f t="shared" si="0"/>
        <v>657</v>
      </c>
      <c r="H26" s="91">
        <f t="shared" si="1"/>
        <v>722.7</v>
      </c>
      <c r="I26" s="111">
        <v>15150</v>
      </c>
      <c r="J26" s="68">
        <f t="shared" si="2"/>
        <v>9953550</v>
      </c>
      <c r="K26" s="69">
        <f t="shared" si="3"/>
        <v>11147976</v>
      </c>
      <c r="L26" s="69">
        <f t="shared" si="4"/>
        <v>7962840</v>
      </c>
      <c r="M26" s="92">
        <f t="shared" si="5"/>
        <v>28000</v>
      </c>
      <c r="N26" s="69">
        <f t="shared" si="6"/>
        <v>1951290.0000000002</v>
      </c>
      <c r="O26" s="19"/>
    </row>
    <row r="27" spans="1:15" s="20" customFormat="1" ht="13.5" x14ac:dyDescent="0.25">
      <c r="A27" s="89">
        <v>26</v>
      </c>
      <c r="B27" s="90">
        <v>402</v>
      </c>
      <c r="C27" s="90">
        <v>4</v>
      </c>
      <c r="D27" s="90" t="s">
        <v>10</v>
      </c>
      <c r="E27" s="91">
        <v>613</v>
      </c>
      <c r="F27" s="91">
        <v>44</v>
      </c>
      <c r="G27" s="91">
        <f t="shared" si="0"/>
        <v>657</v>
      </c>
      <c r="H27" s="91">
        <f t="shared" si="1"/>
        <v>722.7</v>
      </c>
      <c r="I27" s="111">
        <v>15150</v>
      </c>
      <c r="J27" s="68">
        <f t="shared" si="2"/>
        <v>9953550</v>
      </c>
      <c r="K27" s="69">
        <f t="shared" si="3"/>
        <v>11147976</v>
      </c>
      <c r="L27" s="69">
        <f t="shared" si="4"/>
        <v>7962840</v>
      </c>
      <c r="M27" s="92">
        <f t="shared" si="5"/>
        <v>28000</v>
      </c>
      <c r="N27" s="69">
        <f t="shared" si="6"/>
        <v>1951290.0000000002</v>
      </c>
      <c r="O27" s="19"/>
    </row>
    <row r="28" spans="1:15" s="20" customFormat="1" ht="13.5" x14ac:dyDescent="0.25">
      <c r="A28" s="89">
        <v>27</v>
      </c>
      <c r="B28" s="90">
        <v>403</v>
      </c>
      <c r="C28" s="90">
        <v>4</v>
      </c>
      <c r="D28" s="90" t="s">
        <v>53</v>
      </c>
      <c r="E28" s="91">
        <v>1001</v>
      </c>
      <c r="F28" s="91">
        <v>70</v>
      </c>
      <c r="G28" s="91">
        <f t="shared" si="0"/>
        <v>1071</v>
      </c>
      <c r="H28" s="91">
        <f t="shared" si="1"/>
        <v>1178.1000000000001</v>
      </c>
      <c r="I28" s="111">
        <v>15150</v>
      </c>
      <c r="J28" s="68">
        <f t="shared" si="2"/>
        <v>16225650</v>
      </c>
      <c r="K28" s="69">
        <f t="shared" si="3"/>
        <v>18172728</v>
      </c>
      <c r="L28" s="69">
        <f t="shared" si="4"/>
        <v>12980520</v>
      </c>
      <c r="M28" s="92">
        <f t="shared" si="5"/>
        <v>45500</v>
      </c>
      <c r="N28" s="69">
        <f t="shared" si="6"/>
        <v>3180870.0000000005</v>
      </c>
      <c r="O28" s="19"/>
    </row>
    <row r="29" spans="1:15" s="20" customFormat="1" ht="13.5" x14ac:dyDescent="0.25">
      <c r="A29" s="89">
        <v>28</v>
      </c>
      <c r="B29" s="90">
        <v>404</v>
      </c>
      <c r="C29" s="90">
        <v>4</v>
      </c>
      <c r="D29" s="90" t="s">
        <v>53</v>
      </c>
      <c r="E29" s="91">
        <v>1001</v>
      </c>
      <c r="F29" s="91">
        <v>70</v>
      </c>
      <c r="G29" s="91">
        <f t="shared" si="0"/>
        <v>1071</v>
      </c>
      <c r="H29" s="91">
        <f t="shared" si="1"/>
        <v>1178.1000000000001</v>
      </c>
      <c r="I29" s="111">
        <v>15150</v>
      </c>
      <c r="J29" s="68">
        <f t="shared" si="2"/>
        <v>16225650</v>
      </c>
      <c r="K29" s="69">
        <f t="shared" si="3"/>
        <v>18172728</v>
      </c>
      <c r="L29" s="69">
        <f t="shared" si="4"/>
        <v>12980520</v>
      </c>
      <c r="M29" s="92">
        <f t="shared" si="5"/>
        <v>45500</v>
      </c>
      <c r="N29" s="69">
        <f t="shared" si="6"/>
        <v>3180870.0000000005</v>
      </c>
      <c r="O29" s="19"/>
    </row>
    <row r="30" spans="1:15" s="20" customFormat="1" ht="13.5" x14ac:dyDescent="0.25">
      <c r="A30" s="89">
        <v>29</v>
      </c>
      <c r="B30" s="90">
        <v>405</v>
      </c>
      <c r="C30" s="90">
        <v>4</v>
      </c>
      <c r="D30" s="90" t="s">
        <v>10</v>
      </c>
      <c r="E30" s="91">
        <v>694</v>
      </c>
      <c r="F30" s="91">
        <v>59</v>
      </c>
      <c r="G30" s="91">
        <f t="shared" si="0"/>
        <v>753</v>
      </c>
      <c r="H30" s="91">
        <f t="shared" si="1"/>
        <v>828.30000000000007</v>
      </c>
      <c r="I30" s="111">
        <v>15150</v>
      </c>
      <c r="J30" s="68">
        <f t="shared" si="2"/>
        <v>11407950</v>
      </c>
      <c r="K30" s="69">
        <f t="shared" si="3"/>
        <v>12776904</v>
      </c>
      <c r="L30" s="69">
        <f t="shared" si="4"/>
        <v>9126360</v>
      </c>
      <c r="M30" s="92">
        <f t="shared" si="5"/>
        <v>32000</v>
      </c>
      <c r="N30" s="69">
        <f t="shared" si="6"/>
        <v>2236410</v>
      </c>
      <c r="O30" s="19"/>
    </row>
    <row r="31" spans="1:15" s="20" customFormat="1" ht="13.5" x14ac:dyDescent="0.25">
      <c r="A31" s="89">
        <v>30</v>
      </c>
      <c r="B31" s="90">
        <v>406</v>
      </c>
      <c r="C31" s="90">
        <v>4</v>
      </c>
      <c r="D31" s="90" t="s">
        <v>10</v>
      </c>
      <c r="E31" s="91">
        <v>694</v>
      </c>
      <c r="F31" s="91">
        <v>59</v>
      </c>
      <c r="G31" s="91">
        <f t="shared" si="0"/>
        <v>753</v>
      </c>
      <c r="H31" s="91">
        <f t="shared" si="1"/>
        <v>828.30000000000007</v>
      </c>
      <c r="I31" s="111">
        <v>15150</v>
      </c>
      <c r="J31" s="68">
        <f t="shared" si="2"/>
        <v>11407950</v>
      </c>
      <c r="K31" s="69">
        <f t="shared" si="3"/>
        <v>12776904</v>
      </c>
      <c r="L31" s="69">
        <f t="shared" si="4"/>
        <v>9126360</v>
      </c>
      <c r="M31" s="92">
        <f t="shared" si="5"/>
        <v>32000</v>
      </c>
      <c r="N31" s="69">
        <f t="shared" si="6"/>
        <v>2236410</v>
      </c>
      <c r="O31" s="19"/>
    </row>
    <row r="32" spans="1:15" s="20" customFormat="1" ht="13.5" x14ac:dyDescent="0.25">
      <c r="A32" s="89">
        <v>31</v>
      </c>
      <c r="B32" s="90">
        <v>407</v>
      </c>
      <c r="C32" s="90">
        <v>4</v>
      </c>
      <c r="D32" s="90" t="s">
        <v>57</v>
      </c>
      <c r="E32" s="91">
        <v>924</v>
      </c>
      <c r="F32" s="91">
        <v>64</v>
      </c>
      <c r="G32" s="91">
        <f t="shared" si="0"/>
        <v>988</v>
      </c>
      <c r="H32" s="91">
        <f t="shared" si="1"/>
        <v>1086.8000000000002</v>
      </c>
      <c r="I32" s="111">
        <v>15150</v>
      </c>
      <c r="J32" s="68">
        <f t="shared" si="2"/>
        <v>14968200</v>
      </c>
      <c r="K32" s="69">
        <f t="shared" si="3"/>
        <v>16764384</v>
      </c>
      <c r="L32" s="69">
        <f t="shared" si="4"/>
        <v>11974560</v>
      </c>
      <c r="M32" s="92">
        <f t="shared" si="5"/>
        <v>42000</v>
      </c>
      <c r="N32" s="69">
        <f t="shared" si="6"/>
        <v>2934360.0000000005</v>
      </c>
      <c r="O32" s="19"/>
    </row>
    <row r="33" spans="1:15" s="20" customFormat="1" ht="13.5" x14ac:dyDescent="0.25">
      <c r="A33" s="89">
        <v>32</v>
      </c>
      <c r="B33" s="90">
        <v>408</v>
      </c>
      <c r="C33" s="90">
        <v>4</v>
      </c>
      <c r="D33" s="90" t="s">
        <v>57</v>
      </c>
      <c r="E33" s="91">
        <v>924</v>
      </c>
      <c r="F33" s="91">
        <v>64</v>
      </c>
      <c r="G33" s="91">
        <f t="shared" si="0"/>
        <v>988</v>
      </c>
      <c r="H33" s="91">
        <f t="shared" si="1"/>
        <v>1086.8000000000002</v>
      </c>
      <c r="I33" s="111">
        <v>15150</v>
      </c>
      <c r="J33" s="68">
        <f t="shared" si="2"/>
        <v>14968200</v>
      </c>
      <c r="K33" s="69">
        <f t="shared" si="3"/>
        <v>16764384</v>
      </c>
      <c r="L33" s="69">
        <f t="shared" si="4"/>
        <v>11974560</v>
      </c>
      <c r="M33" s="92">
        <f t="shared" si="5"/>
        <v>42000</v>
      </c>
      <c r="N33" s="69">
        <f t="shared" si="6"/>
        <v>2934360.0000000005</v>
      </c>
      <c r="O33" s="19"/>
    </row>
    <row r="34" spans="1:15" s="20" customFormat="1" ht="13.5" x14ac:dyDescent="0.25">
      <c r="A34" s="89">
        <v>33</v>
      </c>
      <c r="B34" s="90">
        <v>501</v>
      </c>
      <c r="C34" s="90">
        <v>5</v>
      </c>
      <c r="D34" s="90" t="s">
        <v>10</v>
      </c>
      <c r="E34" s="91">
        <v>613</v>
      </c>
      <c r="F34" s="91">
        <v>44</v>
      </c>
      <c r="G34" s="91">
        <f t="shared" si="0"/>
        <v>657</v>
      </c>
      <c r="H34" s="91">
        <f t="shared" si="1"/>
        <v>722.7</v>
      </c>
      <c r="I34" s="111">
        <v>15200</v>
      </c>
      <c r="J34" s="68">
        <f t="shared" si="2"/>
        <v>9986400</v>
      </c>
      <c r="K34" s="69">
        <f t="shared" si="3"/>
        <v>11184768</v>
      </c>
      <c r="L34" s="69">
        <f t="shared" si="4"/>
        <v>7989120</v>
      </c>
      <c r="M34" s="92">
        <f t="shared" si="5"/>
        <v>28000</v>
      </c>
      <c r="N34" s="69">
        <f t="shared" si="6"/>
        <v>1951290.0000000002</v>
      </c>
      <c r="O34" s="19"/>
    </row>
    <row r="35" spans="1:15" s="20" customFormat="1" ht="13.5" x14ac:dyDescent="0.25">
      <c r="A35" s="89">
        <v>34</v>
      </c>
      <c r="B35" s="90">
        <v>502</v>
      </c>
      <c r="C35" s="90">
        <v>5</v>
      </c>
      <c r="D35" s="90" t="s">
        <v>10</v>
      </c>
      <c r="E35" s="91">
        <v>613</v>
      </c>
      <c r="F35" s="91">
        <v>44</v>
      </c>
      <c r="G35" s="91">
        <f t="shared" si="0"/>
        <v>657</v>
      </c>
      <c r="H35" s="91">
        <f t="shared" si="1"/>
        <v>722.7</v>
      </c>
      <c r="I35" s="111">
        <v>15200</v>
      </c>
      <c r="J35" s="68">
        <f t="shared" si="2"/>
        <v>9986400</v>
      </c>
      <c r="K35" s="69">
        <f t="shared" si="3"/>
        <v>11184768</v>
      </c>
      <c r="L35" s="69">
        <f t="shared" si="4"/>
        <v>7989120</v>
      </c>
      <c r="M35" s="92">
        <f t="shared" si="5"/>
        <v>28000</v>
      </c>
      <c r="N35" s="69">
        <f t="shared" si="6"/>
        <v>1951290.0000000002</v>
      </c>
      <c r="O35" s="19"/>
    </row>
    <row r="36" spans="1:15" s="20" customFormat="1" ht="13.5" x14ac:dyDescent="0.25">
      <c r="A36" s="89">
        <v>35</v>
      </c>
      <c r="B36" s="90">
        <v>503</v>
      </c>
      <c r="C36" s="90">
        <v>5</v>
      </c>
      <c r="D36" s="90" t="s">
        <v>53</v>
      </c>
      <c r="E36" s="91">
        <v>1001</v>
      </c>
      <c r="F36" s="91">
        <v>70</v>
      </c>
      <c r="G36" s="91">
        <f t="shared" si="0"/>
        <v>1071</v>
      </c>
      <c r="H36" s="91">
        <f t="shared" si="1"/>
        <v>1178.1000000000001</v>
      </c>
      <c r="I36" s="111">
        <v>15200</v>
      </c>
      <c r="J36" s="68">
        <f t="shared" si="2"/>
        <v>16279200</v>
      </c>
      <c r="K36" s="69">
        <f t="shared" si="3"/>
        <v>18232704</v>
      </c>
      <c r="L36" s="69">
        <f t="shared" si="4"/>
        <v>13023360</v>
      </c>
      <c r="M36" s="92">
        <f t="shared" si="5"/>
        <v>45500</v>
      </c>
      <c r="N36" s="69">
        <f t="shared" si="6"/>
        <v>3180870.0000000005</v>
      </c>
      <c r="O36" s="19"/>
    </row>
    <row r="37" spans="1:15" s="20" customFormat="1" ht="13.5" x14ac:dyDescent="0.25">
      <c r="A37" s="89">
        <v>36</v>
      </c>
      <c r="B37" s="90">
        <v>504</v>
      </c>
      <c r="C37" s="90">
        <v>5</v>
      </c>
      <c r="D37" s="90" t="s">
        <v>53</v>
      </c>
      <c r="E37" s="91">
        <v>1001</v>
      </c>
      <c r="F37" s="91">
        <v>70</v>
      </c>
      <c r="G37" s="91">
        <f t="shared" si="0"/>
        <v>1071</v>
      </c>
      <c r="H37" s="91">
        <f t="shared" si="1"/>
        <v>1178.1000000000001</v>
      </c>
      <c r="I37" s="111">
        <v>15200</v>
      </c>
      <c r="J37" s="68">
        <f t="shared" si="2"/>
        <v>16279200</v>
      </c>
      <c r="K37" s="69">
        <f t="shared" si="3"/>
        <v>18232704</v>
      </c>
      <c r="L37" s="69">
        <f t="shared" si="4"/>
        <v>13023360</v>
      </c>
      <c r="M37" s="92">
        <f t="shared" si="5"/>
        <v>45500</v>
      </c>
      <c r="N37" s="69">
        <f t="shared" si="6"/>
        <v>3180870.0000000005</v>
      </c>
      <c r="O37" s="19"/>
    </row>
    <row r="38" spans="1:15" s="20" customFormat="1" ht="13.5" x14ac:dyDescent="0.25">
      <c r="A38" s="89">
        <v>37</v>
      </c>
      <c r="B38" s="90">
        <v>505</v>
      </c>
      <c r="C38" s="90">
        <v>5</v>
      </c>
      <c r="D38" s="90" t="s">
        <v>10</v>
      </c>
      <c r="E38" s="91">
        <v>694</v>
      </c>
      <c r="F38" s="91">
        <v>59</v>
      </c>
      <c r="G38" s="91">
        <f t="shared" si="0"/>
        <v>753</v>
      </c>
      <c r="H38" s="91">
        <f t="shared" si="1"/>
        <v>828.30000000000007</v>
      </c>
      <c r="I38" s="111">
        <v>15200</v>
      </c>
      <c r="J38" s="68">
        <f t="shared" si="2"/>
        <v>11445600</v>
      </c>
      <c r="K38" s="69">
        <f t="shared" si="3"/>
        <v>12819072</v>
      </c>
      <c r="L38" s="69">
        <f t="shared" si="4"/>
        <v>9156480</v>
      </c>
      <c r="M38" s="92">
        <f t="shared" si="5"/>
        <v>32000</v>
      </c>
      <c r="N38" s="69">
        <f t="shared" si="6"/>
        <v>2236410</v>
      </c>
      <c r="O38" s="19"/>
    </row>
    <row r="39" spans="1:15" s="20" customFormat="1" ht="13.5" x14ac:dyDescent="0.25">
      <c r="A39" s="89">
        <v>38</v>
      </c>
      <c r="B39" s="90">
        <v>506</v>
      </c>
      <c r="C39" s="90">
        <v>5</v>
      </c>
      <c r="D39" s="90" t="s">
        <v>10</v>
      </c>
      <c r="E39" s="91">
        <v>694</v>
      </c>
      <c r="F39" s="91">
        <v>59</v>
      </c>
      <c r="G39" s="91">
        <f t="shared" si="0"/>
        <v>753</v>
      </c>
      <c r="H39" s="91">
        <f t="shared" si="1"/>
        <v>828.30000000000007</v>
      </c>
      <c r="I39" s="111">
        <v>15200</v>
      </c>
      <c r="J39" s="68">
        <f t="shared" si="2"/>
        <v>11445600</v>
      </c>
      <c r="K39" s="69">
        <f t="shared" si="3"/>
        <v>12819072</v>
      </c>
      <c r="L39" s="69">
        <f t="shared" si="4"/>
        <v>9156480</v>
      </c>
      <c r="M39" s="92">
        <f t="shared" si="5"/>
        <v>32000</v>
      </c>
      <c r="N39" s="69">
        <f t="shared" si="6"/>
        <v>2236410</v>
      </c>
      <c r="O39" s="19"/>
    </row>
    <row r="40" spans="1:15" s="20" customFormat="1" ht="13.5" x14ac:dyDescent="0.25">
      <c r="A40" s="89">
        <v>39</v>
      </c>
      <c r="B40" s="90">
        <v>507</v>
      </c>
      <c r="C40" s="90">
        <v>5</v>
      </c>
      <c r="D40" s="90" t="s">
        <v>57</v>
      </c>
      <c r="E40" s="91">
        <v>924</v>
      </c>
      <c r="F40" s="91">
        <v>64</v>
      </c>
      <c r="G40" s="91">
        <f t="shared" si="0"/>
        <v>988</v>
      </c>
      <c r="H40" s="91">
        <f t="shared" si="1"/>
        <v>1086.8000000000002</v>
      </c>
      <c r="I40" s="111">
        <v>15200</v>
      </c>
      <c r="J40" s="68">
        <f t="shared" si="2"/>
        <v>15017600</v>
      </c>
      <c r="K40" s="69">
        <f t="shared" si="3"/>
        <v>16819712</v>
      </c>
      <c r="L40" s="69">
        <f t="shared" si="4"/>
        <v>12014080</v>
      </c>
      <c r="M40" s="92">
        <f t="shared" si="5"/>
        <v>42000</v>
      </c>
      <c r="N40" s="69">
        <f t="shared" si="6"/>
        <v>2934360.0000000005</v>
      </c>
      <c r="O40" s="19"/>
    </row>
    <row r="41" spans="1:15" s="20" customFormat="1" ht="13.5" x14ac:dyDescent="0.25">
      <c r="A41" s="89">
        <v>40</v>
      </c>
      <c r="B41" s="90">
        <v>508</v>
      </c>
      <c r="C41" s="90">
        <v>5</v>
      </c>
      <c r="D41" s="90" t="s">
        <v>57</v>
      </c>
      <c r="E41" s="91">
        <v>924</v>
      </c>
      <c r="F41" s="91">
        <v>64</v>
      </c>
      <c r="G41" s="91">
        <f t="shared" si="0"/>
        <v>988</v>
      </c>
      <c r="H41" s="91">
        <f t="shared" si="1"/>
        <v>1086.8000000000002</v>
      </c>
      <c r="I41" s="111">
        <v>15200</v>
      </c>
      <c r="J41" s="68">
        <f t="shared" si="2"/>
        <v>15017600</v>
      </c>
      <c r="K41" s="69">
        <f t="shared" si="3"/>
        <v>16819712</v>
      </c>
      <c r="L41" s="69">
        <f t="shared" si="4"/>
        <v>12014080</v>
      </c>
      <c r="M41" s="92">
        <f t="shared" si="5"/>
        <v>42000</v>
      </c>
      <c r="N41" s="69">
        <f t="shared" si="6"/>
        <v>2934360.0000000005</v>
      </c>
      <c r="O41" s="19"/>
    </row>
    <row r="42" spans="1:15" s="20" customFormat="1" ht="13.5" x14ac:dyDescent="0.25">
      <c r="A42" s="89">
        <v>41</v>
      </c>
      <c r="B42" s="90">
        <v>601</v>
      </c>
      <c r="C42" s="90">
        <v>6</v>
      </c>
      <c r="D42" s="90" t="s">
        <v>10</v>
      </c>
      <c r="E42" s="91">
        <v>613</v>
      </c>
      <c r="F42" s="91">
        <v>44</v>
      </c>
      <c r="G42" s="91">
        <f t="shared" si="0"/>
        <v>657</v>
      </c>
      <c r="H42" s="91">
        <f t="shared" si="1"/>
        <v>722.7</v>
      </c>
      <c r="I42" s="111">
        <v>15250</v>
      </c>
      <c r="J42" s="68">
        <f t="shared" si="2"/>
        <v>10019250</v>
      </c>
      <c r="K42" s="69">
        <f t="shared" si="3"/>
        <v>11221560</v>
      </c>
      <c r="L42" s="69">
        <f t="shared" si="4"/>
        <v>8015400</v>
      </c>
      <c r="M42" s="92">
        <f t="shared" si="5"/>
        <v>28000</v>
      </c>
      <c r="N42" s="69">
        <f t="shared" si="6"/>
        <v>1951290.0000000002</v>
      </c>
      <c r="O42" s="19"/>
    </row>
    <row r="43" spans="1:15" s="20" customFormat="1" ht="13.5" x14ac:dyDescent="0.25">
      <c r="A43" s="89">
        <v>42</v>
      </c>
      <c r="B43" s="90">
        <v>602</v>
      </c>
      <c r="C43" s="90">
        <v>6</v>
      </c>
      <c r="D43" s="90" t="s">
        <v>10</v>
      </c>
      <c r="E43" s="91">
        <v>613</v>
      </c>
      <c r="F43" s="91">
        <v>44</v>
      </c>
      <c r="G43" s="91">
        <f t="shared" si="0"/>
        <v>657</v>
      </c>
      <c r="H43" s="91">
        <f t="shared" si="1"/>
        <v>722.7</v>
      </c>
      <c r="I43" s="111">
        <v>15250</v>
      </c>
      <c r="J43" s="68">
        <f t="shared" si="2"/>
        <v>10019250</v>
      </c>
      <c r="K43" s="69">
        <f t="shared" si="3"/>
        <v>11221560</v>
      </c>
      <c r="L43" s="69">
        <f t="shared" si="4"/>
        <v>8015400</v>
      </c>
      <c r="M43" s="92">
        <f t="shared" si="5"/>
        <v>28000</v>
      </c>
      <c r="N43" s="69">
        <f t="shared" si="6"/>
        <v>1951290.0000000002</v>
      </c>
      <c r="O43" s="19"/>
    </row>
    <row r="44" spans="1:15" s="20" customFormat="1" ht="13.5" x14ac:dyDescent="0.25">
      <c r="A44" s="89">
        <v>43</v>
      </c>
      <c r="B44" s="90">
        <v>603</v>
      </c>
      <c r="C44" s="90">
        <v>6</v>
      </c>
      <c r="D44" s="90" t="s">
        <v>53</v>
      </c>
      <c r="E44" s="91">
        <v>1001</v>
      </c>
      <c r="F44" s="91">
        <v>70</v>
      </c>
      <c r="G44" s="91">
        <f t="shared" si="0"/>
        <v>1071</v>
      </c>
      <c r="H44" s="91">
        <f t="shared" si="1"/>
        <v>1178.1000000000001</v>
      </c>
      <c r="I44" s="111">
        <v>15250</v>
      </c>
      <c r="J44" s="68">
        <f t="shared" si="2"/>
        <v>16332750</v>
      </c>
      <c r="K44" s="69">
        <f t="shared" si="3"/>
        <v>18292680</v>
      </c>
      <c r="L44" s="69">
        <f t="shared" si="4"/>
        <v>13066200</v>
      </c>
      <c r="M44" s="92">
        <f t="shared" si="5"/>
        <v>45500</v>
      </c>
      <c r="N44" s="69">
        <f t="shared" si="6"/>
        <v>3180870.0000000005</v>
      </c>
      <c r="O44" s="19"/>
    </row>
    <row r="45" spans="1:15" s="20" customFormat="1" ht="13.5" x14ac:dyDescent="0.25">
      <c r="A45" s="89">
        <v>44</v>
      </c>
      <c r="B45" s="90">
        <v>604</v>
      </c>
      <c r="C45" s="90">
        <v>6</v>
      </c>
      <c r="D45" s="90" t="s">
        <v>53</v>
      </c>
      <c r="E45" s="91">
        <v>1001</v>
      </c>
      <c r="F45" s="91">
        <v>70</v>
      </c>
      <c r="G45" s="91">
        <f t="shared" si="0"/>
        <v>1071</v>
      </c>
      <c r="H45" s="91">
        <f t="shared" si="1"/>
        <v>1178.1000000000001</v>
      </c>
      <c r="I45" s="111">
        <v>15250</v>
      </c>
      <c r="J45" s="68">
        <f t="shared" si="2"/>
        <v>16332750</v>
      </c>
      <c r="K45" s="69">
        <f t="shared" si="3"/>
        <v>18292680</v>
      </c>
      <c r="L45" s="69">
        <f t="shared" si="4"/>
        <v>13066200</v>
      </c>
      <c r="M45" s="92">
        <f t="shared" si="5"/>
        <v>45500</v>
      </c>
      <c r="N45" s="69">
        <f t="shared" si="6"/>
        <v>3180870.0000000005</v>
      </c>
      <c r="O45" s="19"/>
    </row>
    <row r="46" spans="1:15" s="20" customFormat="1" ht="13.5" x14ac:dyDescent="0.25">
      <c r="A46" s="89">
        <v>45</v>
      </c>
      <c r="B46" s="90">
        <v>605</v>
      </c>
      <c r="C46" s="90">
        <v>6</v>
      </c>
      <c r="D46" s="90" t="s">
        <v>10</v>
      </c>
      <c r="E46" s="91">
        <v>694</v>
      </c>
      <c r="F46" s="91">
        <v>59</v>
      </c>
      <c r="G46" s="91">
        <f t="shared" si="0"/>
        <v>753</v>
      </c>
      <c r="H46" s="91">
        <f t="shared" si="1"/>
        <v>828.30000000000007</v>
      </c>
      <c r="I46" s="111">
        <v>15250</v>
      </c>
      <c r="J46" s="68">
        <f t="shared" si="2"/>
        <v>11483250</v>
      </c>
      <c r="K46" s="69">
        <f t="shared" si="3"/>
        <v>12861240</v>
      </c>
      <c r="L46" s="69">
        <f t="shared" si="4"/>
        <v>9186600</v>
      </c>
      <c r="M46" s="92">
        <f t="shared" si="5"/>
        <v>32000</v>
      </c>
      <c r="N46" s="69">
        <f t="shared" si="6"/>
        <v>2236410</v>
      </c>
      <c r="O46" s="19"/>
    </row>
    <row r="47" spans="1:15" s="20" customFormat="1" ht="13.5" x14ac:dyDescent="0.25">
      <c r="A47" s="89">
        <v>46</v>
      </c>
      <c r="B47" s="90">
        <v>606</v>
      </c>
      <c r="C47" s="90">
        <v>6</v>
      </c>
      <c r="D47" s="90" t="s">
        <v>10</v>
      </c>
      <c r="E47" s="91">
        <v>694</v>
      </c>
      <c r="F47" s="91">
        <v>59</v>
      </c>
      <c r="G47" s="91">
        <f t="shared" si="0"/>
        <v>753</v>
      </c>
      <c r="H47" s="91">
        <f t="shared" si="1"/>
        <v>828.30000000000007</v>
      </c>
      <c r="I47" s="111">
        <v>15250</v>
      </c>
      <c r="J47" s="68">
        <f t="shared" si="2"/>
        <v>11483250</v>
      </c>
      <c r="K47" s="69">
        <f t="shared" si="3"/>
        <v>12861240</v>
      </c>
      <c r="L47" s="69">
        <f t="shared" si="4"/>
        <v>9186600</v>
      </c>
      <c r="M47" s="92">
        <f t="shared" si="5"/>
        <v>32000</v>
      </c>
      <c r="N47" s="69">
        <f t="shared" si="6"/>
        <v>2236410</v>
      </c>
      <c r="O47" s="19"/>
    </row>
    <row r="48" spans="1:15" s="20" customFormat="1" ht="13.5" x14ac:dyDescent="0.25">
      <c r="A48" s="89">
        <v>47</v>
      </c>
      <c r="B48" s="90">
        <v>607</v>
      </c>
      <c r="C48" s="90">
        <v>6</v>
      </c>
      <c r="D48" s="90" t="s">
        <v>57</v>
      </c>
      <c r="E48" s="91">
        <v>924</v>
      </c>
      <c r="F48" s="91">
        <v>64</v>
      </c>
      <c r="G48" s="91">
        <f t="shared" si="0"/>
        <v>988</v>
      </c>
      <c r="H48" s="91">
        <f t="shared" si="1"/>
        <v>1086.8000000000002</v>
      </c>
      <c r="I48" s="111">
        <v>15250</v>
      </c>
      <c r="J48" s="68">
        <f t="shared" si="2"/>
        <v>15067000</v>
      </c>
      <c r="K48" s="69">
        <f t="shared" si="3"/>
        <v>16875040</v>
      </c>
      <c r="L48" s="69">
        <f t="shared" si="4"/>
        <v>12053600</v>
      </c>
      <c r="M48" s="92">
        <f t="shared" si="5"/>
        <v>42000</v>
      </c>
      <c r="N48" s="69">
        <f t="shared" si="6"/>
        <v>2934360.0000000005</v>
      </c>
      <c r="O48" s="19"/>
    </row>
    <row r="49" spans="1:15" s="20" customFormat="1" ht="13.5" x14ac:dyDescent="0.25">
      <c r="A49" s="89">
        <v>48</v>
      </c>
      <c r="B49" s="90">
        <v>608</v>
      </c>
      <c r="C49" s="90">
        <v>6</v>
      </c>
      <c r="D49" s="90" t="s">
        <v>57</v>
      </c>
      <c r="E49" s="91">
        <v>924</v>
      </c>
      <c r="F49" s="91">
        <v>64</v>
      </c>
      <c r="G49" s="91">
        <f t="shared" si="0"/>
        <v>988</v>
      </c>
      <c r="H49" s="91">
        <f t="shared" si="1"/>
        <v>1086.8000000000002</v>
      </c>
      <c r="I49" s="111">
        <v>15250</v>
      </c>
      <c r="J49" s="68">
        <f t="shared" si="2"/>
        <v>15067000</v>
      </c>
      <c r="K49" s="69">
        <f t="shared" si="3"/>
        <v>16875040</v>
      </c>
      <c r="L49" s="69">
        <f t="shared" si="4"/>
        <v>12053600</v>
      </c>
      <c r="M49" s="92">
        <f t="shared" si="5"/>
        <v>42000</v>
      </c>
      <c r="N49" s="69">
        <f t="shared" si="6"/>
        <v>2934360.0000000005</v>
      </c>
      <c r="O49" s="19"/>
    </row>
    <row r="50" spans="1:15" s="20" customFormat="1" ht="13.5" x14ac:dyDescent="0.25">
      <c r="A50" s="89">
        <v>49</v>
      </c>
      <c r="B50" s="90">
        <v>701</v>
      </c>
      <c r="C50" s="90">
        <v>7</v>
      </c>
      <c r="D50" s="90" t="s">
        <v>10</v>
      </c>
      <c r="E50" s="91">
        <v>613</v>
      </c>
      <c r="F50" s="91">
        <v>44</v>
      </c>
      <c r="G50" s="91">
        <f t="shared" si="0"/>
        <v>657</v>
      </c>
      <c r="H50" s="91">
        <f t="shared" si="1"/>
        <v>722.7</v>
      </c>
      <c r="I50" s="111">
        <v>15300</v>
      </c>
      <c r="J50" s="68">
        <f t="shared" si="2"/>
        <v>10052100</v>
      </c>
      <c r="K50" s="69">
        <f t="shared" si="3"/>
        <v>11258352</v>
      </c>
      <c r="L50" s="69">
        <f t="shared" si="4"/>
        <v>8041680</v>
      </c>
      <c r="M50" s="92">
        <f t="shared" si="5"/>
        <v>28000</v>
      </c>
      <c r="N50" s="69">
        <f t="shared" si="6"/>
        <v>1951290.0000000002</v>
      </c>
      <c r="O50" s="19"/>
    </row>
    <row r="51" spans="1:15" s="20" customFormat="1" ht="13.5" x14ac:dyDescent="0.25">
      <c r="A51" s="89">
        <v>50</v>
      </c>
      <c r="B51" s="90">
        <v>703</v>
      </c>
      <c r="C51" s="90">
        <v>7</v>
      </c>
      <c r="D51" s="90" t="s">
        <v>53</v>
      </c>
      <c r="E51" s="91">
        <v>1001</v>
      </c>
      <c r="F51" s="91">
        <v>70</v>
      </c>
      <c r="G51" s="91">
        <f t="shared" si="0"/>
        <v>1071</v>
      </c>
      <c r="H51" s="91">
        <f t="shared" si="1"/>
        <v>1178.1000000000001</v>
      </c>
      <c r="I51" s="111">
        <v>15300</v>
      </c>
      <c r="J51" s="68">
        <f t="shared" si="2"/>
        <v>16386300</v>
      </c>
      <c r="K51" s="69">
        <f t="shared" si="3"/>
        <v>18352656</v>
      </c>
      <c r="L51" s="69">
        <f t="shared" si="4"/>
        <v>13109040</v>
      </c>
      <c r="M51" s="92">
        <f t="shared" si="5"/>
        <v>46000</v>
      </c>
      <c r="N51" s="69">
        <f t="shared" si="6"/>
        <v>3180870.0000000005</v>
      </c>
      <c r="O51" s="19"/>
    </row>
    <row r="52" spans="1:15" s="20" customFormat="1" ht="13.5" x14ac:dyDescent="0.25">
      <c r="A52" s="89">
        <v>51</v>
      </c>
      <c r="B52" s="90">
        <v>704</v>
      </c>
      <c r="C52" s="90">
        <v>7</v>
      </c>
      <c r="D52" s="90" t="s">
        <v>53</v>
      </c>
      <c r="E52" s="91">
        <v>1001</v>
      </c>
      <c r="F52" s="91">
        <v>70</v>
      </c>
      <c r="G52" s="91">
        <f t="shared" si="0"/>
        <v>1071</v>
      </c>
      <c r="H52" s="91">
        <f t="shared" si="1"/>
        <v>1178.1000000000001</v>
      </c>
      <c r="I52" s="111">
        <v>15300</v>
      </c>
      <c r="J52" s="68">
        <f t="shared" si="2"/>
        <v>16386300</v>
      </c>
      <c r="K52" s="69">
        <f t="shared" si="3"/>
        <v>18352656</v>
      </c>
      <c r="L52" s="69">
        <f t="shared" si="4"/>
        <v>13109040</v>
      </c>
      <c r="M52" s="92">
        <f t="shared" si="5"/>
        <v>46000</v>
      </c>
      <c r="N52" s="69">
        <f t="shared" si="6"/>
        <v>3180870.0000000005</v>
      </c>
      <c r="O52" s="19"/>
    </row>
    <row r="53" spans="1:15" s="20" customFormat="1" ht="13.5" x14ac:dyDescent="0.25">
      <c r="A53" s="89">
        <v>52</v>
      </c>
      <c r="B53" s="90">
        <v>705</v>
      </c>
      <c r="C53" s="90">
        <v>7</v>
      </c>
      <c r="D53" s="90" t="s">
        <v>10</v>
      </c>
      <c r="E53" s="91">
        <v>694</v>
      </c>
      <c r="F53" s="91">
        <v>59</v>
      </c>
      <c r="G53" s="91">
        <f t="shared" si="0"/>
        <v>753</v>
      </c>
      <c r="H53" s="91">
        <f t="shared" si="1"/>
        <v>828.30000000000007</v>
      </c>
      <c r="I53" s="111">
        <v>15300</v>
      </c>
      <c r="J53" s="68">
        <f t="shared" si="2"/>
        <v>11520900</v>
      </c>
      <c r="K53" s="69">
        <f t="shared" si="3"/>
        <v>12903408</v>
      </c>
      <c r="L53" s="69">
        <f t="shared" si="4"/>
        <v>9216720</v>
      </c>
      <c r="M53" s="92">
        <f t="shared" si="5"/>
        <v>32500</v>
      </c>
      <c r="N53" s="69">
        <f t="shared" si="6"/>
        <v>2236410</v>
      </c>
      <c r="O53" s="19"/>
    </row>
    <row r="54" spans="1:15" s="20" customFormat="1" ht="13.5" x14ac:dyDescent="0.25">
      <c r="A54" s="89">
        <v>53</v>
      </c>
      <c r="B54" s="90">
        <v>706</v>
      </c>
      <c r="C54" s="90">
        <v>7</v>
      </c>
      <c r="D54" s="90" t="s">
        <v>10</v>
      </c>
      <c r="E54" s="91">
        <v>694</v>
      </c>
      <c r="F54" s="91">
        <v>59</v>
      </c>
      <c r="G54" s="91">
        <f t="shared" si="0"/>
        <v>753</v>
      </c>
      <c r="H54" s="91">
        <f t="shared" si="1"/>
        <v>828.30000000000007</v>
      </c>
      <c r="I54" s="111">
        <v>15300</v>
      </c>
      <c r="J54" s="68">
        <f t="shared" si="2"/>
        <v>11520900</v>
      </c>
      <c r="K54" s="69">
        <f t="shared" si="3"/>
        <v>12903408</v>
      </c>
      <c r="L54" s="69">
        <f t="shared" si="4"/>
        <v>9216720</v>
      </c>
      <c r="M54" s="92">
        <f t="shared" si="5"/>
        <v>32500</v>
      </c>
      <c r="N54" s="69">
        <f t="shared" si="6"/>
        <v>2236410</v>
      </c>
      <c r="O54" s="19"/>
    </row>
    <row r="55" spans="1:15" s="20" customFormat="1" ht="13.5" x14ac:dyDescent="0.25">
      <c r="A55" s="89">
        <v>54</v>
      </c>
      <c r="B55" s="90">
        <v>707</v>
      </c>
      <c r="C55" s="90">
        <v>7</v>
      </c>
      <c r="D55" s="90" t="s">
        <v>57</v>
      </c>
      <c r="E55" s="91">
        <v>924</v>
      </c>
      <c r="F55" s="91">
        <v>64</v>
      </c>
      <c r="G55" s="91">
        <f t="shared" si="0"/>
        <v>988</v>
      </c>
      <c r="H55" s="91">
        <f t="shared" si="1"/>
        <v>1086.8000000000002</v>
      </c>
      <c r="I55" s="111">
        <v>15300</v>
      </c>
      <c r="J55" s="68">
        <f t="shared" si="2"/>
        <v>15116400</v>
      </c>
      <c r="K55" s="69">
        <f t="shared" si="3"/>
        <v>16930368</v>
      </c>
      <c r="L55" s="69">
        <f t="shared" si="4"/>
        <v>12093120</v>
      </c>
      <c r="M55" s="92">
        <f t="shared" si="5"/>
        <v>42500</v>
      </c>
      <c r="N55" s="69">
        <f t="shared" si="6"/>
        <v>2934360.0000000005</v>
      </c>
      <c r="O55" s="19"/>
    </row>
    <row r="56" spans="1:15" s="20" customFormat="1" ht="13.5" x14ac:dyDescent="0.25">
      <c r="A56" s="89">
        <v>55</v>
      </c>
      <c r="B56" s="90">
        <v>708</v>
      </c>
      <c r="C56" s="90">
        <v>7</v>
      </c>
      <c r="D56" s="90" t="s">
        <v>57</v>
      </c>
      <c r="E56" s="91">
        <v>924</v>
      </c>
      <c r="F56" s="91">
        <v>64</v>
      </c>
      <c r="G56" s="91">
        <f t="shared" si="0"/>
        <v>988</v>
      </c>
      <c r="H56" s="91">
        <f t="shared" si="1"/>
        <v>1086.8000000000002</v>
      </c>
      <c r="I56" s="111">
        <v>15300</v>
      </c>
      <c r="J56" s="68">
        <f t="shared" si="2"/>
        <v>15116400</v>
      </c>
      <c r="K56" s="69">
        <f t="shared" si="3"/>
        <v>16930368</v>
      </c>
      <c r="L56" s="69">
        <f t="shared" si="4"/>
        <v>12093120</v>
      </c>
      <c r="M56" s="92">
        <f t="shared" si="5"/>
        <v>42500</v>
      </c>
      <c r="N56" s="69">
        <f t="shared" si="6"/>
        <v>2934360.0000000005</v>
      </c>
      <c r="O56" s="19"/>
    </row>
    <row r="57" spans="1:15" s="20" customFormat="1" ht="13.5" x14ac:dyDescent="0.25">
      <c r="A57" s="89">
        <v>56</v>
      </c>
      <c r="B57" s="90">
        <v>801</v>
      </c>
      <c r="C57" s="90">
        <v>8</v>
      </c>
      <c r="D57" s="90" t="s">
        <v>10</v>
      </c>
      <c r="E57" s="91">
        <v>613</v>
      </c>
      <c r="F57" s="91">
        <v>44</v>
      </c>
      <c r="G57" s="91">
        <f t="shared" si="0"/>
        <v>657</v>
      </c>
      <c r="H57" s="91">
        <f t="shared" si="1"/>
        <v>722.7</v>
      </c>
      <c r="I57" s="111">
        <v>15350</v>
      </c>
      <c r="J57" s="68">
        <f t="shared" si="2"/>
        <v>10084950</v>
      </c>
      <c r="K57" s="69">
        <f t="shared" si="3"/>
        <v>11295144</v>
      </c>
      <c r="L57" s="69">
        <f t="shared" si="4"/>
        <v>8067960</v>
      </c>
      <c r="M57" s="92">
        <f t="shared" si="5"/>
        <v>28000</v>
      </c>
      <c r="N57" s="69">
        <f t="shared" si="6"/>
        <v>1951290.0000000002</v>
      </c>
      <c r="O57" s="19"/>
    </row>
    <row r="58" spans="1:15" s="20" customFormat="1" ht="13.5" x14ac:dyDescent="0.25">
      <c r="A58" s="89">
        <v>57</v>
      </c>
      <c r="B58" s="90">
        <v>802</v>
      </c>
      <c r="C58" s="90">
        <v>8</v>
      </c>
      <c r="D58" s="90" t="s">
        <v>10</v>
      </c>
      <c r="E58" s="91">
        <v>613</v>
      </c>
      <c r="F58" s="91">
        <v>44</v>
      </c>
      <c r="G58" s="91">
        <f t="shared" si="0"/>
        <v>657</v>
      </c>
      <c r="H58" s="91">
        <f t="shared" si="1"/>
        <v>722.7</v>
      </c>
      <c r="I58" s="111">
        <v>15350</v>
      </c>
      <c r="J58" s="68">
        <f t="shared" si="2"/>
        <v>10084950</v>
      </c>
      <c r="K58" s="69">
        <f t="shared" si="3"/>
        <v>11295144</v>
      </c>
      <c r="L58" s="69">
        <f t="shared" si="4"/>
        <v>8067960</v>
      </c>
      <c r="M58" s="92">
        <f t="shared" si="5"/>
        <v>28000</v>
      </c>
      <c r="N58" s="69">
        <f t="shared" si="6"/>
        <v>1951290.0000000002</v>
      </c>
      <c r="O58" s="19"/>
    </row>
    <row r="59" spans="1:15" s="20" customFormat="1" ht="13.5" x14ac:dyDescent="0.25">
      <c r="A59" s="89">
        <v>58</v>
      </c>
      <c r="B59" s="90">
        <v>803</v>
      </c>
      <c r="C59" s="90">
        <v>8</v>
      </c>
      <c r="D59" s="90" t="s">
        <v>53</v>
      </c>
      <c r="E59" s="91">
        <v>1001</v>
      </c>
      <c r="F59" s="91">
        <v>70</v>
      </c>
      <c r="G59" s="91">
        <f t="shared" si="0"/>
        <v>1071</v>
      </c>
      <c r="H59" s="91">
        <f t="shared" si="1"/>
        <v>1178.1000000000001</v>
      </c>
      <c r="I59" s="111">
        <v>15350</v>
      </c>
      <c r="J59" s="68">
        <f t="shared" si="2"/>
        <v>16439850</v>
      </c>
      <c r="K59" s="69">
        <f t="shared" si="3"/>
        <v>18412632</v>
      </c>
      <c r="L59" s="69">
        <f t="shared" si="4"/>
        <v>13151880</v>
      </c>
      <c r="M59" s="92">
        <f t="shared" si="5"/>
        <v>46000</v>
      </c>
      <c r="N59" s="69">
        <f t="shared" si="6"/>
        <v>3180870.0000000005</v>
      </c>
      <c r="O59" s="19"/>
    </row>
    <row r="60" spans="1:15" s="20" customFormat="1" ht="13.5" x14ac:dyDescent="0.25">
      <c r="A60" s="89">
        <v>59</v>
      </c>
      <c r="B60" s="90">
        <v>804</v>
      </c>
      <c r="C60" s="90">
        <v>8</v>
      </c>
      <c r="D60" s="90" t="s">
        <v>53</v>
      </c>
      <c r="E60" s="91">
        <v>1001</v>
      </c>
      <c r="F60" s="91">
        <v>70</v>
      </c>
      <c r="G60" s="91">
        <f t="shared" si="0"/>
        <v>1071</v>
      </c>
      <c r="H60" s="91">
        <f t="shared" si="1"/>
        <v>1178.1000000000001</v>
      </c>
      <c r="I60" s="111">
        <v>15350</v>
      </c>
      <c r="J60" s="68">
        <f t="shared" si="2"/>
        <v>16439850</v>
      </c>
      <c r="K60" s="69">
        <f t="shared" si="3"/>
        <v>18412632</v>
      </c>
      <c r="L60" s="69">
        <f t="shared" si="4"/>
        <v>13151880</v>
      </c>
      <c r="M60" s="92">
        <f t="shared" si="5"/>
        <v>46000</v>
      </c>
      <c r="N60" s="69">
        <f t="shared" si="6"/>
        <v>3180870.0000000005</v>
      </c>
      <c r="O60" s="19"/>
    </row>
    <row r="61" spans="1:15" s="20" customFormat="1" ht="13.5" x14ac:dyDescent="0.25">
      <c r="A61" s="89">
        <v>60</v>
      </c>
      <c r="B61" s="90">
        <v>805</v>
      </c>
      <c r="C61" s="90">
        <v>8</v>
      </c>
      <c r="D61" s="90" t="s">
        <v>10</v>
      </c>
      <c r="E61" s="91">
        <v>694</v>
      </c>
      <c r="F61" s="91">
        <v>59</v>
      </c>
      <c r="G61" s="91">
        <f t="shared" si="0"/>
        <v>753</v>
      </c>
      <c r="H61" s="91">
        <f t="shared" si="1"/>
        <v>828.30000000000007</v>
      </c>
      <c r="I61" s="111">
        <v>15350</v>
      </c>
      <c r="J61" s="68">
        <f t="shared" si="2"/>
        <v>11558550</v>
      </c>
      <c r="K61" s="69">
        <f t="shared" si="3"/>
        <v>12945576</v>
      </c>
      <c r="L61" s="69">
        <f t="shared" si="4"/>
        <v>9246840</v>
      </c>
      <c r="M61" s="92">
        <f t="shared" si="5"/>
        <v>32500</v>
      </c>
      <c r="N61" s="69">
        <f t="shared" si="6"/>
        <v>2236410</v>
      </c>
      <c r="O61" s="19"/>
    </row>
    <row r="62" spans="1:15" s="20" customFormat="1" ht="13.5" x14ac:dyDescent="0.25">
      <c r="A62" s="89">
        <v>61</v>
      </c>
      <c r="B62" s="90">
        <v>806</v>
      </c>
      <c r="C62" s="90">
        <v>8</v>
      </c>
      <c r="D62" s="90" t="s">
        <v>10</v>
      </c>
      <c r="E62" s="91">
        <v>694</v>
      </c>
      <c r="F62" s="91">
        <v>59</v>
      </c>
      <c r="G62" s="91">
        <f t="shared" si="0"/>
        <v>753</v>
      </c>
      <c r="H62" s="91">
        <f t="shared" si="1"/>
        <v>828.30000000000007</v>
      </c>
      <c r="I62" s="111">
        <v>15350</v>
      </c>
      <c r="J62" s="68">
        <f t="shared" si="2"/>
        <v>11558550</v>
      </c>
      <c r="K62" s="69">
        <f t="shared" si="3"/>
        <v>12945576</v>
      </c>
      <c r="L62" s="69">
        <f t="shared" si="4"/>
        <v>9246840</v>
      </c>
      <c r="M62" s="92">
        <f t="shared" si="5"/>
        <v>32500</v>
      </c>
      <c r="N62" s="69">
        <f t="shared" si="6"/>
        <v>2236410</v>
      </c>
      <c r="O62" s="19"/>
    </row>
    <row r="63" spans="1:15" s="20" customFormat="1" ht="13.5" x14ac:dyDescent="0.25">
      <c r="A63" s="89">
        <v>62</v>
      </c>
      <c r="B63" s="90">
        <v>807</v>
      </c>
      <c r="C63" s="90">
        <v>8</v>
      </c>
      <c r="D63" s="90" t="s">
        <v>57</v>
      </c>
      <c r="E63" s="91">
        <v>924</v>
      </c>
      <c r="F63" s="91">
        <v>64</v>
      </c>
      <c r="G63" s="91">
        <f t="shared" si="0"/>
        <v>988</v>
      </c>
      <c r="H63" s="91">
        <f t="shared" si="1"/>
        <v>1086.8000000000002</v>
      </c>
      <c r="I63" s="111">
        <v>15350</v>
      </c>
      <c r="J63" s="68">
        <f t="shared" si="2"/>
        <v>15165800</v>
      </c>
      <c r="K63" s="69">
        <f t="shared" si="3"/>
        <v>16985696</v>
      </c>
      <c r="L63" s="69">
        <f t="shared" si="4"/>
        <v>12132640</v>
      </c>
      <c r="M63" s="92">
        <f t="shared" si="5"/>
        <v>42500</v>
      </c>
      <c r="N63" s="69">
        <f t="shared" si="6"/>
        <v>2934360.0000000005</v>
      </c>
      <c r="O63" s="19"/>
    </row>
    <row r="64" spans="1:15" s="20" customFormat="1" ht="13.5" x14ac:dyDescent="0.25">
      <c r="A64" s="89">
        <v>63</v>
      </c>
      <c r="B64" s="90">
        <v>808</v>
      </c>
      <c r="C64" s="90">
        <v>8</v>
      </c>
      <c r="D64" s="90" t="s">
        <v>57</v>
      </c>
      <c r="E64" s="91">
        <v>924</v>
      </c>
      <c r="F64" s="91">
        <v>64</v>
      </c>
      <c r="G64" s="91">
        <f t="shared" si="0"/>
        <v>988</v>
      </c>
      <c r="H64" s="91">
        <f t="shared" si="1"/>
        <v>1086.8000000000002</v>
      </c>
      <c r="I64" s="111">
        <v>15350</v>
      </c>
      <c r="J64" s="68">
        <f t="shared" si="2"/>
        <v>15165800</v>
      </c>
      <c r="K64" s="69">
        <f t="shared" si="3"/>
        <v>16985696</v>
      </c>
      <c r="L64" s="69">
        <f t="shared" si="4"/>
        <v>12132640</v>
      </c>
      <c r="M64" s="92">
        <f t="shared" si="5"/>
        <v>42500</v>
      </c>
      <c r="N64" s="69">
        <f t="shared" si="6"/>
        <v>2934360.0000000005</v>
      </c>
      <c r="O64" s="19"/>
    </row>
    <row r="65" spans="1:15" s="20" customFormat="1" ht="13.5" x14ac:dyDescent="0.25">
      <c r="A65" s="89">
        <v>64</v>
      </c>
      <c r="B65" s="90">
        <v>901</v>
      </c>
      <c r="C65" s="90">
        <v>9</v>
      </c>
      <c r="D65" s="90" t="s">
        <v>10</v>
      </c>
      <c r="E65" s="91">
        <v>613</v>
      </c>
      <c r="F65" s="91">
        <v>44</v>
      </c>
      <c r="G65" s="91">
        <f t="shared" si="0"/>
        <v>657</v>
      </c>
      <c r="H65" s="91">
        <f t="shared" si="1"/>
        <v>722.7</v>
      </c>
      <c r="I65" s="111">
        <v>15400</v>
      </c>
      <c r="J65" s="68">
        <f t="shared" si="2"/>
        <v>10117800</v>
      </c>
      <c r="K65" s="69">
        <f t="shared" si="3"/>
        <v>11331936</v>
      </c>
      <c r="L65" s="69">
        <f t="shared" si="4"/>
        <v>8094240</v>
      </c>
      <c r="M65" s="92">
        <f t="shared" si="5"/>
        <v>28500</v>
      </c>
      <c r="N65" s="69">
        <f t="shared" si="6"/>
        <v>1951290.0000000002</v>
      </c>
      <c r="O65" s="19"/>
    </row>
    <row r="66" spans="1:15" s="20" customFormat="1" ht="13.5" x14ac:dyDescent="0.25">
      <c r="A66" s="89">
        <v>65</v>
      </c>
      <c r="B66" s="90">
        <v>902</v>
      </c>
      <c r="C66" s="90">
        <v>9</v>
      </c>
      <c r="D66" s="90" t="s">
        <v>10</v>
      </c>
      <c r="E66" s="91">
        <v>613</v>
      </c>
      <c r="F66" s="91">
        <v>44</v>
      </c>
      <c r="G66" s="91">
        <f t="shared" si="0"/>
        <v>657</v>
      </c>
      <c r="H66" s="91">
        <f t="shared" si="1"/>
        <v>722.7</v>
      </c>
      <c r="I66" s="111">
        <v>15400</v>
      </c>
      <c r="J66" s="68">
        <f t="shared" si="2"/>
        <v>10117800</v>
      </c>
      <c r="K66" s="69">
        <f t="shared" si="3"/>
        <v>11331936</v>
      </c>
      <c r="L66" s="69">
        <f t="shared" si="4"/>
        <v>8094240</v>
      </c>
      <c r="M66" s="92">
        <f t="shared" si="5"/>
        <v>28500</v>
      </c>
      <c r="N66" s="69">
        <f t="shared" si="6"/>
        <v>1951290.0000000002</v>
      </c>
      <c r="O66" s="19"/>
    </row>
    <row r="67" spans="1:15" s="20" customFormat="1" ht="13.5" x14ac:dyDescent="0.25">
      <c r="A67" s="89">
        <v>66</v>
      </c>
      <c r="B67" s="90">
        <v>903</v>
      </c>
      <c r="C67" s="90">
        <v>9</v>
      </c>
      <c r="D67" s="90" t="s">
        <v>53</v>
      </c>
      <c r="E67" s="91">
        <v>1001</v>
      </c>
      <c r="F67" s="91">
        <v>70</v>
      </c>
      <c r="G67" s="91">
        <f t="shared" ref="G67:G130" si="7">E67+F67</f>
        <v>1071</v>
      </c>
      <c r="H67" s="91">
        <f t="shared" ref="H67:H130" si="8">G67*1.1</f>
        <v>1178.1000000000001</v>
      </c>
      <c r="I67" s="111">
        <v>15400</v>
      </c>
      <c r="J67" s="68">
        <f t="shared" ref="J67:J130" si="9">G67*I67</f>
        <v>16493400</v>
      </c>
      <c r="K67" s="69">
        <f t="shared" ref="K67:K130" si="10">ROUND(J67*1.12,0)</f>
        <v>18472608</v>
      </c>
      <c r="L67" s="69">
        <f t="shared" ref="L67:L130" si="11">J67*0.8</f>
        <v>13194720</v>
      </c>
      <c r="M67" s="92">
        <f t="shared" ref="M67:M130" si="12">MROUND((K67*0.03/12),500)</f>
        <v>46000</v>
      </c>
      <c r="N67" s="69">
        <f t="shared" ref="N67:N130" si="13">H67*2700</f>
        <v>3180870.0000000005</v>
      </c>
      <c r="O67" s="19"/>
    </row>
    <row r="68" spans="1:15" s="20" customFormat="1" ht="13.5" x14ac:dyDescent="0.25">
      <c r="A68" s="89">
        <v>67</v>
      </c>
      <c r="B68" s="90">
        <v>904</v>
      </c>
      <c r="C68" s="90">
        <v>9</v>
      </c>
      <c r="D68" s="90" t="s">
        <v>53</v>
      </c>
      <c r="E68" s="91">
        <v>1001</v>
      </c>
      <c r="F68" s="91">
        <v>70</v>
      </c>
      <c r="G68" s="91">
        <f t="shared" si="7"/>
        <v>1071</v>
      </c>
      <c r="H68" s="91">
        <f t="shared" si="8"/>
        <v>1178.1000000000001</v>
      </c>
      <c r="I68" s="111">
        <v>15400</v>
      </c>
      <c r="J68" s="68">
        <f t="shared" si="9"/>
        <v>16493400</v>
      </c>
      <c r="K68" s="69">
        <f t="shared" si="10"/>
        <v>18472608</v>
      </c>
      <c r="L68" s="69">
        <f t="shared" si="11"/>
        <v>13194720</v>
      </c>
      <c r="M68" s="92">
        <f t="shared" si="12"/>
        <v>46000</v>
      </c>
      <c r="N68" s="69">
        <f t="shared" si="13"/>
        <v>3180870.0000000005</v>
      </c>
      <c r="O68" s="19"/>
    </row>
    <row r="69" spans="1:15" s="20" customFormat="1" ht="13.5" x14ac:dyDescent="0.25">
      <c r="A69" s="89">
        <v>68</v>
      </c>
      <c r="B69" s="90">
        <v>905</v>
      </c>
      <c r="C69" s="90">
        <v>9</v>
      </c>
      <c r="D69" s="90" t="s">
        <v>10</v>
      </c>
      <c r="E69" s="91">
        <v>694</v>
      </c>
      <c r="F69" s="91">
        <v>59</v>
      </c>
      <c r="G69" s="91">
        <f t="shared" si="7"/>
        <v>753</v>
      </c>
      <c r="H69" s="91">
        <f t="shared" si="8"/>
        <v>828.30000000000007</v>
      </c>
      <c r="I69" s="111">
        <v>15400</v>
      </c>
      <c r="J69" s="68">
        <f t="shared" si="9"/>
        <v>11596200</v>
      </c>
      <c r="K69" s="69">
        <f t="shared" si="10"/>
        <v>12987744</v>
      </c>
      <c r="L69" s="69">
        <f t="shared" si="11"/>
        <v>9276960</v>
      </c>
      <c r="M69" s="92">
        <f t="shared" si="12"/>
        <v>32500</v>
      </c>
      <c r="N69" s="69">
        <f t="shared" si="13"/>
        <v>2236410</v>
      </c>
      <c r="O69" s="19"/>
    </row>
    <row r="70" spans="1:15" s="20" customFormat="1" ht="13.5" x14ac:dyDescent="0.25">
      <c r="A70" s="89">
        <v>69</v>
      </c>
      <c r="B70" s="90">
        <v>906</v>
      </c>
      <c r="C70" s="90">
        <v>9</v>
      </c>
      <c r="D70" s="90" t="s">
        <v>10</v>
      </c>
      <c r="E70" s="91">
        <v>694</v>
      </c>
      <c r="F70" s="91">
        <v>59</v>
      </c>
      <c r="G70" s="91">
        <f t="shared" si="7"/>
        <v>753</v>
      </c>
      <c r="H70" s="91">
        <f t="shared" si="8"/>
        <v>828.30000000000007</v>
      </c>
      <c r="I70" s="111">
        <v>15400</v>
      </c>
      <c r="J70" s="68">
        <f t="shared" si="9"/>
        <v>11596200</v>
      </c>
      <c r="K70" s="69">
        <f t="shared" si="10"/>
        <v>12987744</v>
      </c>
      <c r="L70" s="69">
        <f t="shared" si="11"/>
        <v>9276960</v>
      </c>
      <c r="M70" s="92">
        <f t="shared" si="12"/>
        <v>32500</v>
      </c>
      <c r="N70" s="69">
        <f t="shared" si="13"/>
        <v>2236410</v>
      </c>
      <c r="O70" s="19"/>
    </row>
    <row r="71" spans="1:15" s="20" customFormat="1" ht="13.5" x14ac:dyDescent="0.25">
      <c r="A71" s="89">
        <v>70</v>
      </c>
      <c r="B71" s="90">
        <v>907</v>
      </c>
      <c r="C71" s="90">
        <v>9</v>
      </c>
      <c r="D71" s="90" t="s">
        <v>57</v>
      </c>
      <c r="E71" s="91">
        <v>924</v>
      </c>
      <c r="F71" s="91">
        <v>64</v>
      </c>
      <c r="G71" s="91">
        <f t="shared" si="7"/>
        <v>988</v>
      </c>
      <c r="H71" s="91">
        <f t="shared" si="8"/>
        <v>1086.8000000000002</v>
      </c>
      <c r="I71" s="111">
        <v>15400</v>
      </c>
      <c r="J71" s="68">
        <f t="shared" si="9"/>
        <v>15215200</v>
      </c>
      <c r="K71" s="69">
        <f t="shared" si="10"/>
        <v>17041024</v>
      </c>
      <c r="L71" s="69">
        <f t="shared" si="11"/>
        <v>12172160</v>
      </c>
      <c r="M71" s="92">
        <f t="shared" si="12"/>
        <v>42500</v>
      </c>
      <c r="N71" s="69">
        <f t="shared" si="13"/>
        <v>2934360.0000000005</v>
      </c>
      <c r="O71" s="19"/>
    </row>
    <row r="72" spans="1:15" s="20" customFormat="1" ht="13.5" x14ac:dyDescent="0.25">
      <c r="A72" s="89">
        <v>71</v>
      </c>
      <c r="B72" s="90">
        <v>908</v>
      </c>
      <c r="C72" s="90">
        <v>9</v>
      </c>
      <c r="D72" s="90" t="s">
        <v>57</v>
      </c>
      <c r="E72" s="91">
        <v>924</v>
      </c>
      <c r="F72" s="91">
        <v>64</v>
      </c>
      <c r="G72" s="91">
        <f t="shared" si="7"/>
        <v>988</v>
      </c>
      <c r="H72" s="91">
        <f t="shared" si="8"/>
        <v>1086.8000000000002</v>
      </c>
      <c r="I72" s="111">
        <v>15400</v>
      </c>
      <c r="J72" s="68">
        <f t="shared" si="9"/>
        <v>15215200</v>
      </c>
      <c r="K72" s="69">
        <f t="shared" si="10"/>
        <v>17041024</v>
      </c>
      <c r="L72" s="69">
        <f t="shared" si="11"/>
        <v>12172160</v>
      </c>
      <c r="M72" s="92">
        <f t="shared" si="12"/>
        <v>42500</v>
      </c>
      <c r="N72" s="69">
        <f t="shared" si="13"/>
        <v>2934360.0000000005</v>
      </c>
      <c r="O72" s="19"/>
    </row>
    <row r="73" spans="1:15" s="20" customFormat="1" ht="13.5" x14ac:dyDescent="0.25">
      <c r="A73" s="89">
        <v>72</v>
      </c>
      <c r="B73" s="90">
        <v>1001</v>
      </c>
      <c r="C73" s="90">
        <v>10</v>
      </c>
      <c r="D73" s="90" t="s">
        <v>10</v>
      </c>
      <c r="E73" s="91">
        <v>613</v>
      </c>
      <c r="F73" s="91">
        <v>44</v>
      </c>
      <c r="G73" s="91">
        <f t="shared" si="7"/>
        <v>657</v>
      </c>
      <c r="H73" s="91">
        <f t="shared" si="8"/>
        <v>722.7</v>
      </c>
      <c r="I73" s="111">
        <v>15450</v>
      </c>
      <c r="J73" s="68">
        <f t="shared" si="9"/>
        <v>10150650</v>
      </c>
      <c r="K73" s="69">
        <f t="shared" si="10"/>
        <v>11368728</v>
      </c>
      <c r="L73" s="69">
        <f t="shared" si="11"/>
        <v>8120520</v>
      </c>
      <c r="M73" s="92">
        <f t="shared" si="12"/>
        <v>28500</v>
      </c>
      <c r="N73" s="69">
        <f t="shared" si="13"/>
        <v>1951290.0000000002</v>
      </c>
      <c r="O73" s="19"/>
    </row>
    <row r="74" spans="1:15" s="20" customFormat="1" ht="13.5" x14ac:dyDescent="0.25">
      <c r="A74" s="89">
        <v>73</v>
      </c>
      <c r="B74" s="90">
        <v>1002</v>
      </c>
      <c r="C74" s="90">
        <v>10</v>
      </c>
      <c r="D74" s="90" t="s">
        <v>10</v>
      </c>
      <c r="E74" s="91">
        <v>613</v>
      </c>
      <c r="F74" s="91">
        <v>44</v>
      </c>
      <c r="G74" s="91">
        <f t="shared" si="7"/>
        <v>657</v>
      </c>
      <c r="H74" s="91">
        <f t="shared" si="8"/>
        <v>722.7</v>
      </c>
      <c r="I74" s="111">
        <v>15450</v>
      </c>
      <c r="J74" s="68">
        <f t="shared" si="9"/>
        <v>10150650</v>
      </c>
      <c r="K74" s="69">
        <f t="shared" si="10"/>
        <v>11368728</v>
      </c>
      <c r="L74" s="69">
        <f t="shared" si="11"/>
        <v>8120520</v>
      </c>
      <c r="M74" s="92">
        <f t="shared" si="12"/>
        <v>28500</v>
      </c>
      <c r="N74" s="69">
        <f t="shared" si="13"/>
        <v>1951290.0000000002</v>
      </c>
      <c r="O74" s="19"/>
    </row>
    <row r="75" spans="1:15" s="20" customFormat="1" ht="13.5" x14ac:dyDescent="0.25">
      <c r="A75" s="89">
        <v>74</v>
      </c>
      <c r="B75" s="90">
        <v>1003</v>
      </c>
      <c r="C75" s="90">
        <v>10</v>
      </c>
      <c r="D75" s="90" t="s">
        <v>53</v>
      </c>
      <c r="E75" s="91">
        <v>1001</v>
      </c>
      <c r="F75" s="91">
        <v>70</v>
      </c>
      <c r="G75" s="91">
        <f t="shared" si="7"/>
        <v>1071</v>
      </c>
      <c r="H75" s="91">
        <f t="shared" si="8"/>
        <v>1178.1000000000001</v>
      </c>
      <c r="I75" s="111">
        <v>15450</v>
      </c>
      <c r="J75" s="68">
        <f t="shared" si="9"/>
        <v>16546950</v>
      </c>
      <c r="K75" s="69">
        <f t="shared" si="10"/>
        <v>18532584</v>
      </c>
      <c r="L75" s="69">
        <f t="shared" si="11"/>
        <v>13237560</v>
      </c>
      <c r="M75" s="92">
        <f t="shared" si="12"/>
        <v>46500</v>
      </c>
      <c r="N75" s="69">
        <f t="shared" si="13"/>
        <v>3180870.0000000005</v>
      </c>
      <c r="O75" s="19"/>
    </row>
    <row r="76" spans="1:15" s="20" customFormat="1" ht="13.5" x14ac:dyDescent="0.25">
      <c r="A76" s="89">
        <v>75</v>
      </c>
      <c r="B76" s="90">
        <v>1004</v>
      </c>
      <c r="C76" s="90">
        <v>10</v>
      </c>
      <c r="D76" s="90" t="s">
        <v>53</v>
      </c>
      <c r="E76" s="91">
        <v>1001</v>
      </c>
      <c r="F76" s="91">
        <v>70</v>
      </c>
      <c r="G76" s="91">
        <f t="shared" si="7"/>
        <v>1071</v>
      </c>
      <c r="H76" s="91">
        <f t="shared" si="8"/>
        <v>1178.1000000000001</v>
      </c>
      <c r="I76" s="111">
        <v>15450</v>
      </c>
      <c r="J76" s="68">
        <f t="shared" si="9"/>
        <v>16546950</v>
      </c>
      <c r="K76" s="69">
        <f t="shared" si="10"/>
        <v>18532584</v>
      </c>
      <c r="L76" s="69">
        <f t="shared" si="11"/>
        <v>13237560</v>
      </c>
      <c r="M76" s="92">
        <f t="shared" si="12"/>
        <v>46500</v>
      </c>
      <c r="N76" s="69">
        <f t="shared" si="13"/>
        <v>3180870.0000000005</v>
      </c>
      <c r="O76" s="19"/>
    </row>
    <row r="77" spans="1:15" s="20" customFormat="1" ht="13.5" x14ac:dyDescent="0.25">
      <c r="A77" s="89">
        <v>76</v>
      </c>
      <c r="B77" s="90">
        <v>1005</v>
      </c>
      <c r="C77" s="90">
        <v>10</v>
      </c>
      <c r="D77" s="90" t="s">
        <v>10</v>
      </c>
      <c r="E77" s="91">
        <v>694</v>
      </c>
      <c r="F77" s="91">
        <v>59</v>
      </c>
      <c r="G77" s="91">
        <f t="shared" si="7"/>
        <v>753</v>
      </c>
      <c r="H77" s="91">
        <f t="shared" si="8"/>
        <v>828.30000000000007</v>
      </c>
      <c r="I77" s="111">
        <v>15450</v>
      </c>
      <c r="J77" s="68">
        <f t="shared" si="9"/>
        <v>11633850</v>
      </c>
      <c r="K77" s="69">
        <f t="shared" si="10"/>
        <v>13029912</v>
      </c>
      <c r="L77" s="69">
        <f t="shared" si="11"/>
        <v>9307080</v>
      </c>
      <c r="M77" s="92">
        <f t="shared" si="12"/>
        <v>32500</v>
      </c>
      <c r="N77" s="69">
        <f t="shared" si="13"/>
        <v>2236410</v>
      </c>
      <c r="O77" s="19"/>
    </row>
    <row r="78" spans="1:15" s="20" customFormat="1" ht="13.5" x14ac:dyDescent="0.25">
      <c r="A78" s="89">
        <v>77</v>
      </c>
      <c r="B78" s="90">
        <v>1006</v>
      </c>
      <c r="C78" s="90">
        <v>10</v>
      </c>
      <c r="D78" s="90" t="s">
        <v>10</v>
      </c>
      <c r="E78" s="91">
        <v>694</v>
      </c>
      <c r="F78" s="91">
        <v>59</v>
      </c>
      <c r="G78" s="91">
        <f t="shared" si="7"/>
        <v>753</v>
      </c>
      <c r="H78" s="91">
        <f t="shared" si="8"/>
        <v>828.30000000000007</v>
      </c>
      <c r="I78" s="111">
        <v>15450</v>
      </c>
      <c r="J78" s="68">
        <f t="shared" si="9"/>
        <v>11633850</v>
      </c>
      <c r="K78" s="69">
        <f t="shared" si="10"/>
        <v>13029912</v>
      </c>
      <c r="L78" s="69">
        <f t="shared" si="11"/>
        <v>9307080</v>
      </c>
      <c r="M78" s="92">
        <f t="shared" si="12"/>
        <v>32500</v>
      </c>
      <c r="N78" s="69">
        <f t="shared" si="13"/>
        <v>2236410</v>
      </c>
      <c r="O78" s="19"/>
    </row>
    <row r="79" spans="1:15" s="20" customFormat="1" ht="13.5" x14ac:dyDescent="0.25">
      <c r="A79" s="89">
        <v>78</v>
      </c>
      <c r="B79" s="90">
        <v>1007</v>
      </c>
      <c r="C79" s="90">
        <v>10</v>
      </c>
      <c r="D79" s="90" t="s">
        <v>57</v>
      </c>
      <c r="E79" s="91">
        <v>924</v>
      </c>
      <c r="F79" s="91">
        <v>64</v>
      </c>
      <c r="G79" s="91">
        <f t="shared" si="7"/>
        <v>988</v>
      </c>
      <c r="H79" s="91">
        <f t="shared" si="8"/>
        <v>1086.8000000000002</v>
      </c>
      <c r="I79" s="111">
        <v>15450</v>
      </c>
      <c r="J79" s="68">
        <f t="shared" si="9"/>
        <v>15264600</v>
      </c>
      <c r="K79" s="69">
        <f t="shared" si="10"/>
        <v>17096352</v>
      </c>
      <c r="L79" s="69">
        <f t="shared" si="11"/>
        <v>12211680</v>
      </c>
      <c r="M79" s="92">
        <f t="shared" si="12"/>
        <v>42500</v>
      </c>
      <c r="N79" s="69">
        <f t="shared" si="13"/>
        <v>2934360.0000000005</v>
      </c>
      <c r="O79" s="19"/>
    </row>
    <row r="80" spans="1:15" s="20" customFormat="1" ht="13.5" x14ac:dyDescent="0.25">
      <c r="A80" s="89">
        <v>79</v>
      </c>
      <c r="B80" s="90">
        <v>1008</v>
      </c>
      <c r="C80" s="90">
        <v>10</v>
      </c>
      <c r="D80" s="90" t="s">
        <v>57</v>
      </c>
      <c r="E80" s="91">
        <v>924</v>
      </c>
      <c r="F80" s="91">
        <v>64</v>
      </c>
      <c r="G80" s="91">
        <f t="shared" si="7"/>
        <v>988</v>
      </c>
      <c r="H80" s="91">
        <f t="shared" si="8"/>
        <v>1086.8000000000002</v>
      </c>
      <c r="I80" s="111">
        <v>15450</v>
      </c>
      <c r="J80" s="68">
        <f t="shared" si="9"/>
        <v>15264600</v>
      </c>
      <c r="K80" s="69">
        <f t="shared" si="10"/>
        <v>17096352</v>
      </c>
      <c r="L80" s="69">
        <f t="shared" si="11"/>
        <v>12211680</v>
      </c>
      <c r="M80" s="92">
        <f t="shared" si="12"/>
        <v>42500</v>
      </c>
      <c r="N80" s="69">
        <f t="shared" si="13"/>
        <v>2934360.0000000005</v>
      </c>
      <c r="O80" s="19"/>
    </row>
    <row r="81" spans="1:15" s="20" customFormat="1" ht="13.5" x14ac:dyDescent="0.25">
      <c r="A81" s="89">
        <v>80</v>
      </c>
      <c r="B81" s="90">
        <v>1101</v>
      </c>
      <c r="C81" s="90">
        <v>11</v>
      </c>
      <c r="D81" s="90" t="s">
        <v>10</v>
      </c>
      <c r="E81" s="91">
        <v>613</v>
      </c>
      <c r="F81" s="91">
        <v>44</v>
      </c>
      <c r="G81" s="91">
        <f t="shared" si="7"/>
        <v>657</v>
      </c>
      <c r="H81" s="91">
        <f t="shared" si="8"/>
        <v>722.7</v>
      </c>
      <c r="I81" s="111">
        <v>15500</v>
      </c>
      <c r="J81" s="68">
        <f t="shared" si="9"/>
        <v>10183500</v>
      </c>
      <c r="K81" s="69">
        <f t="shared" si="10"/>
        <v>11405520</v>
      </c>
      <c r="L81" s="69">
        <f t="shared" si="11"/>
        <v>8146800</v>
      </c>
      <c r="M81" s="92">
        <f t="shared" si="12"/>
        <v>28500</v>
      </c>
      <c r="N81" s="69">
        <f t="shared" si="13"/>
        <v>1951290.0000000002</v>
      </c>
      <c r="O81" s="19"/>
    </row>
    <row r="82" spans="1:15" s="20" customFormat="1" ht="13.5" x14ac:dyDescent="0.25">
      <c r="A82" s="89">
        <v>81</v>
      </c>
      <c r="B82" s="90">
        <v>1102</v>
      </c>
      <c r="C82" s="90">
        <v>11</v>
      </c>
      <c r="D82" s="90" t="s">
        <v>10</v>
      </c>
      <c r="E82" s="91">
        <v>613</v>
      </c>
      <c r="F82" s="91">
        <v>44</v>
      </c>
      <c r="G82" s="91">
        <f t="shared" si="7"/>
        <v>657</v>
      </c>
      <c r="H82" s="91">
        <f t="shared" si="8"/>
        <v>722.7</v>
      </c>
      <c r="I82" s="111">
        <v>15500</v>
      </c>
      <c r="J82" s="68">
        <f t="shared" si="9"/>
        <v>10183500</v>
      </c>
      <c r="K82" s="69">
        <f t="shared" si="10"/>
        <v>11405520</v>
      </c>
      <c r="L82" s="69">
        <f t="shared" si="11"/>
        <v>8146800</v>
      </c>
      <c r="M82" s="92">
        <f t="shared" si="12"/>
        <v>28500</v>
      </c>
      <c r="N82" s="69">
        <f t="shared" si="13"/>
        <v>1951290.0000000002</v>
      </c>
      <c r="O82" s="19"/>
    </row>
    <row r="83" spans="1:15" s="20" customFormat="1" ht="13.5" x14ac:dyDescent="0.25">
      <c r="A83" s="89">
        <v>82</v>
      </c>
      <c r="B83" s="90">
        <v>1103</v>
      </c>
      <c r="C83" s="90">
        <v>11</v>
      </c>
      <c r="D83" s="90" t="s">
        <v>53</v>
      </c>
      <c r="E83" s="91">
        <v>1001</v>
      </c>
      <c r="F83" s="91">
        <v>70</v>
      </c>
      <c r="G83" s="91">
        <f t="shared" si="7"/>
        <v>1071</v>
      </c>
      <c r="H83" s="91">
        <f t="shared" si="8"/>
        <v>1178.1000000000001</v>
      </c>
      <c r="I83" s="111">
        <v>15500</v>
      </c>
      <c r="J83" s="68">
        <f t="shared" si="9"/>
        <v>16600500</v>
      </c>
      <c r="K83" s="69">
        <f t="shared" si="10"/>
        <v>18592560</v>
      </c>
      <c r="L83" s="69">
        <f t="shared" si="11"/>
        <v>13280400</v>
      </c>
      <c r="M83" s="92">
        <f t="shared" si="12"/>
        <v>46500</v>
      </c>
      <c r="N83" s="69">
        <f t="shared" si="13"/>
        <v>3180870.0000000005</v>
      </c>
      <c r="O83" s="19"/>
    </row>
    <row r="84" spans="1:15" s="20" customFormat="1" ht="13.5" x14ac:dyDescent="0.25">
      <c r="A84" s="89">
        <v>83</v>
      </c>
      <c r="B84" s="90">
        <v>1104</v>
      </c>
      <c r="C84" s="90">
        <v>11</v>
      </c>
      <c r="D84" s="90" t="s">
        <v>53</v>
      </c>
      <c r="E84" s="91">
        <v>1001</v>
      </c>
      <c r="F84" s="91">
        <v>70</v>
      </c>
      <c r="G84" s="91">
        <f t="shared" si="7"/>
        <v>1071</v>
      </c>
      <c r="H84" s="91">
        <f t="shared" si="8"/>
        <v>1178.1000000000001</v>
      </c>
      <c r="I84" s="111">
        <v>15500</v>
      </c>
      <c r="J84" s="68">
        <f t="shared" si="9"/>
        <v>16600500</v>
      </c>
      <c r="K84" s="69">
        <f t="shared" si="10"/>
        <v>18592560</v>
      </c>
      <c r="L84" s="69">
        <f t="shared" si="11"/>
        <v>13280400</v>
      </c>
      <c r="M84" s="92">
        <f t="shared" si="12"/>
        <v>46500</v>
      </c>
      <c r="N84" s="69">
        <f t="shared" si="13"/>
        <v>3180870.0000000005</v>
      </c>
      <c r="O84" s="19"/>
    </row>
    <row r="85" spans="1:15" s="20" customFormat="1" ht="13.5" x14ac:dyDescent="0.25">
      <c r="A85" s="89">
        <v>84</v>
      </c>
      <c r="B85" s="90">
        <v>1105</v>
      </c>
      <c r="C85" s="90">
        <v>11</v>
      </c>
      <c r="D85" s="90" t="s">
        <v>10</v>
      </c>
      <c r="E85" s="91">
        <v>694</v>
      </c>
      <c r="F85" s="91">
        <v>59</v>
      </c>
      <c r="G85" s="91">
        <f t="shared" si="7"/>
        <v>753</v>
      </c>
      <c r="H85" s="91">
        <f t="shared" si="8"/>
        <v>828.30000000000007</v>
      </c>
      <c r="I85" s="111">
        <v>15500</v>
      </c>
      <c r="J85" s="68">
        <f t="shared" si="9"/>
        <v>11671500</v>
      </c>
      <c r="K85" s="69">
        <f t="shared" si="10"/>
        <v>13072080</v>
      </c>
      <c r="L85" s="69">
        <f t="shared" si="11"/>
        <v>9337200</v>
      </c>
      <c r="M85" s="92">
        <f t="shared" si="12"/>
        <v>32500</v>
      </c>
      <c r="N85" s="69">
        <f t="shared" si="13"/>
        <v>2236410</v>
      </c>
      <c r="O85" s="19"/>
    </row>
    <row r="86" spans="1:15" s="20" customFormat="1" ht="13.5" x14ac:dyDescent="0.25">
      <c r="A86" s="89">
        <v>85</v>
      </c>
      <c r="B86" s="90">
        <v>1106</v>
      </c>
      <c r="C86" s="90">
        <v>11</v>
      </c>
      <c r="D86" s="90" t="s">
        <v>10</v>
      </c>
      <c r="E86" s="91">
        <v>694</v>
      </c>
      <c r="F86" s="91">
        <v>59</v>
      </c>
      <c r="G86" s="91">
        <f t="shared" si="7"/>
        <v>753</v>
      </c>
      <c r="H86" s="91">
        <f t="shared" si="8"/>
        <v>828.30000000000007</v>
      </c>
      <c r="I86" s="111">
        <v>15500</v>
      </c>
      <c r="J86" s="68">
        <f t="shared" si="9"/>
        <v>11671500</v>
      </c>
      <c r="K86" s="69">
        <f t="shared" si="10"/>
        <v>13072080</v>
      </c>
      <c r="L86" s="69">
        <f t="shared" si="11"/>
        <v>9337200</v>
      </c>
      <c r="M86" s="92">
        <f t="shared" si="12"/>
        <v>32500</v>
      </c>
      <c r="N86" s="69">
        <f t="shared" si="13"/>
        <v>2236410</v>
      </c>
      <c r="O86" s="19"/>
    </row>
    <row r="87" spans="1:15" s="20" customFormat="1" ht="13.5" x14ac:dyDescent="0.25">
      <c r="A87" s="89">
        <v>86</v>
      </c>
      <c r="B87" s="90">
        <v>1107</v>
      </c>
      <c r="C87" s="90">
        <v>11</v>
      </c>
      <c r="D87" s="90" t="s">
        <v>57</v>
      </c>
      <c r="E87" s="91">
        <v>924</v>
      </c>
      <c r="F87" s="91">
        <v>64</v>
      </c>
      <c r="G87" s="91">
        <f t="shared" si="7"/>
        <v>988</v>
      </c>
      <c r="H87" s="91">
        <f t="shared" si="8"/>
        <v>1086.8000000000002</v>
      </c>
      <c r="I87" s="111">
        <v>15500</v>
      </c>
      <c r="J87" s="68">
        <f t="shared" si="9"/>
        <v>15314000</v>
      </c>
      <c r="K87" s="69">
        <f t="shared" si="10"/>
        <v>17151680</v>
      </c>
      <c r="L87" s="69">
        <f t="shared" si="11"/>
        <v>12251200</v>
      </c>
      <c r="M87" s="92">
        <f t="shared" si="12"/>
        <v>43000</v>
      </c>
      <c r="N87" s="69">
        <f t="shared" si="13"/>
        <v>2934360.0000000005</v>
      </c>
      <c r="O87" s="19"/>
    </row>
    <row r="88" spans="1:15" s="20" customFormat="1" ht="13.5" x14ac:dyDescent="0.25">
      <c r="A88" s="89">
        <v>87</v>
      </c>
      <c r="B88" s="90">
        <v>1108</v>
      </c>
      <c r="C88" s="90">
        <v>11</v>
      </c>
      <c r="D88" s="90" t="s">
        <v>57</v>
      </c>
      <c r="E88" s="91">
        <v>924</v>
      </c>
      <c r="F88" s="91">
        <v>64</v>
      </c>
      <c r="G88" s="91">
        <f t="shared" si="7"/>
        <v>988</v>
      </c>
      <c r="H88" s="91">
        <f t="shared" si="8"/>
        <v>1086.8000000000002</v>
      </c>
      <c r="I88" s="111">
        <v>15500</v>
      </c>
      <c r="J88" s="68">
        <f t="shared" si="9"/>
        <v>15314000</v>
      </c>
      <c r="K88" s="69">
        <f t="shared" si="10"/>
        <v>17151680</v>
      </c>
      <c r="L88" s="69">
        <f t="shared" si="11"/>
        <v>12251200</v>
      </c>
      <c r="M88" s="92">
        <f t="shared" si="12"/>
        <v>43000</v>
      </c>
      <c r="N88" s="69">
        <f t="shared" si="13"/>
        <v>2934360.0000000005</v>
      </c>
      <c r="O88" s="19"/>
    </row>
    <row r="89" spans="1:15" s="20" customFormat="1" ht="13.5" x14ac:dyDescent="0.25">
      <c r="A89" s="89">
        <v>88</v>
      </c>
      <c r="B89" s="90">
        <v>1201</v>
      </c>
      <c r="C89" s="90">
        <v>12</v>
      </c>
      <c r="D89" s="90" t="s">
        <v>10</v>
      </c>
      <c r="E89" s="91">
        <v>613</v>
      </c>
      <c r="F89" s="91">
        <v>44</v>
      </c>
      <c r="G89" s="91">
        <f t="shared" si="7"/>
        <v>657</v>
      </c>
      <c r="H89" s="91">
        <f t="shared" si="8"/>
        <v>722.7</v>
      </c>
      <c r="I89" s="111">
        <v>15550</v>
      </c>
      <c r="J89" s="68">
        <f t="shared" si="9"/>
        <v>10216350</v>
      </c>
      <c r="K89" s="69">
        <f t="shared" si="10"/>
        <v>11442312</v>
      </c>
      <c r="L89" s="69">
        <f t="shared" si="11"/>
        <v>8173080</v>
      </c>
      <c r="M89" s="92">
        <f t="shared" si="12"/>
        <v>28500</v>
      </c>
      <c r="N89" s="69">
        <f t="shared" si="13"/>
        <v>1951290.0000000002</v>
      </c>
      <c r="O89" s="19"/>
    </row>
    <row r="90" spans="1:15" s="20" customFormat="1" ht="13.5" x14ac:dyDescent="0.25">
      <c r="A90" s="89">
        <v>89</v>
      </c>
      <c r="B90" s="90">
        <v>1203</v>
      </c>
      <c r="C90" s="90">
        <v>12</v>
      </c>
      <c r="D90" s="90" t="s">
        <v>53</v>
      </c>
      <c r="E90" s="91">
        <v>1001</v>
      </c>
      <c r="F90" s="91">
        <v>70</v>
      </c>
      <c r="G90" s="91">
        <f t="shared" si="7"/>
        <v>1071</v>
      </c>
      <c r="H90" s="91">
        <f t="shared" si="8"/>
        <v>1178.1000000000001</v>
      </c>
      <c r="I90" s="111">
        <v>15550</v>
      </c>
      <c r="J90" s="68">
        <f t="shared" si="9"/>
        <v>16654050</v>
      </c>
      <c r="K90" s="69">
        <f t="shared" si="10"/>
        <v>18652536</v>
      </c>
      <c r="L90" s="69">
        <f t="shared" si="11"/>
        <v>13323240</v>
      </c>
      <c r="M90" s="92">
        <f t="shared" si="12"/>
        <v>46500</v>
      </c>
      <c r="N90" s="69">
        <f t="shared" si="13"/>
        <v>3180870.0000000005</v>
      </c>
      <c r="O90" s="19"/>
    </row>
    <row r="91" spans="1:15" s="20" customFormat="1" ht="13.5" x14ac:dyDescent="0.25">
      <c r="A91" s="89">
        <v>90</v>
      </c>
      <c r="B91" s="90">
        <v>1204</v>
      </c>
      <c r="C91" s="90">
        <v>12</v>
      </c>
      <c r="D91" s="90" t="s">
        <v>53</v>
      </c>
      <c r="E91" s="91">
        <v>1001</v>
      </c>
      <c r="F91" s="91">
        <v>70</v>
      </c>
      <c r="G91" s="91">
        <f t="shared" si="7"/>
        <v>1071</v>
      </c>
      <c r="H91" s="91">
        <f t="shared" si="8"/>
        <v>1178.1000000000001</v>
      </c>
      <c r="I91" s="111">
        <v>15550</v>
      </c>
      <c r="J91" s="68">
        <f t="shared" si="9"/>
        <v>16654050</v>
      </c>
      <c r="K91" s="69">
        <f t="shared" si="10"/>
        <v>18652536</v>
      </c>
      <c r="L91" s="69">
        <f t="shared" si="11"/>
        <v>13323240</v>
      </c>
      <c r="M91" s="92">
        <f t="shared" si="12"/>
        <v>46500</v>
      </c>
      <c r="N91" s="69">
        <f t="shared" si="13"/>
        <v>3180870.0000000005</v>
      </c>
      <c r="O91" s="19"/>
    </row>
    <row r="92" spans="1:15" s="20" customFormat="1" ht="13.5" x14ac:dyDescent="0.25">
      <c r="A92" s="89">
        <v>91</v>
      </c>
      <c r="B92" s="90">
        <v>1205</v>
      </c>
      <c r="C92" s="90">
        <v>12</v>
      </c>
      <c r="D92" s="90" t="s">
        <v>10</v>
      </c>
      <c r="E92" s="91">
        <v>694</v>
      </c>
      <c r="F92" s="91">
        <v>59</v>
      </c>
      <c r="G92" s="91">
        <f t="shared" si="7"/>
        <v>753</v>
      </c>
      <c r="H92" s="91">
        <f t="shared" si="8"/>
        <v>828.30000000000007</v>
      </c>
      <c r="I92" s="111">
        <v>15550</v>
      </c>
      <c r="J92" s="68">
        <f t="shared" si="9"/>
        <v>11709150</v>
      </c>
      <c r="K92" s="69">
        <f t="shared" si="10"/>
        <v>13114248</v>
      </c>
      <c r="L92" s="69">
        <f t="shared" si="11"/>
        <v>9367320</v>
      </c>
      <c r="M92" s="92">
        <f t="shared" si="12"/>
        <v>33000</v>
      </c>
      <c r="N92" s="69">
        <f t="shared" si="13"/>
        <v>2236410</v>
      </c>
      <c r="O92" s="19"/>
    </row>
    <row r="93" spans="1:15" s="20" customFormat="1" ht="13.5" x14ac:dyDescent="0.25">
      <c r="A93" s="89">
        <v>92</v>
      </c>
      <c r="B93" s="90">
        <v>1206</v>
      </c>
      <c r="C93" s="90">
        <v>12</v>
      </c>
      <c r="D93" s="90" t="s">
        <v>10</v>
      </c>
      <c r="E93" s="91">
        <v>694</v>
      </c>
      <c r="F93" s="91">
        <v>59</v>
      </c>
      <c r="G93" s="91">
        <f t="shared" si="7"/>
        <v>753</v>
      </c>
      <c r="H93" s="91">
        <f t="shared" si="8"/>
        <v>828.30000000000007</v>
      </c>
      <c r="I93" s="111">
        <v>15550</v>
      </c>
      <c r="J93" s="68">
        <f t="shared" si="9"/>
        <v>11709150</v>
      </c>
      <c r="K93" s="69">
        <f t="shared" si="10"/>
        <v>13114248</v>
      </c>
      <c r="L93" s="69">
        <f t="shared" si="11"/>
        <v>9367320</v>
      </c>
      <c r="M93" s="92">
        <f t="shared" si="12"/>
        <v>33000</v>
      </c>
      <c r="N93" s="69">
        <f t="shared" si="13"/>
        <v>2236410</v>
      </c>
      <c r="O93" s="19"/>
    </row>
    <row r="94" spans="1:15" s="20" customFormat="1" ht="13.5" x14ac:dyDescent="0.25">
      <c r="A94" s="89">
        <v>93</v>
      </c>
      <c r="B94" s="90">
        <v>1207</v>
      </c>
      <c r="C94" s="90">
        <v>12</v>
      </c>
      <c r="D94" s="90" t="s">
        <v>57</v>
      </c>
      <c r="E94" s="91">
        <v>924</v>
      </c>
      <c r="F94" s="91">
        <v>64</v>
      </c>
      <c r="G94" s="91">
        <f t="shared" si="7"/>
        <v>988</v>
      </c>
      <c r="H94" s="91">
        <f t="shared" si="8"/>
        <v>1086.8000000000002</v>
      </c>
      <c r="I94" s="111">
        <v>15550</v>
      </c>
      <c r="J94" s="68">
        <f t="shared" si="9"/>
        <v>15363400</v>
      </c>
      <c r="K94" s="69">
        <f t="shared" si="10"/>
        <v>17207008</v>
      </c>
      <c r="L94" s="69">
        <f t="shared" si="11"/>
        <v>12290720</v>
      </c>
      <c r="M94" s="92">
        <f t="shared" si="12"/>
        <v>43000</v>
      </c>
      <c r="N94" s="69">
        <f t="shared" si="13"/>
        <v>2934360.0000000005</v>
      </c>
      <c r="O94" s="19"/>
    </row>
    <row r="95" spans="1:15" s="20" customFormat="1" ht="13.5" x14ac:dyDescent="0.25">
      <c r="A95" s="89">
        <v>94</v>
      </c>
      <c r="B95" s="90">
        <v>1208</v>
      </c>
      <c r="C95" s="90">
        <v>12</v>
      </c>
      <c r="D95" s="90" t="s">
        <v>57</v>
      </c>
      <c r="E95" s="91">
        <v>924</v>
      </c>
      <c r="F95" s="91">
        <v>64</v>
      </c>
      <c r="G95" s="91">
        <f t="shared" si="7"/>
        <v>988</v>
      </c>
      <c r="H95" s="91">
        <f t="shared" si="8"/>
        <v>1086.8000000000002</v>
      </c>
      <c r="I95" s="111">
        <v>15550</v>
      </c>
      <c r="J95" s="68">
        <f t="shared" si="9"/>
        <v>15363400</v>
      </c>
      <c r="K95" s="69">
        <f t="shared" si="10"/>
        <v>17207008</v>
      </c>
      <c r="L95" s="69">
        <f t="shared" si="11"/>
        <v>12290720</v>
      </c>
      <c r="M95" s="92">
        <f t="shared" si="12"/>
        <v>43000</v>
      </c>
      <c r="N95" s="69">
        <f t="shared" si="13"/>
        <v>2934360.0000000005</v>
      </c>
      <c r="O95" s="19"/>
    </row>
    <row r="96" spans="1:15" s="20" customFormat="1" ht="13.5" x14ac:dyDescent="0.25">
      <c r="A96" s="89">
        <v>95</v>
      </c>
      <c r="B96" s="90">
        <v>1301</v>
      </c>
      <c r="C96" s="90">
        <v>13</v>
      </c>
      <c r="D96" s="90" t="s">
        <v>10</v>
      </c>
      <c r="E96" s="91">
        <v>613</v>
      </c>
      <c r="F96" s="91">
        <v>44</v>
      </c>
      <c r="G96" s="91">
        <f t="shared" si="7"/>
        <v>657</v>
      </c>
      <c r="H96" s="91">
        <f t="shared" si="8"/>
        <v>722.7</v>
      </c>
      <c r="I96" s="111">
        <v>15600</v>
      </c>
      <c r="J96" s="68">
        <f t="shared" si="9"/>
        <v>10249200</v>
      </c>
      <c r="K96" s="69">
        <f t="shared" si="10"/>
        <v>11479104</v>
      </c>
      <c r="L96" s="69">
        <f t="shared" si="11"/>
        <v>8199360</v>
      </c>
      <c r="M96" s="92">
        <f t="shared" si="12"/>
        <v>28500</v>
      </c>
      <c r="N96" s="69">
        <f t="shared" si="13"/>
        <v>1951290.0000000002</v>
      </c>
      <c r="O96" s="19"/>
    </row>
    <row r="97" spans="1:15" s="20" customFormat="1" ht="13.5" x14ac:dyDescent="0.25">
      <c r="A97" s="89">
        <v>96</v>
      </c>
      <c r="B97" s="90">
        <v>1302</v>
      </c>
      <c r="C97" s="90">
        <v>13</v>
      </c>
      <c r="D97" s="90" t="s">
        <v>10</v>
      </c>
      <c r="E97" s="91">
        <v>613</v>
      </c>
      <c r="F97" s="91">
        <v>44</v>
      </c>
      <c r="G97" s="91">
        <f t="shared" si="7"/>
        <v>657</v>
      </c>
      <c r="H97" s="91">
        <f t="shared" si="8"/>
        <v>722.7</v>
      </c>
      <c r="I97" s="111">
        <v>15600</v>
      </c>
      <c r="J97" s="68">
        <f t="shared" si="9"/>
        <v>10249200</v>
      </c>
      <c r="K97" s="69">
        <f t="shared" si="10"/>
        <v>11479104</v>
      </c>
      <c r="L97" s="69">
        <f t="shared" si="11"/>
        <v>8199360</v>
      </c>
      <c r="M97" s="92">
        <f t="shared" si="12"/>
        <v>28500</v>
      </c>
      <c r="N97" s="69">
        <f t="shared" si="13"/>
        <v>1951290.0000000002</v>
      </c>
      <c r="O97" s="19"/>
    </row>
    <row r="98" spans="1:15" s="20" customFormat="1" ht="13.5" x14ac:dyDescent="0.25">
      <c r="A98" s="89">
        <v>97</v>
      </c>
      <c r="B98" s="90">
        <v>1303</v>
      </c>
      <c r="C98" s="90">
        <v>13</v>
      </c>
      <c r="D98" s="90" t="s">
        <v>53</v>
      </c>
      <c r="E98" s="91">
        <v>1001</v>
      </c>
      <c r="F98" s="91">
        <v>70</v>
      </c>
      <c r="G98" s="91">
        <f t="shared" si="7"/>
        <v>1071</v>
      </c>
      <c r="H98" s="91">
        <f t="shared" si="8"/>
        <v>1178.1000000000001</v>
      </c>
      <c r="I98" s="111">
        <v>15600</v>
      </c>
      <c r="J98" s="68">
        <f t="shared" si="9"/>
        <v>16707600</v>
      </c>
      <c r="K98" s="69">
        <f t="shared" si="10"/>
        <v>18712512</v>
      </c>
      <c r="L98" s="69">
        <f t="shared" si="11"/>
        <v>13366080</v>
      </c>
      <c r="M98" s="92">
        <f t="shared" si="12"/>
        <v>47000</v>
      </c>
      <c r="N98" s="69">
        <f t="shared" si="13"/>
        <v>3180870.0000000005</v>
      </c>
      <c r="O98" s="19"/>
    </row>
    <row r="99" spans="1:15" s="20" customFormat="1" ht="13.5" x14ac:dyDescent="0.25">
      <c r="A99" s="89">
        <v>98</v>
      </c>
      <c r="B99" s="90">
        <v>1304</v>
      </c>
      <c r="C99" s="90">
        <v>13</v>
      </c>
      <c r="D99" s="90" t="s">
        <v>53</v>
      </c>
      <c r="E99" s="91">
        <v>1001</v>
      </c>
      <c r="F99" s="91">
        <v>70</v>
      </c>
      <c r="G99" s="91">
        <f t="shared" si="7"/>
        <v>1071</v>
      </c>
      <c r="H99" s="91">
        <f t="shared" si="8"/>
        <v>1178.1000000000001</v>
      </c>
      <c r="I99" s="111">
        <v>15600</v>
      </c>
      <c r="J99" s="68">
        <f t="shared" si="9"/>
        <v>16707600</v>
      </c>
      <c r="K99" s="69">
        <f t="shared" si="10"/>
        <v>18712512</v>
      </c>
      <c r="L99" s="69">
        <f t="shared" si="11"/>
        <v>13366080</v>
      </c>
      <c r="M99" s="92">
        <f t="shared" si="12"/>
        <v>47000</v>
      </c>
      <c r="N99" s="69">
        <f t="shared" si="13"/>
        <v>3180870.0000000005</v>
      </c>
      <c r="O99" s="19"/>
    </row>
    <row r="100" spans="1:15" s="20" customFormat="1" ht="13.5" x14ac:dyDescent="0.25">
      <c r="A100" s="89">
        <v>99</v>
      </c>
      <c r="B100" s="90">
        <v>1305</v>
      </c>
      <c r="C100" s="90">
        <v>13</v>
      </c>
      <c r="D100" s="90" t="s">
        <v>10</v>
      </c>
      <c r="E100" s="91">
        <v>694</v>
      </c>
      <c r="F100" s="91">
        <v>59</v>
      </c>
      <c r="G100" s="91">
        <f t="shared" si="7"/>
        <v>753</v>
      </c>
      <c r="H100" s="91">
        <f t="shared" si="8"/>
        <v>828.30000000000007</v>
      </c>
      <c r="I100" s="111">
        <v>15600</v>
      </c>
      <c r="J100" s="68">
        <f t="shared" si="9"/>
        <v>11746800</v>
      </c>
      <c r="K100" s="69">
        <f t="shared" si="10"/>
        <v>13156416</v>
      </c>
      <c r="L100" s="69">
        <f t="shared" si="11"/>
        <v>9397440</v>
      </c>
      <c r="M100" s="92">
        <f t="shared" si="12"/>
        <v>33000</v>
      </c>
      <c r="N100" s="69">
        <f t="shared" si="13"/>
        <v>2236410</v>
      </c>
      <c r="O100" s="19"/>
    </row>
    <row r="101" spans="1:15" s="20" customFormat="1" ht="13.5" x14ac:dyDescent="0.25">
      <c r="A101" s="89">
        <v>100</v>
      </c>
      <c r="B101" s="90">
        <v>1306</v>
      </c>
      <c r="C101" s="90">
        <v>13</v>
      </c>
      <c r="D101" s="90" t="s">
        <v>10</v>
      </c>
      <c r="E101" s="91">
        <v>694</v>
      </c>
      <c r="F101" s="91">
        <v>59</v>
      </c>
      <c r="G101" s="91">
        <f t="shared" si="7"/>
        <v>753</v>
      </c>
      <c r="H101" s="91">
        <f t="shared" si="8"/>
        <v>828.30000000000007</v>
      </c>
      <c r="I101" s="111">
        <v>15600</v>
      </c>
      <c r="J101" s="68">
        <f t="shared" si="9"/>
        <v>11746800</v>
      </c>
      <c r="K101" s="69">
        <f t="shared" si="10"/>
        <v>13156416</v>
      </c>
      <c r="L101" s="69">
        <f t="shared" si="11"/>
        <v>9397440</v>
      </c>
      <c r="M101" s="92">
        <f t="shared" si="12"/>
        <v>33000</v>
      </c>
      <c r="N101" s="69">
        <f t="shared" si="13"/>
        <v>2236410</v>
      </c>
      <c r="O101" s="19"/>
    </row>
    <row r="102" spans="1:15" s="20" customFormat="1" ht="13.5" x14ac:dyDescent="0.25">
      <c r="A102" s="89">
        <v>101</v>
      </c>
      <c r="B102" s="90">
        <v>1307</v>
      </c>
      <c r="C102" s="90">
        <v>13</v>
      </c>
      <c r="D102" s="90" t="s">
        <v>57</v>
      </c>
      <c r="E102" s="91">
        <v>924</v>
      </c>
      <c r="F102" s="91">
        <v>64</v>
      </c>
      <c r="G102" s="91">
        <f t="shared" si="7"/>
        <v>988</v>
      </c>
      <c r="H102" s="91">
        <f t="shared" si="8"/>
        <v>1086.8000000000002</v>
      </c>
      <c r="I102" s="111">
        <v>15600</v>
      </c>
      <c r="J102" s="68">
        <f t="shared" si="9"/>
        <v>15412800</v>
      </c>
      <c r="K102" s="69">
        <f t="shared" si="10"/>
        <v>17262336</v>
      </c>
      <c r="L102" s="69">
        <f t="shared" si="11"/>
        <v>12330240</v>
      </c>
      <c r="M102" s="92">
        <f t="shared" si="12"/>
        <v>43000</v>
      </c>
      <c r="N102" s="69">
        <f t="shared" si="13"/>
        <v>2934360.0000000005</v>
      </c>
      <c r="O102" s="19"/>
    </row>
    <row r="103" spans="1:15" s="20" customFormat="1" ht="13.5" x14ac:dyDescent="0.25">
      <c r="A103" s="89">
        <v>102</v>
      </c>
      <c r="B103" s="90">
        <v>1308</v>
      </c>
      <c r="C103" s="90">
        <v>13</v>
      </c>
      <c r="D103" s="90" t="s">
        <v>57</v>
      </c>
      <c r="E103" s="91">
        <v>924</v>
      </c>
      <c r="F103" s="91">
        <v>64</v>
      </c>
      <c r="G103" s="91">
        <f t="shared" si="7"/>
        <v>988</v>
      </c>
      <c r="H103" s="91">
        <f t="shared" si="8"/>
        <v>1086.8000000000002</v>
      </c>
      <c r="I103" s="111">
        <v>15600</v>
      </c>
      <c r="J103" s="68">
        <f t="shared" si="9"/>
        <v>15412800</v>
      </c>
      <c r="K103" s="69">
        <f t="shared" si="10"/>
        <v>17262336</v>
      </c>
      <c r="L103" s="69">
        <f t="shared" si="11"/>
        <v>12330240</v>
      </c>
      <c r="M103" s="92">
        <f t="shared" si="12"/>
        <v>43000</v>
      </c>
      <c r="N103" s="69">
        <f t="shared" si="13"/>
        <v>2934360.0000000005</v>
      </c>
      <c r="O103" s="19"/>
    </row>
    <row r="104" spans="1:15" s="20" customFormat="1" ht="13.5" x14ac:dyDescent="0.25">
      <c r="A104" s="89">
        <v>103</v>
      </c>
      <c r="B104" s="90">
        <v>1401</v>
      </c>
      <c r="C104" s="90">
        <v>14</v>
      </c>
      <c r="D104" s="90" t="s">
        <v>10</v>
      </c>
      <c r="E104" s="91">
        <v>613</v>
      </c>
      <c r="F104" s="91">
        <v>44</v>
      </c>
      <c r="G104" s="91">
        <f t="shared" si="7"/>
        <v>657</v>
      </c>
      <c r="H104" s="91">
        <f t="shared" si="8"/>
        <v>722.7</v>
      </c>
      <c r="I104" s="111">
        <v>15650</v>
      </c>
      <c r="J104" s="68">
        <f t="shared" si="9"/>
        <v>10282050</v>
      </c>
      <c r="K104" s="69">
        <f t="shared" si="10"/>
        <v>11515896</v>
      </c>
      <c r="L104" s="69">
        <f t="shared" si="11"/>
        <v>8225640</v>
      </c>
      <c r="M104" s="92">
        <f t="shared" si="12"/>
        <v>29000</v>
      </c>
      <c r="N104" s="69">
        <f t="shared" si="13"/>
        <v>1951290.0000000002</v>
      </c>
      <c r="O104" s="19"/>
    </row>
    <row r="105" spans="1:15" s="20" customFormat="1" ht="13.5" x14ac:dyDescent="0.25">
      <c r="A105" s="89">
        <v>104</v>
      </c>
      <c r="B105" s="90">
        <v>1402</v>
      </c>
      <c r="C105" s="90">
        <v>14</v>
      </c>
      <c r="D105" s="90" t="s">
        <v>10</v>
      </c>
      <c r="E105" s="91">
        <v>613</v>
      </c>
      <c r="F105" s="91">
        <v>44</v>
      </c>
      <c r="G105" s="91">
        <f t="shared" si="7"/>
        <v>657</v>
      </c>
      <c r="H105" s="91">
        <f t="shared" si="8"/>
        <v>722.7</v>
      </c>
      <c r="I105" s="111">
        <v>15650</v>
      </c>
      <c r="J105" s="68">
        <f t="shared" si="9"/>
        <v>10282050</v>
      </c>
      <c r="K105" s="69">
        <f t="shared" si="10"/>
        <v>11515896</v>
      </c>
      <c r="L105" s="69">
        <f t="shared" si="11"/>
        <v>8225640</v>
      </c>
      <c r="M105" s="92">
        <f t="shared" si="12"/>
        <v>29000</v>
      </c>
      <c r="N105" s="69">
        <f t="shared" si="13"/>
        <v>1951290.0000000002</v>
      </c>
      <c r="O105" s="19"/>
    </row>
    <row r="106" spans="1:15" s="20" customFormat="1" ht="13.5" x14ac:dyDescent="0.25">
      <c r="A106" s="89">
        <v>105</v>
      </c>
      <c r="B106" s="90">
        <v>1403</v>
      </c>
      <c r="C106" s="90">
        <v>14</v>
      </c>
      <c r="D106" s="90" t="s">
        <v>53</v>
      </c>
      <c r="E106" s="91">
        <v>1001</v>
      </c>
      <c r="F106" s="91">
        <v>70</v>
      </c>
      <c r="G106" s="91">
        <f t="shared" si="7"/>
        <v>1071</v>
      </c>
      <c r="H106" s="91">
        <f t="shared" si="8"/>
        <v>1178.1000000000001</v>
      </c>
      <c r="I106" s="111">
        <v>15650</v>
      </c>
      <c r="J106" s="68">
        <f t="shared" si="9"/>
        <v>16761150</v>
      </c>
      <c r="K106" s="69">
        <f t="shared" si="10"/>
        <v>18772488</v>
      </c>
      <c r="L106" s="69">
        <f t="shared" si="11"/>
        <v>13408920</v>
      </c>
      <c r="M106" s="92">
        <f t="shared" si="12"/>
        <v>47000</v>
      </c>
      <c r="N106" s="69">
        <f t="shared" si="13"/>
        <v>3180870.0000000005</v>
      </c>
      <c r="O106" s="19"/>
    </row>
    <row r="107" spans="1:15" s="20" customFormat="1" ht="13.5" x14ac:dyDescent="0.25">
      <c r="A107" s="89">
        <v>106</v>
      </c>
      <c r="B107" s="90">
        <v>1404</v>
      </c>
      <c r="C107" s="90">
        <v>14</v>
      </c>
      <c r="D107" s="90" t="s">
        <v>53</v>
      </c>
      <c r="E107" s="91">
        <v>1001</v>
      </c>
      <c r="F107" s="91">
        <v>70</v>
      </c>
      <c r="G107" s="91">
        <f t="shared" si="7"/>
        <v>1071</v>
      </c>
      <c r="H107" s="91">
        <f t="shared" si="8"/>
        <v>1178.1000000000001</v>
      </c>
      <c r="I107" s="111">
        <v>15650</v>
      </c>
      <c r="J107" s="68">
        <f t="shared" si="9"/>
        <v>16761150</v>
      </c>
      <c r="K107" s="69">
        <f t="shared" si="10"/>
        <v>18772488</v>
      </c>
      <c r="L107" s="69">
        <f t="shared" si="11"/>
        <v>13408920</v>
      </c>
      <c r="M107" s="92">
        <f t="shared" si="12"/>
        <v>47000</v>
      </c>
      <c r="N107" s="69">
        <f t="shared" si="13"/>
        <v>3180870.0000000005</v>
      </c>
      <c r="O107" s="19"/>
    </row>
    <row r="108" spans="1:15" s="20" customFormat="1" ht="13.5" x14ac:dyDescent="0.25">
      <c r="A108" s="89">
        <v>107</v>
      </c>
      <c r="B108" s="90">
        <v>1405</v>
      </c>
      <c r="C108" s="90">
        <v>14</v>
      </c>
      <c r="D108" s="90" t="s">
        <v>10</v>
      </c>
      <c r="E108" s="91">
        <v>694</v>
      </c>
      <c r="F108" s="91">
        <v>59</v>
      </c>
      <c r="G108" s="91">
        <f t="shared" si="7"/>
        <v>753</v>
      </c>
      <c r="H108" s="91">
        <f t="shared" si="8"/>
        <v>828.30000000000007</v>
      </c>
      <c r="I108" s="111">
        <v>15650</v>
      </c>
      <c r="J108" s="68">
        <f t="shared" si="9"/>
        <v>11784450</v>
      </c>
      <c r="K108" s="69">
        <f t="shared" si="10"/>
        <v>13198584</v>
      </c>
      <c r="L108" s="69">
        <f t="shared" si="11"/>
        <v>9427560</v>
      </c>
      <c r="M108" s="92">
        <f t="shared" si="12"/>
        <v>33000</v>
      </c>
      <c r="N108" s="69">
        <f t="shared" si="13"/>
        <v>2236410</v>
      </c>
      <c r="O108" s="19"/>
    </row>
    <row r="109" spans="1:15" s="20" customFormat="1" ht="13.5" x14ac:dyDescent="0.25">
      <c r="A109" s="89">
        <v>108</v>
      </c>
      <c r="B109" s="90">
        <v>1406</v>
      </c>
      <c r="C109" s="90">
        <v>14</v>
      </c>
      <c r="D109" s="90" t="s">
        <v>10</v>
      </c>
      <c r="E109" s="91">
        <v>694</v>
      </c>
      <c r="F109" s="91">
        <v>59</v>
      </c>
      <c r="G109" s="91">
        <f t="shared" si="7"/>
        <v>753</v>
      </c>
      <c r="H109" s="91">
        <f t="shared" si="8"/>
        <v>828.30000000000007</v>
      </c>
      <c r="I109" s="111">
        <v>15650</v>
      </c>
      <c r="J109" s="68">
        <f t="shared" si="9"/>
        <v>11784450</v>
      </c>
      <c r="K109" s="69">
        <f t="shared" si="10"/>
        <v>13198584</v>
      </c>
      <c r="L109" s="69">
        <f t="shared" si="11"/>
        <v>9427560</v>
      </c>
      <c r="M109" s="92">
        <f t="shared" si="12"/>
        <v>33000</v>
      </c>
      <c r="N109" s="69">
        <f t="shared" si="13"/>
        <v>2236410</v>
      </c>
      <c r="O109" s="19"/>
    </row>
    <row r="110" spans="1:15" s="20" customFormat="1" ht="13.5" x14ac:dyDescent="0.25">
      <c r="A110" s="89">
        <v>109</v>
      </c>
      <c r="B110" s="90">
        <v>1407</v>
      </c>
      <c r="C110" s="90">
        <v>14</v>
      </c>
      <c r="D110" s="90" t="s">
        <v>57</v>
      </c>
      <c r="E110" s="91">
        <v>924</v>
      </c>
      <c r="F110" s="91">
        <v>64</v>
      </c>
      <c r="G110" s="91">
        <f t="shared" si="7"/>
        <v>988</v>
      </c>
      <c r="H110" s="91">
        <f t="shared" si="8"/>
        <v>1086.8000000000002</v>
      </c>
      <c r="I110" s="111">
        <v>15650</v>
      </c>
      <c r="J110" s="68">
        <f t="shared" si="9"/>
        <v>15462200</v>
      </c>
      <c r="K110" s="69">
        <f t="shared" si="10"/>
        <v>17317664</v>
      </c>
      <c r="L110" s="69">
        <f t="shared" si="11"/>
        <v>12369760</v>
      </c>
      <c r="M110" s="92">
        <f t="shared" si="12"/>
        <v>43500</v>
      </c>
      <c r="N110" s="69">
        <f t="shared" si="13"/>
        <v>2934360.0000000005</v>
      </c>
      <c r="O110" s="19"/>
    </row>
    <row r="111" spans="1:15" s="20" customFormat="1" ht="13.5" x14ac:dyDescent="0.25">
      <c r="A111" s="89">
        <v>110</v>
      </c>
      <c r="B111" s="90">
        <v>1408</v>
      </c>
      <c r="C111" s="90">
        <v>14</v>
      </c>
      <c r="D111" s="90" t="s">
        <v>57</v>
      </c>
      <c r="E111" s="91">
        <v>924</v>
      </c>
      <c r="F111" s="91">
        <v>64</v>
      </c>
      <c r="G111" s="91">
        <f t="shared" si="7"/>
        <v>988</v>
      </c>
      <c r="H111" s="91">
        <f t="shared" si="8"/>
        <v>1086.8000000000002</v>
      </c>
      <c r="I111" s="111">
        <v>15650</v>
      </c>
      <c r="J111" s="68">
        <f t="shared" si="9"/>
        <v>15462200</v>
      </c>
      <c r="K111" s="69">
        <f t="shared" si="10"/>
        <v>17317664</v>
      </c>
      <c r="L111" s="69">
        <f t="shared" si="11"/>
        <v>12369760</v>
      </c>
      <c r="M111" s="92">
        <f t="shared" si="12"/>
        <v>43500</v>
      </c>
      <c r="N111" s="69">
        <f t="shared" si="13"/>
        <v>2934360.0000000005</v>
      </c>
      <c r="O111" s="19"/>
    </row>
    <row r="112" spans="1:15" s="20" customFormat="1" ht="13.5" x14ac:dyDescent="0.25">
      <c r="A112" s="89">
        <v>111</v>
      </c>
      <c r="B112" s="90">
        <v>1501</v>
      </c>
      <c r="C112" s="90">
        <v>15</v>
      </c>
      <c r="D112" s="90" t="s">
        <v>10</v>
      </c>
      <c r="E112" s="91">
        <v>613</v>
      </c>
      <c r="F112" s="91">
        <v>44</v>
      </c>
      <c r="G112" s="91">
        <f t="shared" si="7"/>
        <v>657</v>
      </c>
      <c r="H112" s="91">
        <f t="shared" si="8"/>
        <v>722.7</v>
      </c>
      <c r="I112" s="111">
        <v>15700</v>
      </c>
      <c r="J112" s="68">
        <f t="shared" si="9"/>
        <v>10314900</v>
      </c>
      <c r="K112" s="69">
        <f t="shared" si="10"/>
        <v>11552688</v>
      </c>
      <c r="L112" s="69">
        <f t="shared" si="11"/>
        <v>8251920</v>
      </c>
      <c r="M112" s="92">
        <f t="shared" si="12"/>
        <v>29000</v>
      </c>
      <c r="N112" s="69">
        <f t="shared" si="13"/>
        <v>1951290.0000000002</v>
      </c>
      <c r="O112" s="19"/>
    </row>
    <row r="113" spans="1:15" s="20" customFormat="1" ht="13.5" x14ac:dyDescent="0.25">
      <c r="A113" s="89">
        <v>112</v>
      </c>
      <c r="B113" s="90">
        <v>1502</v>
      </c>
      <c r="C113" s="90">
        <v>15</v>
      </c>
      <c r="D113" s="90" t="s">
        <v>10</v>
      </c>
      <c r="E113" s="91">
        <v>613</v>
      </c>
      <c r="F113" s="91">
        <v>44</v>
      </c>
      <c r="G113" s="91">
        <f t="shared" si="7"/>
        <v>657</v>
      </c>
      <c r="H113" s="91">
        <f t="shared" si="8"/>
        <v>722.7</v>
      </c>
      <c r="I113" s="111">
        <v>15700</v>
      </c>
      <c r="J113" s="68">
        <f t="shared" si="9"/>
        <v>10314900</v>
      </c>
      <c r="K113" s="69">
        <f t="shared" si="10"/>
        <v>11552688</v>
      </c>
      <c r="L113" s="69">
        <f t="shared" si="11"/>
        <v>8251920</v>
      </c>
      <c r="M113" s="92">
        <f t="shared" si="12"/>
        <v>29000</v>
      </c>
      <c r="N113" s="69">
        <f t="shared" si="13"/>
        <v>1951290.0000000002</v>
      </c>
      <c r="O113" s="19"/>
    </row>
    <row r="114" spans="1:15" s="20" customFormat="1" ht="13.5" x14ac:dyDescent="0.25">
      <c r="A114" s="89">
        <v>113</v>
      </c>
      <c r="B114" s="90">
        <v>1503</v>
      </c>
      <c r="C114" s="90">
        <v>15</v>
      </c>
      <c r="D114" s="90" t="s">
        <v>53</v>
      </c>
      <c r="E114" s="91">
        <v>1001</v>
      </c>
      <c r="F114" s="91">
        <v>70</v>
      </c>
      <c r="G114" s="91">
        <f t="shared" si="7"/>
        <v>1071</v>
      </c>
      <c r="H114" s="91">
        <f t="shared" si="8"/>
        <v>1178.1000000000001</v>
      </c>
      <c r="I114" s="111">
        <v>15700</v>
      </c>
      <c r="J114" s="68">
        <f t="shared" si="9"/>
        <v>16814700</v>
      </c>
      <c r="K114" s="69">
        <f t="shared" si="10"/>
        <v>18832464</v>
      </c>
      <c r="L114" s="69">
        <f t="shared" si="11"/>
        <v>13451760</v>
      </c>
      <c r="M114" s="92">
        <f t="shared" si="12"/>
        <v>47000</v>
      </c>
      <c r="N114" s="69">
        <f t="shared" si="13"/>
        <v>3180870.0000000005</v>
      </c>
      <c r="O114" s="19"/>
    </row>
    <row r="115" spans="1:15" s="20" customFormat="1" ht="13.5" x14ac:dyDescent="0.25">
      <c r="A115" s="89">
        <v>114</v>
      </c>
      <c r="B115" s="90">
        <v>1504</v>
      </c>
      <c r="C115" s="90">
        <v>15</v>
      </c>
      <c r="D115" s="90" t="s">
        <v>53</v>
      </c>
      <c r="E115" s="91">
        <v>1001</v>
      </c>
      <c r="F115" s="91">
        <v>70</v>
      </c>
      <c r="G115" s="91">
        <f t="shared" si="7"/>
        <v>1071</v>
      </c>
      <c r="H115" s="91">
        <f t="shared" si="8"/>
        <v>1178.1000000000001</v>
      </c>
      <c r="I115" s="111">
        <v>15700</v>
      </c>
      <c r="J115" s="68">
        <f t="shared" si="9"/>
        <v>16814700</v>
      </c>
      <c r="K115" s="69">
        <f t="shared" si="10"/>
        <v>18832464</v>
      </c>
      <c r="L115" s="69">
        <f t="shared" si="11"/>
        <v>13451760</v>
      </c>
      <c r="M115" s="92">
        <f t="shared" si="12"/>
        <v>47000</v>
      </c>
      <c r="N115" s="69">
        <f t="shared" si="13"/>
        <v>3180870.0000000005</v>
      </c>
      <c r="O115" s="19"/>
    </row>
    <row r="116" spans="1:15" s="20" customFormat="1" ht="13.5" x14ac:dyDescent="0.25">
      <c r="A116" s="89">
        <v>115</v>
      </c>
      <c r="B116" s="90">
        <v>1505</v>
      </c>
      <c r="C116" s="90">
        <v>15</v>
      </c>
      <c r="D116" s="90" t="s">
        <v>10</v>
      </c>
      <c r="E116" s="91">
        <v>694</v>
      </c>
      <c r="F116" s="91">
        <v>59</v>
      </c>
      <c r="G116" s="91">
        <f t="shared" si="7"/>
        <v>753</v>
      </c>
      <c r="H116" s="91">
        <f t="shared" si="8"/>
        <v>828.30000000000007</v>
      </c>
      <c r="I116" s="111">
        <v>15700</v>
      </c>
      <c r="J116" s="68">
        <f t="shared" si="9"/>
        <v>11822100</v>
      </c>
      <c r="K116" s="69">
        <f t="shared" si="10"/>
        <v>13240752</v>
      </c>
      <c r="L116" s="69">
        <f t="shared" si="11"/>
        <v>9457680</v>
      </c>
      <c r="M116" s="92">
        <f t="shared" si="12"/>
        <v>33000</v>
      </c>
      <c r="N116" s="69">
        <f t="shared" si="13"/>
        <v>2236410</v>
      </c>
      <c r="O116" s="19"/>
    </row>
    <row r="117" spans="1:15" s="20" customFormat="1" ht="13.5" x14ac:dyDescent="0.25">
      <c r="A117" s="89">
        <v>116</v>
      </c>
      <c r="B117" s="90">
        <v>1506</v>
      </c>
      <c r="C117" s="90">
        <v>15</v>
      </c>
      <c r="D117" s="90" t="s">
        <v>10</v>
      </c>
      <c r="E117" s="91">
        <v>694</v>
      </c>
      <c r="F117" s="91">
        <v>59</v>
      </c>
      <c r="G117" s="91">
        <f t="shared" si="7"/>
        <v>753</v>
      </c>
      <c r="H117" s="91">
        <f t="shared" si="8"/>
        <v>828.30000000000007</v>
      </c>
      <c r="I117" s="111">
        <v>15700</v>
      </c>
      <c r="J117" s="68">
        <f t="shared" si="9"/>
        <v>11822100</v>
      </c>
      <c r="K117" s="69">
        <f t="shared" si="10"/>
        <v>13240752</v>
      </c>
      <c r="L117" s="69">
        <f t="shared" si="11"/>
        <v>9457680</v>
      </c>
      <c r="M117" s="92">
        <f t="shared" si="12"/>
        <v>33000</v>
      </c>
      <c r="N117" s="69">
        <f t="shared" si="13"/>
        <v>2236410</v>
      </c>
      <c r="O117" s="19"/>
    </row>
    <row r="118" spans="1:15" s="20" customFormat="1" ht="13.5" x14ac:dyDescent="0.25">
      <c r="A118" s="89">
        <v>117</v>
      </c>
      <c r="B118" s="90">
        <v>1507</v>
      </c>
      <c r="C118" s="90">
        <v>15</v>
      </c>
      <c r="D118" s="90" t="s">
        <v>57</v>
      </c>
      <c r="E118" s="91">
        <v>924</v>
      </c>
      <c r="F118" s="91">
        <v>64</v>
      </c>
      <c r="G118" s="91">
        <f t="shared" si="7"/>
        <v>988</v>
      </c>
      <c r="H118" s="91">
        <f t="shared" si="8"/>
        <v>1086.8000000000002</v>
      </c>
      <c r="I118" s="111">
        <v>15700</v>
      </c>
      <c r="J118" s="68">
        <f t="shared" si="9"/>
        <v>15511600</v>
      </c>
      <c r="K118" s="69">
        <f t="shared" si="10"/>
        <v>17372992</v>
      </c>
      <c r="L118" s="69">
        <f t="shared" si="11"/>
        <v>12409280</v>
      </c>
      <c r="M118" s="92">
        <f t="shared" si="12"/>
        <v>43500</v>
      </c>
      <c r="N118" s="69">
        <f t="shared" si="13"/>
        <v>2934360.0000000005</v>
      </c>
      <c r="O118" s="19"/>
    </row>
    <row r="119" spans="1:15" s="20" customFormat="1" ht="13.5" x14ac:dyDescent="0.25">
      <c r="A119" s="89">
        <v>118</v>
      </c>
      <c r="B119" s="90">
        <v>1508</v>
      </c>
      <c r="C119" s="90">
        <v>15</v>
      </c>
      <c r="D119" s="90" t="s">
        <v>57</v>
      </c>
      <c r="E119" s="91">
        <v>924</v>
      </c>
      <c r="F119" s="91">
        <v>64</v>
      </c>
      <c r="G119" s="91">
        <f t="shared" si="7"/>
        <v>988</v>
      </c>
      <c r="H119" s="91">
        <f t="shared" si="8"/>
        <v>1086.8000000000002</v>
      </c>
      <c r="I119" s="111">
        <v>15700</v>
      </c>
      <c r="J119" s="68">
        <f t="shared" si="9"/>
        <v>15511600</v>
      </c>
      <c r="K119" s="69">
        <f t="shared" si="10"/>
        <v>17372992</v>
      </c>
      <c r="L119" s="69">
        <f t="shared" si="11"/>
        <v>12409280</v>
      </c>
      <c r="M119" s="92">
        <f t="shared" si="12"/>
        <v>43500</v>
      </c>
      <c r="N119" s="69">
        <f t="shared" si="13"/>
        <v>2934360.0000000005</v>
      </c>
      <c r="O119" s="19"/>
    </row>
    <row r="120" spans="1:15" s="20" customFormat="1" ht="13.5" x14ac:dyDescent="0.25">
      <c r="A120" s="89">
        <v>119</v>
      </c>
      <c r="B120" s="90">
        <v>1601</v>
      </c>
      <c r="C120" s="90">
        <v>16</v>
      </c>
      <c r="D120" s="90" t="s">
        <v>10</v>
      </c>
      <c r="E120" s="91">
        <v>613</v>
      </c>
      <c r="F120" s="91">
        <v>44</v>
      </c>
      <c r="G120" s="91">
        <f t="shared" si="7"/>
        <v>657</v>
      </c>
      <c r="H120" s="91">
        <f t="shared" si="8"/>
        <v>722.7</v>
      </c>
      <c r="I120" s="111">
        <v>15750</v>
      </c>
      <c r="J120" s="68">
        <f t="shared" si="9"/>
        <v>10347750</v>
      </c>
      <c r="K120" s="69">
        <f t="shared" si="10"/>
        <v>11589480</v>
      </c>
      <c r="L120" s="69">
        <f t="shared" si="11"/>
        <v>8278200</v>
      </c>
      <c r="M120" s="92">
        <f t="shared" si="12"/>
        <v>29000</v>
      </c>
      <c r="N120" s="69">
        <f t="shared" si="13"/>
        <v>1951290.0000000002</v>
      </c>
      <c r="O120" s="19"/>
    </row>
    <row r="121" spans="1:15" s="20" customFormat="1" ht="13.5" x14ac:dyDescent="0.25">
      <c r="A121" s="89">
        <v>120</v>
      </c>
      <c r="B121" s="90">
        <v>1602</v>
      </c>
      <c r="C121" s="90">
        <v>16</v>
      </c>
      <c r="D121" s="90" t="s">
        <v>10</v>
      </c>
      <c r="E121" s="91">
        <v>613</v>
      </c>
      <c r="F121" s="91">
        <v>44</v>
      </c>
      <c r="G121" s="91">
        <f t="shared" si="7"/>
        <v>657</v>
      </c>
      <c r="H121" s="91">
        <f t="shared" si="8"/>
        <v>722.7</v>
      </c>
      <c r="I121" s="111">
        <v>15750</v>
      </c>
      <c r="J121" s="68">
        <f t="shared" si="9"/>
        <v>10347750</v>
      </c>
      <c r="K121" s="69">
        <f t="shared" si="10"/>
        <v>11589480</v>
      </c>
      <c r="L121" s="69">
        <f t="shared" si="11"/>
        <v>8278200</v>
      </c>
      <c r="M121" s="92">
        <f t="shared" si="12"/>
        <v>29000</v>
      </c>
      <c r="N121" s="69">
        <f t="shared" si="13"/>
        <v>1951290.0000000002</v>
      </c>
      <c r="O121" s="19"/>
    </row>
    <row r="122" spans="1:15" s="20" customFormat="1" ht="13.5" x14ac:dyDescent="0.25">
      <c r="A122" s="89">
        <v>121</v>
      </c>
      <c r="B122" s="90">
        <v>1603</v>
      </c>
      <c r="C122" s="90">
        <v>16</v>
      </c>
      <c r="D122" s="90" t="s">
        <v>53</v>
      </c>
      <c r="E122" s="91">
        <v>1001</v>
      </c>
      <c r="F122" s="91">
        <v>70</v>
      </c>
      <c r="G122" s="91">
        <f t="shared" si="7"/>
        <v>1071</v>
      </c>
      <c r="H122" s="91">
        <f t="shared" si="8"/>
        <v>1178.1000000000001</v>
      </c>
      <c r="I122" s="111">
        <v>15750</v>
      </c>
      <c r="J122" s="68">
        <f t="shared" si="9"/>
        <v>16868250</v>
      </c>
      <c r="K122" s="69">
        <f t="shared" si="10"/>
        <v>18892440</v>
      </c>
      <c r="L122" s="69">
        <f t="shared" si="11"/>
        <v>13494600</v>
      </c>
      <c r="M122" s="92">
        <f t="shared" si="12"/>
        <v>47000</v>
      </c>
      <c r="N122" s="69">
        <f t="shared" si="13"/>
        <v>3180870.0000000005</v>
      </c>
      <c r="O122" s="19"/>
    </row>
    <row r="123" spans="1:15" s="20" customFormat="1" ht="13.5" x14ac:dyDescent="0.25">
      <c r="A123" s="89">
        <v>122</v>
      </c>
      <c r="B123" s="90">
        <v>1604</v>
      </c>
      <c r="C123" s="90">
        <v>16</v>
      </c>
      <c r="D123" s="90" t="s">
        <v>53</v>
      </c>
      <c r="E123" s="91">
        <v>1001</v>
      </c>
      <c r="F123" s="91">
        <v>70</v>
      </c>
      <c r="G123" s="91">
        <f t="shared" si="7"/>
        <v>1071</v>
      </c>
      <c r="H123" s="91">
        <f t="shared" si="8"/>
        <v>1178.1000000000001</v>
      </c>
      <c r="I123" s="111">
        <v>15750</v>
      </c>
      <c r="J123" s="68">
        <f t="shared" si="9"/>
        <v>16868250</v>
      </c>
      <c r="K123" s="69">
        <f t="shared" si="10"/>
        <v>18892440</v>
      </c>
      <c r="L123" s="69">
        <f t="shared" si="11"/>
        <v>13494600</v>
      </c>
      <c r="M123" s="92">
        <f t="shared" si="12"/>
        <v>47000</v>
      </c>
      <c r="N123" s="69">
        <f t="shared" si="13"/>
        <v>3180870.0000000005</v>
      </c>
      <c r="O123" s="19"/>
    </row>
    <row r="124" spans="1:15" s="20" customFormat="1" ht="13.5" x14ac:dyDescent="0.25">
      <c r="A124" s="89">
        <v>123</v>
      </c>
      <c r="B124" s="90">
        <v>1605</v>
      </c>
      <c r="C124" s="90">
        <v>16</v>
      </c>
      <c r="D124" s="90" t="s">
        <v>10</v>
      </c>
      <c r="E124" s="91">
        <v>694</v>
      </c>
      <c r="F124" s="91">
        <v>59</v>
      </c>
      <c r="G124" s="91">
        <f t="shared" si="7"/>
        <v>753</v>
      </c>
      <c r="H124" s="91">
        <f t="shared" si="8"/>
        <v>828.30000000000007</v>
      </c>
      <c r="I124" s="111">
        <v>15750</v>
      </c>
      <c r="J124" s="68">
        <f t="shared" si="9"/>
        <v>11859750</v>
      </c>
      <c r="K124" s="69">
        <f t="shared" si="10"/>
        <v>13282920</v>
      </c>
      <c r="L124" s="69">
        <f t="shared" si="11"/>
        <v>9487800</v>
      </c>
      <c r="M124" s="92">
        <f t="shared" si="12"/>
        <v>33000</v>
      </c>
      <c r="N124" s="69">
        <f t="shared" si="13"/>
        <v>2236410</v>
      </c>
      <c r="O124" s="19"/>
    </row>
    <row r="125" spans="1:15" s="20" customFormat="1" ht="13.5" x14ac:dyDescent="0.25">
      <c r="A125" s="89">
        <v>124</v>
      </c>
      <c r="B125" s="90">
        <v>1606</v>
      </c>
      <c r="C125" s="90">
        <v>16</v>
      </c>
      <c r="D125" s="90" t="s">
        <v>10</v>
      </c>
      <c r="E125" s="91">
        <v>694</v>
      </c>
      <c r="F125" s="91">
        <v>59</v>
      </c>
      <c r="G125" s="91">
        <f t="shared" si="7"/>
        <v>753</v>
      </c>
      <c r="H125" s="91">
        <f t="shared" si="8"/>
        <v>828.30000000000007</v>
      </c>
      <c r="I125" s="111">
        <v>15750</v>
      </c>
      <c r="J125" s="68">
        <f t="shared" si="9"/>
        <v>11859750</v>
      </c>
      <c r="K125" s="69">
        <f t="shared" si="10"/>
        <v>13282920</v>
      </c>
      <c r="L125" s="69">
        <f t="shared" si="11"/>
        <v>9487800</v>
      </c>
      <c r="M125" s="92">
        <f t="shared" si="12"/>
        <v>33000</v>
      </c>
      <c r="N125" s="69">
        <f t="shared" si="13"/>
        <v>2236410</v>
      </c>
      <c r="O125" s="19"/>
    </row>
    <row r="126" spans="1:15" s="20" customFormat="1" ht="13.5" x14ac:dyDescent="0.25">
      <c r="A126" s="89">
        <v>125</v>
      </c>
      <c r="B126" s="90">
        <v>1607</v>
      </c>
      <c r="C126" s="90">
        <v>16</v>
      </c>
      <c r="D126" s="90" t="s">
        <v>57</v>
      </c>
      <c r="E126" s="91">
        <v>924</v>
      </c>
      <c r="F126" s="91">
        <v>64</v>
      </c>
      <c r="G126" s="91">
        <f t="shared" si="7"/>
        <v>988</v>
      </c>
      <c r="H126" s="91">
        <f t="shared" si="8"/>
        <v>1086.8000000000002</v>
      </c>
      <c r="I126" s="111">
        <v>15750</v>
      </c>
      <c r="J126" s="68">
        <f t="shared" si="9"/>
        <v>15561000</v>
      </c>
      <c r="K126" s="69">
        <f t="shared" si="10"/>
        <v>17428320</v>
      </c>
      <c r="L126" s="69">
        <f t="shared" si="11"/>
        <v>12448800</v>
      </c>
      <c r="M126" s="92">
        <f t="shared" si="12"/>
        <v>43500</v>
      </c>
      <c r="N126" s="69">
        <f t="shared" si="13"/>
        <v>2934360.0000000005</v>
      </c>
      <c r="O126" s="19"/>
    </row>
    <row r="127" spans="1:15" s="20" customFormat="1" ht="13.5" x14ac:dyDescent="0.25">
      <c r="A127" s="89">
        <v>126</v>
      </c>
      <c r="B127" s="90">
        <v>1608</v>
      </c>
      <c r="C127" s="90">
        <v>16</v>
      </c>
      <c r="D127" s="90" t="s">
        <v>57</v>
      </c>
      <c r="E127" s="91">
        <v>924</v>
      </c>
      <c r="F127" s="91">
        <v>64</v>
      </c>
      <c r="G127" s="91">
        <f t="shared" si="7"/>
        <v>988</v>
      </c>
      <c r="H127" s="91">
        <f t="shared" si="8"/>
        <v>1086.8000000000002</v>
      </c>
      <c r="I127" s="111">
        <v>15750</v>
      </c>
      <c r="J127" s="68">
        <f t="shared" si="9"/>
        <v>15561000</v>
      </c>
      <c r="K127" s="69">
        <f t="shared" si="10"/>
        <v>17428320</v>
      </c>
      <c r="L127" s="69">
        <f t="shared" si="11"/>
        <v>12448800</v>
      </c>
      <c r="M127" s="92">
        <f t="shared" si="12"/>
        <v>43500</v>
      </c>
      <c r="N127" s="69">
        <f t="shared" si="13"/>
        <v>2934360.0000000005</v>
      </c>
      <c r="O127" s="19"/>
    </row>
    <row r="128" spans="1:15" s="20" customFormat="1" ht="13.5" x14ac:dyDescent="0.25">
      <c r="A128" s="89">
        <v>127</v>
      </c>
      <c r="B128" s="90">
        <v>1701</v>
      </c>
      <c r="C128" s="90">
        <v>17</v>
      </c>
      <c r="D128" s="90" t="s">
        <v>10</v>
      </c>
      <c r="E128" s="91">
        <v>613</v>
      </c>
      <c r="F128" s="91">
        <v>44</v>
      </c>
      <c r="G128" s="91">
        <f t="shared" si="7"/>
        <v>657</v>
      </c>
      <c r="H128" s="91">
        <f t="shared" si="8"/>
        <v>722.7</v>
      </c>
      <c r="I128" s="111">
        <v>15800</v>
      </c>
      <c r="J128" s="68">
        <f t="shared" si="9"/>
        <v>10380600</v>
      </c>
      <c r="K128" s="69">
        <f t="shared" si="10"/>
        <v>11626272</v>
      </c>
      <c r="L128" s="69">
        <f t="shared" si="11"/>
        <v>8304480</v>
      </c>
      <c r="M128" s="92">
        <f t="shared" si="12"/>
        <v>29000</v>
      </c>
      <c r="N128" s="69">
        <f t="shared" si="13"/>
        <v>1951290.0000000002</v>
      </c>
      <c r="O128" s="19"/>
    </row>
    <row r="129" spans="1:15" s="20" customFormat="1" ht="13.5" x14ac:dyDescent="0.25">
      <c r="A129" s="89">
        <v>128</v>
      </c>
      <c r="B129" s="90">
        <v>1703</v>
      </c>
      <c r="C129" s="90">
        <v>17</v>
      </c>
      <c r="D129" s="90" t="s">
        <v>53</v>
      </c>
      <c r="E129" s="91">
        <v>1001</v>
      </c>
      <c r="F129" s="91">
        <v>70</v>
      </c>
      <c r="G129" s="91">
        <f t="shared" si="7"/>
        <v>1071</v>
      </c>
      <c r="H129" s="91">
        <f t="shared" si="8"/>
        <v>1178.1000000000001</v>
      </c>
      <c r="I129" s="111">
        <v>15800</v>
      </c>
      <c r="J129" s="68">
        <f t="shared" si="9"/>
        <v>16921800</v>
      </c>
      <c r="K129" s="69">
        <f t="shared" si="10"/>
        <v>18952416</v>
      </c>
      <c r="L129" s="69">
        <f t="shared" si="11"/>
        <v>13537440</v>
      </c>
      <c r="M129" s="92">
        <f t="shared" si="12"/>
        <v>47500</v>
      </c>
      <c r="N129" s="69">
        <f t="shared" si="13"/>
        <v>3180870.0000000005</v>
      </c>
      <c r="O129" s="19"/>
    </row>
    <row r="130" spans="1:15" s="20" customFormat="1" ht="13.5" x14ac:dyDescent="0.25">
      <c r="A130" s="89">
        <v>129</v>
      </c>
      <c r="B130" s="90">
        <v>1704</v>
      </c>
      <c r="C130" s="90">
        <v>17</v>
      </c>
      <c r="D130" s="90" t="s">
        <v>53</v>
      </c>
      <c r="E130" s="91">
        <v>1001</v>
      </c>
      <c r="F130" s="91">
        <v>70</v>
      </c>
      <c r="G130" s="91">
        <f t="shared" si="7"/>
        <v>1071</v>
      </c>
      <c r="H130" s="91">
        <f t="shared" si="8"/>
        <v>1178.1000000000001</v>
      </c>
      <c r="I130" s="111">
        <v>15800</v>
      </c>
      <c r="J130" s="68">
        <f t="shared" si="9"/>
        <v>16921800</v>
      </c>
      <c r="K130" s="69">
        <f t="shared" si="10"/>
        <v>18952416</v>
      </c>
      <c r="L130" s="69">
        <f t="shared" si="11"/>
        <v>13537440</v>
      </c>
      <c r="M130" s="92">
        <f t="shared" si="12"/>
        <v>47500</v>
      </c>
      <c r="N130" s="69">
        <f t="shared" si="13"/>
        <v>3180870.0000000005</v>
      </c>
      <c r="O130" s="19"/>
    </row>
    <row r="131" spans="1:15" s="20" customFormat="1" ht="13.5" x14ac:dyDescent="0.25">
      <c r="A131" s="89">
        <v>130</v>
      </c>
      <c r="B131" s="90">
        <v>1705</v>
      </c>
      <c r="C131" s="90">
        <v>17</v>
      </c>
      <c r="D131" s="90" t="s">
        <v>10</v>
      </c>
      <c r="E131" s="91">
        <v>694</v>
      </c>
      <c r="F131" s="91">
        <v>59</v>
      </c>
      <c r="G131" s="91">
        <f t="shared" ref="G131:G194" si="14">E131+F131</f>
        <v>753</v>
      </c>
      <c r="H131" s="91">
        <f t="shared" ref="H131:H194" si="15">G131*1.1</f>
        <v>828.30000000000007</v>
      </c>
      <c r="I131" s="111">
        <v>15800</v>
      </c>
      <c r="J131" s="68">
        <f t="shared" ref="J131:J194" si="16">G131*I131</f>
        <v>11897400</v>
      </c>
      <c r="K131" s="69">
        <f t="shared" ref="K131:K194" si="17">ROUND(J131*1.12,0)</f>
        <v>13325088</v>
      </c>
      <c r="L131" s="69">
        <f t="shared" ref="L131:L194" si="18">J131*0.8</f>
        <v>9517920</v>
      </c>
      <c r="M131" s="92">
        <f t="shared" ref="M131:M194" si="19">MROUND((K131*0.03/12),500)</f>
        <v>33500</v>
      </c>
      <c r="N131" s="69">
        <f t="shared" ref="N131:N194" si="20">H131*2700</f>
        <v>2236410</v>
      </c>
      <c r="O131" s="19"/>
    </row>
    <row r="132" spans="1:15" s="20" customFormat="1" ht="13.5" x14ac:dyDescent="0.25">
      <c r="A132" s="89">
        <v>131</v>
      </c>
      <c r="B132" s="90">
        <v>1706</v>
      </c>
      <c r="C132" s="90">
        <v>17</v>
      </c>
      <c r="D132" s="90" t="s">
        <v>10</v>
      </c>
      <c r="E132" s="91">
        <v>694</v>
      </c>
      <c r="F132" s="91">
        <v>59</v>
      </c>
      <c r="G132" s="91">
        <f t="shared" si="14"/>
        <v>753</v>
      </c>
      <c r="H132" s="91">
        <f t="shared" si="15"/>
        <v>828.30000000000007</v>
      </c>
      <c r="I132" s="111">
        <v>15800</v>
      </c>
      <c r="J132" s="68">
        <f t="shared" si="16"/>
        <v>11897400</v>
      </c>
      <c r="K132" s="69">
        <f t="shared" si="17"/>
        <v>13325088</v>
      </c>
      <c r="L132" s="69">
        <f t="shared" si="18"/>
        <v>9517920</v>
      </c>
      <c r="M132" s="92">
        <f t="shared" si="19"/>
        <v>33500</v>
      </c>
      <c r="N132" s="69">
        <f t="shared" si="20"/>
        <v>2236410</v>
      </c>
      <c r="O132" s="19"/>
    </row>
    <row r="133" spans="1:15" s="20" customFormat="1" ht="13.5" x14ac:dyDescent="0.25">
      <c r="A133" s="89">
        <v>132</v>
      </c>
      <c r="B133" s="90">
        <v>1707</v>
      </c>
      <c r="C133" s="90">
        <v>17</v>
      </c>
      <c r="D133" s="90" t="s">
        <v>57</v>
      </c>
      <c r="E133" s="91">
        <v>924</v>
      </c>
      <c r="F133" s="91">
        <v>64</v>
      </c>
      <c r="G133" s="91">
        <f t="shared" si="14"/>
        <v>988</v>
      </c>
      <c r="H133" s="91">
        <f t="shared" si="15"/>
        <v>1086.8000000000002</v>
      </c>
      <c r="I133" s="111">
        <v>15800</v>
      </c>
      <c r="J133" s="68">
        <f t="shared" si="16"/>
        <v>15610400</v>
      </c>
      <c r="K133" s="69">
        <f t="shared" si="17"/>
        <v>17483648</v>
      </c>
      <c r="L133" s="69">
        <f t="shared" si="18"/>
        <v>12488320</v>
      </c>
      <c r="M133" s="92">
        <f t="shared" si="19"/>
        <v>43500</v>
      </c>
      <c r="N133" s="69">
        <f t="shared" si="20"/>
        <v>2934360.0000000005</v>
      </c>
      <c r="O133" s="19"/>
    </row>
    <row r="134" spans="1:15" s="20" customFormat="1" ht="13.5" x14ac:dyDescent="0.25">
      <c r="A134" s="89">
        <v>133</v>
      </c>
      <c r="B134" s="90">
        <v>1708</v>
      </c>
      <c r="C134" s="90">
        <v>17</v>
      </c>
      <c r="D134" s="90" t="s">
        <v>57</v>
      </c>
      <c r="E134" s="91">
        <v>924</v>
      </c>
      <c r="F134" s="91">
        <v>64</v>
      </c>
      <c r="G134" s="91">
        <f t="shared" si="14"/>
        <v>988</v>
      </c>
      <c r="H134" s="91">
        <f t="shared" si="15"/>
        <v>1086.8000000000002</v>
      </c>
      <c r="I134" s="111">
        <v>15800</v>
      </c>
      <c r="J134" s="68">
        <f t="shared" si="16"/>
        <v>15610400</v>
      </c>
      <c r="K134" s="69">
        <f t="shared" si="17"/>
        <v>17483648</v>
      </c>
      <c r="L134" s="69">
        <f t="shared" si="18"/>
        <v>12488320</v>
      </c>
      <c r="M134" s="92">
        <f t="shared" si="19"/>
        <v>43500</v>
      </c>
      <c r="N134" s="69">
        <f t="shared" si="20"/>
        <v>2934360.0000000005</v>
      </c>
      <c r="O134" s="19"/>
    </row>
    <row r="135" spans="1:15" s="20" customFormat="1" ht="13.5" x14ac:dyDescent="0.25">
      <c r="A135" s="89">
        <v>134</v>
      </c>
      <c r="B135" s="90">
        <v>1801</v>
      </c>
      <c r="C135" s="90">
        <v>18</v>
      </c>
      <c r="D135" s="90" t="s">
        <v>10</v>
      </c>
      <c r="E135" s="91">
        <v>613</v>
      </c>
      <c r="F135" s="91">
        <v>44</v>
      </c>
      <c r="G135" s="91">
        <f t="shared" si="14"/>
        <v>657</v>
      </c>
      <c r="H135" s="91">
        <f t="shared" si="15"/>
        <v>722.7</v>
      </c>
      <c r="I135" s="111">
        <v>15850</v>
      </c>
      <c r="J135" s="68">
        <f t="shared" si="16"/>
        <v>10413450</v>
      </c>
      <c r="K135" s="69">
        <f t="shared" si="17"/>
        <v>11663064</v>
      </c>
      <c r="L135" s="69">
        <f t="shared" si="18"/>
        <v>8330760</v>
      </c>
      <c r="M135" s="92">
        <f t="shared" si="19"/>
        <v>29000</v>
      </c>
      <c r="N135" s="69">
        <f t="shared" si="20"/>
        <v>1951290.0000000002</v>
      </c>
      <c r="O135" s="19"/>
    </row>
    <row r="136" spans="1:15" s="20" customFormat="1" ht="13.5" x14ac:dyDescent="0.25">
      <c r="A136" s="89">
        <v>135</v>
      </c>
      <c r="B136" s="90">
        <v>1802</v>
      </c>
      <c r="C136" s="90">
        <v>18</v>
      </c>
      <c r="D136" s="90" t="s">
        <v>10</v>
      </c>
      <c r="E136" s="91">
        <v>613</v>
      </c>
      <c r="F136" s="91">
        <v>44</v>
      </c>
      <c r="G136" s="91">
        <f t="shared" si="14"/>
        <v>657</v>
      </c>
      <c r="H136" s="91">
        <f t="shared" si="15"/>
        <v>722.7</v>
      </c>
      <c r="I136" s="111">
        <v>15850</v>
      </c>
      <c r="J136" s="68">
        <f t="shared" si="16"/>
        <v>10413450</v>
      </c>
      <c r="K136" s="69">
        <f t="shared" si="17"/>
        <v>11663064</v>
      </c>
      <c r="L136" s="69">
        <f t="shared" si="18"/>
        <v>8330760</v>
      </c>
      <c r="M136" s="92">
        <f t="shared" si="19"/>
        <v>29000</v>
      </c>
      <c r="N136" s="69">
        <f t="shared" si="20"/>
        <v>1951290.0000000002</v>
      </c>
      <c r="O136" s="19"/>
    </row>
    <row r="137" spans="1:15" s="20" customFormat="1" ht="13.5" x14ac:dyDescent="0.25">
      <c r="A137" s="89">
        <v>136</v>
      </c>
      <c r="B137" s="90">
        <v>1803</v>
      </c>
      <c r="C137" s="90">
        <v>18</v>
      </c>
      <c r="D137" s="90" t="s">
        <v>53</v>
      </c>
      <c r="E137" s="91">
        <v>1001</v>
      </c>
      <c r="F137" s="91">
        <v>70</v>
      </c>
      <c r="G137" s="91">
        <f t="shared" si="14"/>
        <v>1071</v>
      </c>
      <c r="H137" s="91">
        <f t="shared" si="15"/>
        <v>1178.1000000000001</v>
      </c>
      <c r="I137" s="111">
        <v>15850</v>
      </c>
      <c r="J137" s="68">
        <f t="shared" si="16"/>
        <v>16975350</v>
      </c>
      <c r="K137" s="69">
        <f t="shared" si="17"/>
        <v>19012392</v>
      </c>
      <c r="L137" s="69">
        <f t="shared" si="18"/>
        <v>13580280</v>
      </c>
      <c r="M137" s="92">
        <f t="shared" si="19"/>
        <v>47500</v>
      </c>
      <c r="N137" s="69">
        <f t="shared" si="20"/>
        <v>3180870.0000000005</v>
      </c>
      <c r="O137" s="19"/>
    </row>
    <row r="138" spans="1:15" s="20" customFormat="1" ht="13.5" x14ac:dyDescent="0.25">
      <c r="A138" s="89">
        <v>137</v>
      </c>
      <c r="B138" s="90">
        <v>1804</v>
      </c>
      <c r="C138" s="90">
        <v>18</v>
      </c>
      <c r="D138" s="90" t="s">
        <v>53</v>
      </c>
      <c r="E138" s="91">
        <v>1001</v>
      </c>
      <c r="F138" s="91">
        <v>70</v>
      </c>
      <c r="G138" s="91">
        <f t="shared" si="14"/>
        <v>1071</v>
      </c>
      <c r="H138" s="91">
        <f t="shared" si="15"/>
        <v>1178.1000000000001</v>
      </c>
      <c r="I138" s="111">
        <v>15850</v>
      </c>
      <c r="J138" s="68">
        <f t="shared" si="16"/>
        <v>16975350</v>
      </c>
      <c r="K138" s="69">
        <f t="shared" si="17"/>
        <v>19012392</v>
      </c>
      <c r="L138" s="69">
        <f t="shared" si="18"/>
        <v>13580280</v>
      </c>
      <c r="M138" s="92">
        <f t="shared" si="19"/>
        <v>47500</v>
      </c>
      <c r="N138" s="69">
        <f t="shared" si="20"/>
        <v>3180870.0000000005</v>
      </c>
      <c r="O138" s="19"/>
    </row>
    <row r="139" spans="1:15" s="20" customFormat="1" ht="13.5" x14ac:dyDescent="0.25">
      <c r="A139" s="89">
        <v>138</v>
      </c>
      <c r="B139" s="90">
        <v>1805</v>
      </c>
      <c r="C139" s="90">
        <v>18</v>
      </c>
      <c r="D139" s="90" t="s">
        <v>10</v>
      </c>
      <c r="E139" s="91">
        <v>694</v>
      </c>
      <c r="F139" s="91">
        <v>59</v>
      </c>
      <c r="G139" s="91">
        <f t="shared" si="14"/>
        <v>753</v>
      </c>
      <c r="H139" s="91">
        <f t="shared" si="15"/>
        <v>828.30000000000007</v>
      </c>
      <c r="I139" s="111">
        <v>15850</v>
      </c>
      <c r="J139" s="68">
        <f t="shared" si="16"/>
        <v>11935050</v>
      </c>
      <c r="K139" s="69">
        <f t="shared" si="17"/>
        <v>13367256</v>
      </c>
      <c r="L139" s="69">
        <f t="shared" si="18"/>
        <v>9548040</v>
      </c>
      <c r="M139" s="92">
        <f t="shared" si="19"/>
        <v>33500</v>
      </c>
      <c r="N139" s="69">
        <f t="shared" si="20"/>
        <v>2236410</v>
      </c>
      <c r="O139" s="19"/>
    </row>
    <row r="140" spans="1:15" s="20" customFormat="1" ht="13.5" x14ac:dyDescent="0.25">
      <c r="A140" s="89">
        <v>139</v>
      </c>
      <c r="B140" s="90">
        <v>1806</v>
      </c>
      <c r="C140" s="90">
        <v>18</v>
      </c>
      <c r="D140" s="90" t="s">
        <v>10</v>
      </c>
      <c r="E140" s="91">
        <v>694</v>
      </c>
      <c r="F140" s="91">
        <v>59</v>
      </c>
      <c r="G140" s="91">
        <f t="shared" si="14"/>
        <v>753</v>
      </c>
      <c r="H140" s="91">
        <f t="shared" si="15"/>
        <v>828.30000000000007</v>
      </c>
      <c r="I140" s="111">
        <v>15850</v>
      </c>
      <c r="J140" s="68">
        <f t="shared" si="16"/>
        <v>11935050</v>
      </c>
      <c r="K140" s="69">
        <f t="shared" si="17"/>
        <v>13367256</v>
      </c>
      <c r="L140" s="69">
        <f t="shared" si="18"/>
        <v>9548040</v>
      </c>
      <c r="M140" s="92">
        <f t="shared" si="19"/>
        <v>33500</v>
      </c>
      <c r="N140" s="69">
        <f t="shared" si="20"/>
        <v>2236410</v>
      </c>
      <c r="O140" s="19"/>
    </row>
    <row r="141" spans="1:15" s="20" customFormat="1" ht="13.5" x14ac:dyDescent="0.25">
      <c r="A141" s="89">
        <v>140</v>
      </c>
      <c r="B141" s="90">
        <v>1807</v>
      </c>
      <c r="C141" s="90">
        <v>18</v>
      </c>
      <c r="D141" s="90" t="s">
        <v>57</v>
      </c>
      <c r="E141" s="91">
        <v>924</v>
      </c>
      <c r="F141" s="91">
        <v>64</v>
      </c>
      <c r="G141" s="91">
        <f t="shared" si="14"/>
        <v>988</v>
      </c>
      <c r="H141" s="91">
        <f t="shared" si="15"/>
        <v>1086.8000000000002</v>
      </c>
      <c r="I141" s="111">
        <v>15850</v>
      </c>
      <c r="J141" s="68">
        <f t="shared" si="16"/>
        <v>15659800</v>
      </c>
      <c r="K141" s="69">
        <f t="shared" si="17"/>
        <v>17538976</v>
      </c>
      <c r="L141" s="69">
        <f t="shared" si="18"/>
        <v>12527840</v>
      </c>
      <c r="M141" s="92">
        <f t="shared" si="19"/>
        <v>44000</v>
      </c>
      <c r="N141" s="69">
        <f t="shared" si="20"/>
        <v>2934360.0000000005</v>
      </c>
      <c r="O141" s="19"/>
    </row>
    <row r="142" spans="1:15" s="20" customFormat="1" ht="13.5" x14ac:dyDescent="0.25">
      <c r="A142" s="89">
        <v>141</v>
      </c>
      <c r="B142" s="90">
        <v>1808</v>
      </c>
      <c r="C142" s="90">
        <v>18</v>
      </c>
      <c r="D142" s="90" t="s">
        <v>57</v>
      </c>
      <c r="E142" s="91">
        <v>924</v>
      </c>
      <c r="F142" s="91">
        <v>64</v>
      </c>
      <c r="G142" s="91">
        <f t="shared" si="14"/>
        <v>988</v>
      </c>
      <c r="H142" s="91">
        <f t="shared" si="15"/>
        <v>1086.8000000000002</v>
      </c>
      <c r="I142" s="111">
        <v>15850</v>
      </c>
      <c r="J142" s="68">
        <f t="shared" si="16"/>
        <v>15659800</v>
      </c>
      <c r="K142" s="69">
        <f t="shared" si="17"/>
        <v>17538976</v>
      </c>
      <c r="L142" s="69">
        <f t="shared" si="18"/>
        <v>12527840</v>
      </c>
      <c r="M142" s="92">
        <f t="shared" si="19"/>
        <v>44000</v>
      </c>
      <c r="N142" s="69">
        <f t="shared" si="20"/>
        <v>2934360.0000000005</v>
      </c>
      <c r="O142" s="19"/>
    </row>
    <row r="143" spans="1:15" s="20" customFormat="1" ht="13.5" x14ac:dyDescent="0.25">
      <c r="A143" s="89">
        <v>142</v>
      </c>
      <c r="B143" s="90">
        <v>1901</v>
      </c>
      <c r="C143" s="90">
        <v>19</v>
      </c>
      <c r="D143" s="90" t="s">
        <v>10</v>
      </c>
      <c r="E143" s="91">
        <v>613</v>
      </c>
      <c r="F143" s="91">
        <v>44</v>
      </c>
      <c r="G143" s="91">
        <f t="shared" si="14"/>
        <v>657</v>
      </c>
      <c r="H143" s="91">
        <f t="shared" si="15"/>
        <v>722.7</v>
      </c>
      <c r="I143" s="111">
        <v>15900</v>
      </c>
      <c r="J143" s="68">
        <f t="shared" si="16"/>
        <v>10446300</v>
      </c>
      <c r="K143" s="69">
        <f t="shared" si="17"/>
        <v>11699856</v>
      </c>
      <c r="L143" s="69">
        <f t="shared" si="18"/>
        <v>8357040</v>
      </c>
      <c r="M143" s="92">
        <f t="shared" si="19"/>
        <v>29000</v>
      </c>
      <c r="N143" s="69">
        <f t="shared" si="20"/>
        <v>1951290.0000000002</v>
      </c>
      <c r="O143" s="19"/>
    </row>
    <row r="144" spans="1:15" s="20" customFormat="1" ht="13.5" x14ac:dyDescent="0.25">
      <c r="A144" s="89">
        <v>143</v>
      </c>
      <c r="B144" s="90">
        <v>1902</v>
      </c>
      <c r="C144" s="90">
        <v>19</v>
      </c>
      <c r="D144" s="90" t="s">
        <v>10</v>
      </c>
      <c r="E144" s="91">
        <v>613</v>
      </c>
      <c r="F144" s="91">
        <v>44</v>
      </c>
      <c r="G144" s="91">
        <f t="shared" si="14"/>
        <v>657</v>
      </c>
      <c r="H144" s="91">
        <f t="shared" si="15"/>
        <v>722.7</v>
      </c>
      <c r="I144" s="111">
        <v>15900</v>
      </c>
      <c r="J144" s="68">
        <f t="shared" si="16"/>
        <v>10446300</v>
      </c>
      <c r="K144" s="69">
        <f t="shared" si="17"/>
        <v>11699856</v>
      </c>
      <c r="L144" s="69">
        <f t="shared" si="18"/>
        <v>8357040</v>
      </c>
      <c r="M144" s="92">
        <f t="shared" si="19"/>
        <v>29000</v>
      </c>
      <c r="N144" s="69">
        <f t="shared" si="20"/>
        <v>1951290.0000000002</v>
      </c>
      <c r="O144" s="19"/>
    </row>
    <row r="145" spans="1:15" s="20" customFormat="1" ht="13.5" x14ac:dyDescent="0.25">
      <c r="A145" s="89">
        <v>144</v>
      </c>
      <c r="B145" s="90">
        <v>1903</v>
      </c>
      <c r="C145" s="90">
        <v>19</v>
      </c>
      <c r="D145" s="90" t="s">
        <v>53</v>
      </c>
      <c r="E145" s="91">
        <v>1001</v>
      </c>
      <c r="F145" s="91">
        <v>70</v>
      </c>
      <c r="G145" s="91">
        <f t="shared" si="14"/>
        <v>1071</v>
      </c>
      <c r="H145" s="91">
        <f t="shared" si="15"/>
        <v>1178.1000000000001</v>
      </c>
      <c r="I145" s="111">
        <v>15900</v>
      </c>
      <c r="J145" s="68">
        <f t="shared" si="16"/>
        <v>17028900</v>
      </c>
      <c r="K145" s="69">
        <f t="shared" si="17"/>
        <v>19072368</v>
      </c>
      <c r="L145" s="69">
        <f t="shared" si="18"/>
        <v>13623120</v>
      </c>
      <c r="M145" s="92">
        <f t="shared" si="19"/>
        <v>47500</v>
      </c>
      <c r="N145" s="69">
        <f t="shared" si="20"/>
        <v>3180870.0000000005</v>
      </c>
      <c r="O145" s="19"/>
    </row>
    <row r="146" spans="1:15" s="20" customFormat="1" ht="13.5" x14ac:dyDescent="0.25">
      <c r="A146" s="89">
        <v>145</v>
      </c>
      <c r="B146" s="90">
        <v>1904</v>
      </c>
      <c r="C146" s="90">
        <v>19</v>
      </c>
      <c r="D146" s="90" t="s">
        <v>53</v>
      </c>
      <c r="E146" s="91">
        <v>1001</v>
      </c>
      <c r="F146" s="91">
        <v>70</v>
      </c>
      <c r="G146" s="91">
        <f t="shared" si="14"/>
        <v>1071</v>
      </c>
      <c r="H146" s="91">
        <f t="shared" si="15"/>
        <v>1178.1000000000001</v>
      </c>
      <c r="I146" s="111">
        <v>15900</v>
      </c>
      <c r="J146" s="68">
        <f t="shared" si="16"/>
        <v>17028900</v>
      </c>
      <c r="K146" s="69">
        <f t="shared" si="17"/>
        <v>19072368</v>
      </c>
      <c r="L146" s="69">
        <f t="shared" si="18"/>
        <v>13623120</v>
      </c>
      <c r="M146" s="92">
        <f t="shared" si="19"/>
        <v>47500</v>
      </c>
      <c r="N146" s="69">
        <f t="shared" si="20"/>
        <v>3180870.0000000005</v>
      </c>
      <c r="O146" s="19"/>
    </row>
    <row r="147" spans="1:15" s="20" customFormat="1" ht="13.5" x14ac:dyDescent="0.25">
      <c r="A147" s="89">
        <v>146</v>
      </c>
      <c r="B147" s="90">
        <v>1905</v>
      </c>
      <c r="C147" s="90">
        <v>19</v>
      </c>
      <c r="D147" s="90" t="s">
        <v>10</v>
      </c>
      <c r="E147" s="91">
        <v>694</v>
      </c>
      <c r="F147" s="91">
        <v>59</v>
      </c>
      <c r="G147" s="91">
        <f t="shared" si="14"/>
        <v>753</v>
      </c>
      <c r="H147" s="91">
        <f t="shared" si="15"/>
        <v>828.30000000000007</v>
      </c>
      <c r="I147" s="111">
        <v>15900</v>
      </c>
      <c r="J147" s="68">
        <f t="shared" si="16"/>
        <v>11972700</v>
      </c>
      <c r="K147" s="69">
        <f t="shared" si="17"/>
        <v>13409424</v>
      </c>
      <c r="L147" s="69">
        <f t="shared" si="18"/>
        <v>9578160</v>
      </c>
      <c r="M147" s="92">
        <f t="shared" si="19"/>
        <v>33500</v>
      </c>
      <c r="N147" s="69">
        <f t="shared" si="20"/>
        <v>2236410</v>
      </c>
      <c r="O147" s="19"/>
    </row>
    <row r="148" spans="1:15" s="20" customFormat="1" ht="13.5" x14ac:dyDescent="0.25">
      <c r="A148" s="89">
        <v>147</v>
      </c>
      <c r="B148" s="90">
        <v>1906</v>
      </c>
      <c r="C148" s="90">
        <v>19</v>
      </c>
      <c r="D148" s="90" t="s">
        <v>10</v>
      </c>
      <c r="E148" s="91">
        <v>694</v>
      </c>
      <c r="F148" s="91">
        <v>59</v>
      </c>
      <c r="G148" s="91">
        <f t="shared" si="14"/>
        <v>753</v>
      </c>
      <c r="H148" s="91">
        <f t="shared" si="15"/>
        <v>828.30000000000007</v>
      </c>
      <c r="I148" s="111">
        <v>15900</v>
      </c>
      <c r="J148" s="68">
        <f t="shared" si="16"/>
        <v>11972700</v>
      </c>
      <c r="K148" s="69">
        <f t="shared" si="17"/>
        <v>13409424</v>
      </c>
      <c r="L148" s="69">
        <f t="shared" si="18"/>
        <v>9578160</v>
      </c>
      <c r="M148" s="92">
        <f t="shared" si="19"/>
        <v>33500</v>
      </c>
      <c r="N148" s="69">
        <f t="shared" si="20"/>
        <v>2236410</v>
      </c>
      <c r="O148" s="19"/>
    </row>
    <row r="149" spans="1:15" s="20" customFormat="1" ht="13.5" x14ac:dyDescent="0.25">
      <c r="A149" s="89">
        <v>148</v>
      </c>
      <c r="B149" s="90">
        <v>1907</v>
      </c>
      <c r="C149" s="90">
        <v>19</v>
      </c>
      <c r="D149" s="90" t="s">
        <v>57</v>
      </c>
      <c r="E149" s="91">
        <v>924</v>
      </c>
      <c r="F149" s="91">
        <v>64</v>
      </c>
      <c r="G149" s="91">
        <f t="shared" si="14"/>
        <v>988</v>
      </c>
      <c r="H149" s="91">
        <f t="shared" si="15"/>
        <v>1086.8000000000002</v>
      </c>
      <c r="I149" s="111">
        <v>15900</v>
      </c>
      <c r="J149" s="68">
        <f t="shared" si="16"/>
        <v>15709200</v>
      </c>
      <c r="K149" s="69">
        <f t="shared" si="17"/>
        <v>17594304</v>
      </c>
      <c r="L149" s="69">
        <f t="shared" si="18"/>
        <v>12567360</v>
      </c>
      <c r="M149" s="92">
        <f t="shared" si="19"/>
        <v>44000</v>
      </c>
      <c r="N149" s="69">
        <f t="shared" si="20"/>
        <v>2934360.0000000005</v>
      </c>
      <c r="O149" s="19"/>
    </row>
    <row r="150" spans="1:15" s="20" customFormat="1" ht="13.5" x14ac:dyDescent="0.25">
      <c r="A150" s="89">
        <v>149</v>
      </c>
      <c r="B150" s="90">
        <v>1908</v>
      </c>
      <c r="C150" s="90">
        <v>19</v>
      </c>
      <c r="D150" s="90" t="s">
        <v>57</v>
      </c>
      <c r="E150" s="91">
        <v>924</v>
      </c>
      <c r="F150" s="91">
        <v>64</v>
      </c>
      <c r="G150" s="91">
        <f t="shared" si="14"/>
        <v>988</v>
      </c>
      <c r="H150" s="91">
        <f t="shared" si="15"/>
        <v>1086.8000000000002</v>
      </c>
      <c r="I150" s="111">
        <v>15900</v>
      </c>
      <c r="J150" s="68">
        <f t="shared" si="16"/>
        <v>15709200</v>
      </c>
      <c r="K150" s="69">
        <f t="shared" si="17"/>
        <v>17594304</v>
      </c>
      <c r="L150" s="69">
        <f t="shared" si="18"/>
        <v>12567360</v>
      </c>
      <c r="M150" s="92">
        <f t="shared" si="19"/>
        <v>44000</v>
      </c>
      <c r="N150" s="69">
        <f t="shared" si="20"/>
        <v>2934360.0000000005</v>
      </c>
      <c r="O150" s="19"/>
    </row>
    <row r="151" spans="1:15" s="20" customFormat="1" ht="13.5" x14ac:dyDescent="0.25">
      <c r="A151" s="89">
        <v>150</v>
      </c>
      <c r="B151" s="90">
        <v>2001</v>
      </c>
      <c r="C151" s="90">
        <v>20</v>
      </c>
      <c r="D151" s="90" t="s">
        <v>10</v>
      </c>
      <c r="E151" s="91">
        <v>613</v>
      </c>
      <c r="F151" s="91">
        <v>44</v>
      </c>
      <c r="G151" s="91">
        <f t="shared" si="14"/>
        <v>657</v>
      </c>
      <c r="H151" s="91">
        <f t="shared" si="15"/>
        <v>722.7</v>
      </c>
      <c r="I151" s="111">
        <v>15950</v>
      </c>
      <c r="J151" s="68">
        <f t="shared" si="16"/>
        <v>10479150</v>
      </c>
      <c r="K151" s="69">
        <f t="shared" si="17"/>
        <v>11736648</v>
      </c>
      <c r="L151" s="69">
        <f t="shared" si="18"/>
        <v>8383320</v>
      </c>
      <c r="M151" s="92">
        <f t="shared" si="19"/>
        <v>29500</v>
      </c>
      <c r="N151" s="69">
        <f t="shared" si="20"/>
        <v>1951290.0000000002</v>
      </c>
      <c r="O151" s="19"/>
    </row>
    <row r="152" spans="1:15" s="20" customFormat="1" ht="13.5" x14ac:dyDescent="0.25">
      <c r="A152" s="89">
        <v>151</v>
      </c>
      <c r="B152" s="90">
        <v>2002</v>
      </c>
      <c r="C152" s="90">
        <v>20</v>
      </c>
      <c r="D152" s="90" t="s">
        <v>10</v>
      </c>
      <c r="E152" s="91">
        <v>613</v>
      </c>
      <c r="F152" s="91">
        <v>44</v>
      </c>
      <c r="G152" s="91">
        <f t="shared" si="14"/>
        <v>657</v>
      </c>
      <c r="H152" s="91">
        <f t="shared" si="15"/>
        <v>722.7</v>
      </c>
      <c r="I152" s="111">
        <v>15950</v>
      </c>
      <c r="J152" s="68">
        <f t="shared" si="16"/>
        <v>10479150</v>
      </c>
      <c r="K152" s="69">
        <f t="shared" si="17"/>
        <v>11736648</v>
      </c>
      <c r="L152" s="69">
        <f t="shared" si="18"/>
        <v>8383320</v>
      </c>
      <c r="M152" s="92">
        <f t="shared" si="19"/>
        <v>29500</v>
      </c>
      <c r="N152" s="69">
        <f t="shared" si="20"/>
        <v>1951290.0000000002</v>
      </c>
      <c r="O152" s="19"/>
    </row>
    <row r="153" spans="1:15" s="20" customFormat="1" ht="13.5" x14ac:dyDescent="0.25">
      <c r="A153" s="89">
        <v>152</v>
      </c>
      <c r="B153" s="90">
        <v>2003</v>
      </c>
      <c r="C153" s="90">
        <v>20</v>
      </c>
      <c r="D153" s="90" t="s">
        <v>53</v>
      </c>
      <c r="E153" s="91">
        <v>1001</v>
      </c>
      <c r="F153" s="91">
        <v>70</v>
      </c>
      <c r="G153" s="91">
        <f t="shared" si="14"/>
        <v>1071</v>
      </c>
      <c r="H153" s="91">
        <f t="shared" si="15"/>
        <v>1178.1000000000001</v>
      </c>
      <c r="I153" s="111">
        <v>15950</v>
      </c>
      <c r="J153" s="68">
        <f t="shared" si="16"/>
        <v>17082450</v>
      </c>
      <c r="K153" s="69">
        <f t="shared" si="17"/>
        <v>19132344</v>
      </c>
      <c r="L153" s="69">
        <f t="shared" si="18"/>
        <v>13665960</v>
      </c>
      <c r="M153" s="92">
        <f t="shared" si="19"/>
        <v>48000</v>
      </c>
      <c r="N153" s="69">
        <f t="shared" si="20"/>
        <v>3180870.0000000005</v>
      </c>
      <c r="O153" s="19"/>
    </row>
    <row r="154" spans="1:15" s="20" customFormat="1" ht="13.5" x14ac:dyDescent="0.25">
      <c r="A154" s="89">
        <v>153</v>
      </c>
      <c r="B154" s="90">
        <v>2004</v>
      </c>
      <c r="C154" s="90">
        <v>20</v>
      </c>
      <c r="D154" s="90" t="s">
        <v>53</v>
      </c>
      <c r="E154" s="91">
        <v>1001</v>
      </c>
      <c r="F154" s="91">
        <v>70</v>
      </c>
      <c r="G154" s="91">
        <f t="shared" si="14"/>
        <v>1071</v>
      </c>
      <c r="H154" s="91">
        <f t="shared" si="15"/>
        <v>1178.1000000000001</v>
      </c>
      <c r="I154" s="111">
        <v>15950</v>
      </c>
      <c r="J154" s="68">
        <f t="shared" si="16"/>
        <v>17082450</v>
      </c>
      <c r="K154" s="69">
        <f t="shared" si="17"/>
        <v>19132344</v>
      </c>
      <c r="L154" s="69">
        <f t="shared" si="18"/>
        <v>13665960</v>
      </c>
      <c r="M154" s="92">
        <f t="shared" si="19"/>
        <v>48000</v>
      </c>
      <c r="N154" s="69">
        <f t="shared" si="20"/>
        <v>3180870.0000000005</v>
      </c>
      <c r="O154" s="19"/>
    </row>
    <row r="155" spans="1:15" s="20" customFormat="1" ht="13.5" x14ac:dyDescent="0.25">
      <c r="A155" s="89">
        <v>154</v>
      </c>
      <c r="B155" s="90">
        <v>2005</v>
      </c>
      <c r="C155" s="90">
        <v>20</v>
      </c>
      <c r="D155" s="90" t="s">
        <v>10</v>
      </c>
      <c r="E155" s="91">
        <v>694</v>
      </c>
      <c r="F155" s="91">
        <v>59</v>
      </c>
      <c r="G155" s="91">
        <f t="shared" si="14"/>
        <v>753</v>
      </c>
      <c r="H155" s="91">
        <f t="shared" si="15"/>
        <v>828.30000000000007</v>
      </c>
      <c r="I155" s="111">
        <v>15950</v>
      </c>
      <c r="J155" s="68">
        <f t="shared" si="16"/>
        <v>12010350</v>
      </c>
      <c r="K155" s="69">
        <f t="shared" si="17"/>
        <v>13451592</v>
      </c>
      <c r="L155" s="69">
        <f t="shared" si="18"/>
        <v>9608280</v>
      </c>
      <c r="M155" s="92">
        <f t="shared" si="19"/>
        <v>33500</v>
      </c>
      <c r="N155" s="69">
        <f t="shared" si="20"/>
        <v>2236410</v>
      </c>
      <c r="O155" s="19"/>
    </row>
    <row r="156" spans="1:15" s="20" customFormat="1" ht="13.5" x14ac:dyDescent="0.25">
      <c r="A156" s="89">
        <v>155</v>
      </c>
      <c r="B156" s="90">
        <v>2006</v>
      </c>
      <c r="C156" s="90">
        <v>20</v>
      </c>
      <c r="D156" s="90" t="s">
        <v>10</v>
      </c>
      <c r="E156" s="91">
        <v>694</v>
      </c>
      <c r="F156" s="91">
        <v>59</v>
      </c>
      <c r="G156" s="91">
        <f t="shared" si="14"/>
        <v>753</v>
      </c>
      <c r="H156" s="91">
        <f t="shared" si="15"/>
        <v>828.30000000000007</v>
      </c>
      <c r="I156" s="111">
        <v>15950</v>
      </c>
      <c r="J156" s="68">
        <f t="shared" si="16"/>
        <v>12010350</v>
      </c>
      <c r="K156" s="69">
        <f t="shared" si="17"/>
        <v>13451592</v>
      </c>
      <c r="L156" s="69">
        <f t="shared" si="18"/>
        <v>9608280</v>
      </c>
      <c r="M156" s="92">
        <f t="shared" si="19"/>
        <v>33500</v>
      </c>
      <c r="N156" s="69">
        <f t="shared" si="20"/>
        <v>2236410</v>
      </c>
      <c r="O156" s="19"/>
    </row>
    <row r="157" spans="1:15" s="20" customFormat="1" ht="13.5" x14ac:dyDescent="0.25">
      <c r="A157" s="89">
        <v>156</v>
      </c>
      <c r="B157" s="90">
        <v>2007</v>
      </c>
      <c r="C157" s="90">
        <v>20</v>
      </c>
      <c r="D157" s="90" t="s">
        <v>57</v>
      </c>
      <c r="E157" s="91">
        <v>924</v>
      </c>
      <c r="F157" s="91">
        <v>64</v>
      </c>
      <c r="G157" s="91">
        <f t="shared" si="14"/>
        <v>988</v>
      </c>
      <c r="H157" s="91">
        <f t="shared" si="15"/>
        <v>1086.8000000000002</v>
      </c>
      <c r="I157" s="111">
        <v>15950</v>
      </c>
      <c r="J157" s="68">
        <f t="shared" si="16"/>
        <v>15758600</v>
      </c>
      <c r="K157" s="69">
        <f t="shared" si="17"/>
        <v>17649632</v>
      </c>
      <c r="L157" s="69">
        <f t="shared" si="18"/>
        <v>12606880</v>
      </c>
      <c r="M157" s="92">
        <f t="shared" si="19"/>
        <v>44000</v>
      </c>
      <c r="N157" s="69">
        <f t="shared" si="20"/>
        <v>2934360.0000000005</v>
      </c>
      <c r="O157" s="19"/>
    </row>
    <row r="158" spans="1:15" s="20" customFormat="1" ht="13.5" x14ac:dyDescent="0.25">
      <c r="A158" s="89">
        <v>157</v>
      </c>
      <c r="B158" s="90">
        <v>2008</v>
      </c>
      <c r="C158" s="90">
        <v>20</v>
      </c>
      <c r="D158" s="90" t="s">
        <v>57</v>
      </c>
      <c r="E158" s="91">
        <v>924</v>
      </c>
      <c r="F158" s="91">
        <v>64</v>
      </c>
      <c r="G158" s="91">
        <f t="shared" si="14"/>
        <v>988</v>
      </c>
      <c r="H158" s="91">
        <f t="shared" si="15"/>
        <v>1086.8000000000002</v>
      </c>
      <c r="I158" s="111">
        <v>15950</v>
      </c>
      <c r="J158" s="68">
        <f t="shared" si="16"/>
        <v>15758600</v>
      </c>
      <c r="K158" s="69">
        <f t="shared" si="17"/>
        <v>17649632</v>
      </c>
      <c r="L158" s="69">
        <f t="shared" si="18"/>
        <v>12606880</v>
      </c>
      <c r="M158" s="92">
        <f t="shared" si="19"/>
        <v>44000</v>
      </c>
      <c r="N158" s="69">
        <f t="shared" si="20"/>
        <v>2934360.0000000005</v>
      </c>
      <c r="O158" s="19"/>
    </row>
    <row r="159" spans="1:15" s="20" customFormat="1" ht="13.5" x14ac:dyDescent="0.25">
      <c r="A159" s="89">
        <v>158</v>
      </c>
      <c r="B159" s="90">
        <v>2101</v>
      </c>
      <c r="C159" s="90">
        <v>21</v>
      </c>
      <c r="D159" s="90" t="s">
        <v>10</v>
      </c>
      <c r="E159" s="91">
        <v>613</v>
      </c>
      <c r="F159" s="91">
        <v>44</v>
      </c>
      <c r="G159" s="91">
        <f t="shared" si="14"/>
        <v>657</v>
      </c>
      <c r="H159" s="91">
        <f t="shared" si="15"/>
        <v>722.7</v>
      </c>
      <c r="I159" s="111">
        <v>16000</v>
      </c>
      <c r="J159" s="68">
        <f t="shared" si="16"/>
        <v>10512000</v>
      </c>
      <c r="K159" s="69">
        <f t="shared" si="17"/>
        <v>11773440</v>
      </c>
      <c r="L159" s="69">
        <f t="shared" si="18"/>
        <v>8409600</v>
      </c>
      <c r="M159" s="92">
        <f t="shared" si="19"/>
        <v>29500</v>
      </c>
      <c r="N159" s="69">
        <f t="shared" si="20"/>
        <v>1951290.0000000002</v>
      </c>
      <c r="O159" s="19"/>
    </row>
    <row r="160" spans="1:15" s="20" customFormat="1" ht="13.5" x14ac:dyDescent="0.25">
      <c r="A160" s="89">
        <v>159</v>
      </c>
      <c r="B160" s="90">
        <v>2102</v>
      </c>
      <c r="C160" s="90">
        <v>21</v>
      </c>
      <c r="D160" s="90" t="s">
        <v>10</v>
      </c>
      <c r="E160" s="91">
        <v>613</v>
      </c>
      <c r="F160" s="91">
        <v>44</v>
      </c>
      <c r="G160" s="91">
        <f t="shared" si="14"/>
        <v>657</v>
      </c>
      <c r="H160" s="91">
        <f t="shared" si="15"/>
        <v>722.7</v>
      </c>
      <c r="I160" s="111">
        <v>16000</v>
      </c>
      <c r="J160" s="68">
        <f t="shared" si="16"/>
        <v>10512000</v>
      </c>
      <c r="K160" s="69">
        <f t="shared" si="17"/>
        <v>11773440</v>
      </c>
      <c r="L160" s="69">
        <f t="shared" si="18"/>
        <v>8409600</v>
      </c>
      <c r="M160" s="92">
        <f t="shared" si="19"/>
        <v>29500</v>
      </c>
      <c r="N160" s="69">
        <f t="shared" si="20"/>
        <v>1951290.0000000002</v>
      </c>
      <c r="O160" s="19"/>
    </row>
    <row r="161" spans="1:15" s="20" customFormat="1" ht="13.5" x14ac:dyDescent="0.25">
      <c r="A161" s="89">
        <v>160</v>
      </c>
      <c r="B161" s="90">
        <v>2103</v>
      </c>
      <c r="C161" s="90">
        <v>21</v>
      </c>
      <c r="D161" s="90" t="s">
        <v>53</v>
      </c>
      <c r="E161" s="91">
        <v>1001</v>
      </c>
      <c r="F161" s="91">
        <v>70</v>
      </c>
      <c r="G161" s="91">
        <f t="shared" si="14"/>
        <v>1071</v>
      </c>
      <c r="H161" s="91">
        <f t="shared" si="15"/>
        <v>1178.1000000000001</v>
      </c>
      <c r="I161" s="111">
        <v>16000</v>
      </c>
      <c r="J161" s="68">
        <f t="shared" si="16"/>
        <v>17136000</v>
      </c>
      <c r="K161" s="69">
        <f t="shared" si="17"/>
        <v>19192320</v>
      </c>
      <c r="L161" s="69">
        <f t="shared" si="18"/>
        <v>13708800</v>
      </c>
      <c r="M161" s="92">
        <f t="shared" si="19"/>
        <v>48000</v>
      </c>
      <c r="N161" s="69">
        <f t="shared" si="20"/>
        <v>3180870.0000000005</v>
      </c>
      <c r="O161" s="19"/>
    </row>
    <row r="162" spans="1:15" s="20" customFormat="1" ht="13.5" x14ac:dyDescent="0.25">
      <c r="A162" s="89">
        <v>161</v>
      </c>
      <c r="B162" s="90">
        <v>2104</v>
      </c>
      <c r="C162" s="90">
        <v>21</v>
      </c>
      <c r="D162" s="90" t="s">
        <v>53</v>
      </c>
      <c r="E162" s="91">
        <v>1001</v>
      </c>
      <c r="F162" s="91">
        <v>70</v>
      </c>
      <c r="G162" s="91">
        <f t="shared" si="14"/>
        <v>1071</v>
      </c>
      <c r="H162" s="91">
        <f t="shared" si="15"/>
        <v>1178.1000000000001</v>
      </c>
      <c r="I162" s="111">
        <v>16000</v>
      </c>
      <c r="J162" s="68">
        <f t="shared" si="16"/>
        <v>17136000</v>
      </c>
      <c r="K162" s="69">
        <f t="shared" si="17"/>
        <v>19192320</v>
      </c>
      <c r="L162" s="69">
        <f t="shared" si="18"/>
        <v>13708800</v>
      </c>
      <c r="M162" s="92">
        <f t="shared" si="19"/>
        <v>48000</v>
      </c>
      <c r="N162" s="69">
        <f t="shared" si="20"/>
        <v>3180870.0000000005</v>
      </c>
      <c r="O162" s="19"/>
    </row>
    <row r="163" spans="1:15" s="20" customFormat="1" ht="13.5" x14ac:dyDescent="0.25">
      <c r="A163" s="89">
        <v>162</v>
      </c>
      <c r="B163" s="90">
        <v>2105</v>
      </c>
      <c r="C163" s="90">
        <v>21</v>
      </c>
      <c r="D163" s="90" t="s">
        <v>10</v>
      </c>
      <c r="E163" s="91">
        <v>694</v>
      </c>
      <c r="F163" s="91">
        <v>59</v>
      </c>
      <c r="G163" s="91">
        <f t="shared" si="14"/>
        <v>753</v>
      </c>
      <c r="H163" s="91">
        <f t="shared" si="15"/>
        <v>828.30000000000007</v>
      </c>
      <c r="I163" s="111">
        <v>16000</v>
      </c>
      <c r="J163" s="68">
        <f t="shared" si="16"/>
        <v>12048000</v>
      </c>
      <c r="K163" s="69">
        <f t="shared" si="17"/>
        <v>13493760</v>
      </c>
      <c r="L163" s="69">
        <f t="shared" si="18"/>
        <v>9638400</v>
      </c>
      <c r="M163" s="92">
        <f t="shared" si="19"/>
        <v>33500</v>
      </c>
      <c r="N163" s="69">
        <f t="shared" si="20"/>
        <v>2236410</v>
      </c>
      <c r="O163" s="19"/>
    </row>
    <row r="164" spans="1:15" s="20" customFormat="1" ht="13.5" x14ac:dyDescent="0.25">
      <c r="A164" s="89">
        <v>163</v>
      </c>
      <c r="B164" s="90">
        <v>2106</v>
      </c>
      <c r="C164" s="90">
        <v>21</v>
      </c>
      <c r="D164" s="90" t="s">
        <v>10</v>
      </c>
      <c r="E164" s="91">
        <v>694</v>
      </c>
      <c r="F164" s="91">
        <v>59</v>
      </c>
      <c r="G164" s="91">
        <f t="shared" si="14"/>
        <v>753</v>
      </c>
      <c r="H164" s="91">
        <f t="shared" si="15"/>
        <v>828.30000000000007</v>
      </c>
      <c r="I164" s="111">
        <v>16000</v>
      </c>
      <c r="J164" s="68">
        <f t="shared" si="16"/>
        <v>12048000</v>
      </c>
      <c r="K164" s="69">
        <f t="shared" si="17"/>
        <v>13493760</v>
      </c>
      <c r="L164" s="69">
        <f t="shared" si="18"/>
        <v>9638400</v>
      </c>
      <c r="M164" s="92">
        <f t="shared" si="19"/>
        <v>33500</v>
      </c>
      <c r="N164" s="69">
        <f t="shared" si="20"/>
        <v>2236410</v>
      </c>
      <c r="O164" s="19"/>
    </row>
    <row r="165" spans="1:15" s="20" customFormat="1" ht="13.5" x14ac:dyDescent="0.25">
      <c r="A165" s="89">
        <v>164</v>
      </c>
      <c r="B165" s="90">
        <v>2107</v>
      </c>
      <c r="C165" s="90">
        <v>21</v>
      </c>
      <c r="D165" s="90" t="s">
        <v>57</v>
      </c>
      <c r="E165" s="91">
        <v>924</v>
      </c>
      <c r="F165" s="91">
        <v>64</v>
      </c>
      <c r="G165" s="91">
        <f t="shared" si="14"/>
        <v>988</v>
      </c>
      <c r="H165" s="91">
        <f t="shared" si="15"/>
        <v>1086.8000000000002</v>
      </c>
      <c r="I165" s="111">
        <v>16000</v>
      </c>
      <c r="J165" s="68">
        <f t="shared" si="16"/>
        <v>15808000</v>
      </c>
      <c r="K165" s="69">
        <f t="shared" si="17"/>
        <v>17704960</v>
      </c>
      <c r="L165" s="69">
        <f t="shared" si="18"/>
        <v>12646400</v>
      </c>
      <c r="M165" s="92">
        <f t="shared" si="19"/>
        <v>44500</v>
      </c>
      <c r="N165" s="69">
        <f t="shared" si="20"/>
        <v>2934360.0000000005</v>
      </c>
      <c r="O165" s="19"/>
    </row>
    <row r="166" spans="1:15" s="20" customFormat="1" ht="13.5" x14ac:dyDescent="0.25">
      <c r="A166" s="89">
        <v>165</v>
      </c>
      <c r="B166" s="90">
        <v>2108</v>
      </c>
      <c r="C166" s="90">
        <v>21</v>
      </c>
      <c r="D166" s="90" t="s">
        <v>57</v>
      </c>
      <c r="E166" s="91">
        <v>924</v>
      </c>
      <c r="F166" s="91">
        <v>64</v>
      </c>
      <c r="G166" s="91">
        <f t="shared" si="14"/>
        <v>988</v>
      </c>
      <c r="H166" s="91">
        <f t="shared" si="15"/>
        <v>1086.8000000000002</v>
      </c>
      <c r="I166" s="111">
        <v>16000</v>
      </c>
      <c r="J166" s="68">
        <f t="shared" si="16"/>
        <v>15808000</v>
      </c>
      <c r="K166" s="69">
        <f t="shared" si="17"/>
        <v>17704960</v>
      </c>
      <c r="L166" s="69">
        <f t="shared" si="18"/>
        <v>12646400</v>
      </c>
      <c r="M166" s="92">
        <f t="shared" si="19"/>
        <v>44500</v>
      </c>
      <c r="N166" s="69">
        <f t="shared" si="20"/>
        <v>2934360.0000000005</v>
      </c>
      <c r="O166" s="19"/>
    </row>
    <row r="167" spans="1:15" s="20" customFormat="1" ht="13.5" x14ac:dyDescent="0.25">
      <c r="A167" s="89">
        <v>166</v>
      </c>
      <c r="B167" s="90">
        <v>2201</v>
      </c>
      <c r="C167" s="90">
        <v>22</v>
      </c>
      <c r="D167" s="90" t="s">
        <v>10</v>
      </c>
      <c r="E167" s="91">
        <v>613</v>
      </c>
      <c r="F167" s="91">
        <v>44</v>
      </c>
      <c r="G167" s="91">
        <f t="shared" si="14"/>
        <v>657</v>
      </c>
      <c r="H167" s="91">
        <f t="shared" si="15"/>
        <v>722.7</v>
      </c>
      <c r="I167" s="111">
        <v>16050</v>
      </c>
      <c r="J167" s="68">
        <f t="shared" si="16"/>
        <v>10544850</v>
      </c>
      <c r="K167" s="69">
        <f t="shared" si="17"/>
        <v>11810232</v>
      </c>
      <c r="L167" s="69">
        <f t="shared" si="18"/>
        <v>8435880</v>
      </c>
      <c r="M167" s="92">
        <f t="shared" si="19"/>
        <v>29500</v>
      </c>
      <c r="N167" s="69">
        <f t="shared" si="20"/>
        <v>1951290.0000000002</v>
      </c>
      <c r="O167" s="19"/>
    </row>
    <row r="168" spans="1:15" s="20" customFormat="1" ht="13.5" x14ac:dyDescent="0.25">
      <c r="A168" s="89">
        <v>167</v>
      </c>
      <c r="B168" s="90">
        <v>2203</v>
      </c>
      <c r="C168" s="90">
        <v>22</v>
      </c>
      <c r="D168" s="90" t="s">
        <v>53</v>
      </c>
      <c r="E168" s="91">
        <v>1001</v>
      </c>
      <c r="F168" s="91">
        <v>70</v>
      </c>
      <c r="G168" s="91">
        <f t="shared" si="14"/>
        <v>1071</v>
      </c>
      <c r="H168" s="91">
        <f t="shared" si="15"/>
        <v>1178.1000000000001</v>
      </c>
      <c r="I168" s="111">
        <v>16050</v>
      </c>
      <c r="J168" s="68">
        <f t="shared" si="16"/>
        <v>17189550</v>
      </c>
      <c r="K168" s="69">
        <f t="shared" si="17"/>
        <v>19252296</v>
      </c>
      <c r="L168" s="69">
        <f t="shared" si="18"/>
        <v>13751640</v>
      </c>
      <c r="M168" s="92">
        <f t="shared" si="19"/>
        <v>48000</v>
      </c>
      <c r="N168" s="69">
        <f t="shared" si="20"/>
        <v>3180870.0000000005</v>
      </c>
      <c r="O168" s="19"/>
    </row>
    <row r="169" spans="1:15" s="20" customFormat="1" ht="13.5" x14ac:dyDescent="0.25">
      <c r="A169" s="89">
        <v>168</v>
      </c>
      <c r="B169" s="90">
        <v>2204</v>
      </c>
      <c r="C169" s="90">
        <v>22</v>
      </c>
      <c r="D169" s="90" t="s">
        <v>53</v>
      </c>
      <c r="E169" s="91">
        <v>1001</v>
      </c>
      <c r="F169" s="91">
        <v>70</v>
      </c>
      <c r="G169" s="91">
        <f t="shared" si="14"/>
        <v>1071</v>
      </c>
      <c r="H169" s="91">
        <f t="shared" si="15"/>
        <v>1178.1000000000001</v>
      </c>
      <c r="I169" s="111">
        <v>16050</v>
      </c>
      <c r="J169" s="68">
        <f t="shared" si="16"/>
        <v>17189550</v>
      </c>
      <c r="K169" s="69">
        <f t="shared" si="17"/>
        <v>19252296</v>
      </c>
      <c r="L169" s="69">
        <f t="shared" si="18"/>
        <v>13751640</v>
      </c>
      <c r="M169" s="92">
        <f t="shared" si="19"/>
        <v>48000</v>
      </c>
      <c r="N169" s="69">
        <f t="shared" si="20"/>
        <v>3180870.0000000005</v>
      </c>
      <c r="O169" s="19"/>
    </row>
    <row r="170" spans="1:15" s="20" customFormat="1" ht="13.5" x14ac:dyDescent="0.25">
      <c r="A170" s="89">
        <v>169</v>
      </c>
      <c r="B170" s="90">
        <v>2205</v>
      </c>
      <c r="C170" s="90">
        <v>22</v>
      </c>
      <c r="D170" s="90" t="s">
        <v>10</v>
      </c>
      <c r="E170" s="91">
        <v>694</v>
      </c>
      <c r="F170" s="91">
        <v>59</v>
      </c>
      <c r="G170" s="91">
        <f t="shared" si="14"/>
        <v>753</v>
      </c>
      <c r="H170" s="91">
        <f t="shared" si="15"/>
        <v>828.30000000000007</v>
      </c>
      <c r="I170" s="111">
        <v>16050</v>
      </c>
      <c r="J170" s="68">
        <f t="shared" si="16"/>
        <v>12085650</v>
      </c>
      <c r="K170" s="69">
        <f t="shared" si="17"/>
        <v>13535928</v>
      </c>
      <c r="L170" s="69">
        <f t="shared" si="18"/>
        <v>9668520</v>
      </c>
      <c r="M170" s="92">
        <f t="shared" si="19"/>
        <v>34000</v>
      </c>
      <c r="N170" s="69">
        <f t="shared" si="20"/>
        <v>2236410</v>
      </c>
      <c r="O170" s="19"/>
    </row>
    <row r="171" spans="1:15" s="20" customFormat="1" ht="13.5" x14ac:dyDescent="0.25">
      <c r="A171" s="89">
        <v>170</v>
      </c>
      <c r="B171" s="90">
        <v>2206</v>
      </c>
      <c r="C171" s="90">
        <v>22</v>
      </c>
      <c r="D171" s="90" t="s">
        <v>10</v>
      </c>
      <c r="E171" s="91">
        <v>694</v>
      </c>
      <c r="F171" s="91">
        <v>59</v>
      </c>
      <c r="G171" s="91">
        <f t="shared" si="14"/>
        <v>753</v>
      </c>
      <c r="H171" s="91">
        <f t="shared" si="15"/>
        <v>828.30000000000007</v>
      </c>
      <c r="I171" s="111">
        <v>16050</v>
      </c>
      <c r="J171" s="68">
        <f t="shared" si="16"/>
        <v>12085650</v>
      </c>
      <c r="K171" s="69">
        <f t="shared" si="17"/>
        <v>13535928</v>
      </c>
      <c r="L171" s="69">
        <f t="shared" si="18"/>
        <v>9668520</v>
      </c>
      <c r="M171" s="92">
        <f t="shared" si="19"/>
        <v>34000</v>
      </c>
      <c r="N171" s="69">
        <f t="shared" si="20"/>
        <v>2236410</v>
      </c>
      <c r="O171" s="19"/>
    </row>
    <row r="172" spans="1:15" s="20" customFormat="1" ht="13.5" x14ac:dyDescent="0.25">
      <c r="A172" s="89">
        <v>171</v>
      </c>
      <c r="B172" s="90">
        <v>2207</v>
      </c>
      <c r="C172" s="90">
        <v>22</v>
      </c>
      <c r="D172" s="90" t="s">
        <v>57</v>
      </c>
      <c r="E172" s="91">
        <v>924</v>
      </c>
      <c r="F172" s="91">
        <v>64</v>
      </c>
      <c r="G172" s="91">
        <f t="shared" si="14"/>
        <v>988</v>
      </c>
      <c r="H172" s="91">
        <f t="shared" si="15"/>
        <v>1086.8000000000002</v>
      </c>
      <c r="I172" s="111">
        <v>16050</v>
      </c>
      <c r="J172" s="68">
        <f t="shared" si="16"/>
        <v>15857400</v>
      </c>
      <c r="K172" s="69">
        <f t="shared" si="17"/>
        <v>17760288</v>
      </c>
      <c r="L172" s="69">
        <f t="shared" si="18"/>
        <v>12685920</v>
      </c>
      <c r="M172" s="92">
        <f t="shared" si="19"/>
        <v>44500</v>
      </c>
      <c r="N172" s="69">
        <f t="shared" si="20"/>
        <v>2934360.0000000005</v>
      </c>
      <c r="O172" s="19"/>
    </row>
    <row r="173" spans="1:15" s="20" customFormat="1" ht="13.5" x14ac:dyDescent="0.25">
      <c r="A173" s="89">
        <v>172</v>
      </c>
      <c r="B173" s="90">
        <v>2208</v>
      </c>
      <c r="C173" s="90">
        <v>22</v>
      </c>
      <c r="D173" s="90" t="s">
        <v>57</v>
      </c>
      <c r="E173" s="91">
        <v>924</v>
      </c>
      <c r="F173" s="91">
        <v>64</v>
      </c>
      <c r="G173" s="91">
        <f t="shared" si="14"/>
        <v>988</v>
      </c>
      <c r="H173" s="91">
        <f t="shared" si="15"/>
        <v>1086.8000000000002</v>
      </c>
      <c r="I173" s="111">
        <v>16050</v>
      </c>
      <c r="J173" s="68">
        <f t="shared" si="16"/>
        <v>15857400</v>
      </c>
      <c r="K173" s="69">
        <f t="shared" si="17"/>
        <v>17760288</v>
      </c>
      <c r="L173" s="69">
        <f t="shared" si="18"/>
        <v>12685920</v>
      </c>
      <c r="M173" s="92">
        <f t="shared" si="19"/>
        <v>44500</v>
      </c>
      <c r="N173" s="69">
        <f t="shared" si="20"/>
        <v>2934360.0000000005</v>
      </c>
      <c r="O173" s="19"/>
    </row>
    <row r="174" spans="1:15" s="20" customFormat="1" ht="13.5" x14ac:dyDescent="0.25">
      <c r="A174" s="89">
        <v>173</v>
      </c>
      <c r="B174" s="90">
        <v>2301</v>
      </c>
      <c r="C174" s="90">
        <v>23</v>
      </c>
      <c r="D174" s="90" t="s">
        <v>10</v>
      </c>
      <c r="E174" s="91">
        <v>613</v>
      </c>
      <c r="F174" s="91">
        <v>44</v>
      </c>
      <c r="G174" s="91">
        <f t="shared" si="14"/>
        <v>657</v>
      </c>
      <c r="H174" s="91">
        <f t="shared" si="15"/>
        <v>722.7</v>
      </c>
      <c r="I174" s="111">
        <v>16100</v>
      </c>
      <c r="J174" s="68">
        <f t="shared" si="16"/>
        <v>10577700</v>
      </c>
      <c r="K174" s="69">
        <f t="shared" si="17"/>
        <v>11847024</v>
      </c>
      <c r="L174" s="69">
        <f t="shared" si="18"/>
        <v>8462160</v>
      </c>
      <c r="M174" s="92">
        <f t="shared" si="19"/>
        <v>29500</v>
      </c>
      <c r="N174" s="69">
        <f t="shared" si="20"/>
        <v>1951290.0000000002</v>
      </c>
      <c r="O174" s="19"/>
    </row>
    <row r="175" spans="1:15" s="20" customFormat="1" ht="13.5" x14ac:dyDescent="0.25">
      <c r="A175" s="89">
        <v>174</v>
      </c>
      <c r="B175" s="90">
        <v>2302</v>
      </c>
      <c r="C175" s="90">
        <v>23</v>
      </c>
      <c r="D175" s="90" t="s">
        <v>10</v>
      </c>
      <c r="E175" s="91">
        <v>613</v>
      </c>
      <c r="F175" s="91">
        <v>44</v>
      </c>
      <c r="G175" s="91">
        <f t="shared" si="14"/>
        <v>657</v>
      </c>
      <c r="H175" s="91">
        <f t="shared" si="15"/>
        <v>722.7</v>
      </c>
      <c r="I175" s="111">
        <v>16100</v>
      </c>
      <c r="J175" s="68">
        <f t="shared" si="16"/>
        <v>10577700</v>
      </c>
      <c r="K175" s="69">
        <f t="shared" si="17"/>
        <v>11847024</v>
      </c>
      <c r="L175" s="69">
        <f t="shared" si="18"/>
        <v>8462160</v>
      </c>
      <c r="M175" s="92">
        <f t="shared" si="19"/>
        <v>29500</v>
      </c>
      <c r="N175" s="69">
        <f t="shared" si="20"/>
        <v>1951290.0000000002</v>
      </c>
      <c r="O175" s="19"/>
    </row>
    <row r="176" spans="1:15" s="20" customFormat="1" ht="13.5" x14ac:dyDescent="0.25">
      <c r="A176" s="89">
        <v>175</v>
      </c>
      <c r="B176" s="90">
        <v>2303</v>
      </c>
      <c r="C176" s="90">
        <v>23</v>
      </c>
      <c r="D176" s="90" t="s">
        <v>53</v>
      </c>
      <c r="E176" s="91">
        <v>1001</v>
      </c>
      <c r="F176" s="91">
        <v>70</v>
      </c>
      <c r="G176" s="91">
        <f t="shared" si="14"/>
        <v>1071</v>
      </c>
      <c r="H176" s="91">
        <f t="shared" si="15"/>
        <v>1178.1000000000001</v>
      </c>
      <c r="I176" s="111">
        <v>16100</v>
      </c>
      <c r="J176" s="68">
        <f t="shared" si="16"/>
        <v>17243100</v>
      </c>
      <c r="K176" s="69">
        <f t="shared" si="17"/>
        <v>19312272</v>
      </c>
      <c r="L176" s="69">
        <f t="shared" si="18"/>
        <v>13794480</v>
      </c>
      <c r="M176" s="92">
        <f t="shared" si="19"/>
        <v>48500</v>
      </c>
      <c r="N176" s="69">
        <f t="shared" si="20"/>
        <v>3180870.0000000005</v>
      </c>
      <c r="O176" s="19"/>
    </row>
    <row r="177" spans="1:15" s="20" customFormat="1" ht="13.5" x14ac:dyDescent="0.25">
      <c r="A177" s="89">
        <v>176</v>
      </c>
      <c r="B177" s="90">
        <v>2304</v>
      </c>
      <c r="C177" s="90">
        <v>23</v>
      </c>
      <c r="D177" s="90" t="s">
        <v>53</v>
      </c>
      <c r="E177" s="91">
        <v>1001</v>
      </c>
      <c r="F177" s="91">
        <v>70</v>
      </c>
      <c r="G177" s="91">
        <f t="shared" si="14"/>
        <v>1071</v>
      </c>
      <c r="H177" s="91">
        <f t="shared" si="15"/>
        <v>1178.1000000000001</v>
      </c>
      <c r="I177" s="111">
        <v>16100</v>
      </c>
      <c r="J177" s="68">
        <f t="shared" si="16"/>
        <v>17243100</v>
      </c>
      <c r="K177" s="69">
        <f t="shared" si="17"/>
        <v>19312272</v>
      </c>
      <c r="L177" s="69">
        <f t="shared" si="18"/>
        <v>13794480</v>
      </c>
      <c r="M177" s="92">
        <f t="shared" si="19"/>
        <v>48500</v>
      </c>
      <c r="N177" s="69">
        <f t="shared" si="20"/>
        <v>3180870.0000000005</v>
      </c>
      <c r="O177" s="19"/>
    </row>
    <row r="178" spans="1:15" s="20" customFormat="1" ht="13.5" x14ac:dyDescent="0.25">
      <c r="A178" s="89">
        <v>177</v>
      </c>
      <c r="B178" s="90">
        <v>2305</v>
      </c>
      <c r="C178" s="90">
        <v>23</v>
      </c>
      <c r="D178" s="90" t="s">
        <v>10</v>
      </c>
      <c r="E178" s="91">
        <v>694</v>
      </c>
      <c r="F178" s="91">
        <v>59</v>
      </c>
      <c r="G178" s="91">
        <f t="shared" si="14"/>
        <v>753</v>
      </c>
      <c r="H178" s="91">
        <f t="shared" si="15"/>
        <v>828.30000000000007</v>
      </c>
      <c r="I178" s="111">
        <v>16100</v>
      </c>
      <c r="J178" s="68">
        <f t="shared" si="16"/>
        <v>12123300</v>
      </c>
      <c r="K178" s="69">
        <f t="shared" si="17"/>
        <v>13578096</v>
      </c>
      <c r="L178" s="69">
        <f t="shared" si="18"/>
        <v>9698640</v>
      </c>
      <c r="M178" s="92">
        <f t="shared" si="19"/>
        <v>34000</v>
      </c>
      <c r="N178" s="69">
        <f t="shared" si="20"/>
        <v>2236410</v>
      </c>
      <c r="O178" s="19"/>
    </row>
    <row r="179" spans="1:15" s="20" customFormat="1" ht="13.5" x14ac:dyDescent="0.25">
      <c r="A179" s="89">
        <v>178</v>
      </c>
      <c r="B179" s="90">
        <v>2306</v>
      </c>
      <c r="C179" s="90">
        <v>23</v>
      </c>
      <c r="D179" s="90" t="s">
        <v>10</v>
      </c>
      <c r="E179" s="91">
        <v>694</v>
      </c>
      <c r="F179" s="91">
        <v>59</v>
      </c>
      <c r="G179" s="91">
        <f t="shared" si="14"/>
        <v>753</v>
      </c>
      <c r="H179" s="91">
        <f t="shared" si="15"/>
        <v>828.30000000000007</v>
      </c>
      <c r="I179" s="111">
        <v>16100</v>
      </c>
      <c r="J179" s="68">
        <f t="shared" si="16"/>
        <v>12123300</v>
      </c>
      <c r="K179" s="69">
        <f t="shared" si="17"/>
        <v>13578096</v>
      </c>
      <c r="L179" s="69">
        <f t="shared" si="18"/>
        <v>9698640</v>
      </c>
      <c r="M179" s="92">
        <f t="shared" si="19"/>
        <v>34000</v>
      </c>
      <c r="N179" s="69">
        <f t="shared" si="20"/>
        <v>2236410</v>
      </c>
      <c r="O179" s="19"/>
    </row>
    <row r="180" spans="1:15" s="20" customFormat="1" ht="13.5" x14ac:dyDescent="0.25">
      <c r="A180" s="89">
        <v>179</v>
      </c>
      <c r="B180" s="90">
        <v>2307</v>
      </c>
      <c r="C180" s="90">
        <v>23</v>
      </c>
      <c r="D180" s="90" t="s">
        <v>57</v>
      </c>
      <c r="E180" s="91">
        <v>924</v>
      </c>
      <c r="F180" s="91">
        <v>64</v>
      </c>
      <c r="G180" s="91">
        <f t="shared" si="14"/>
        <v>988</v>
      </c>
      <c r="H180" s="91">
        <f t="shared" si="15"/>
        <v>1086.8000000000002</v>
      </c>
      <c r="I180" s="111">
        <v>16100</v>
      </c>
      <c r="J180" s="68">
        <f t="shared" si="16"/>
        <v>15906800</v>
      </c>
      <c r="K180" s="69">
        <f t="shared" si="17"/>
        <v>17815616</v>
      </c>
      <c r="L180" s="69">
        <f t="shared" si="18"/>
        <v>12725440</v>
      </c>
      <c r="M180" s="92">
        <f t="shared" si="19"/>
        <v>44500</v>
      </c>
      <c r="N180" s="69">
        <f t="shared" si="20"/>
        <v>2934360.0000000005</v>
      </c>
      <c r="O180" s="19"/>
    </row>
    <row r="181" spans="1:15" s="20" customFormat="1" ht="13.5" x14ac:dyDescent="0.25">
      <c r="A181" s="89">
        <v>180</v>
      </c>
      <c r="B181" s="90">
        <v>2308</v>
      </c>
      <c r="C181" s="90">
        <v>23</v>
      </c>
      <c r="D181" s="90" t="s">
        <v>57</v>
      </c>
      <c r="E181" s="91">
        <v>924</v>
      </c>
      <c r="F181" s="91">
        <v>64</v>
      </c>
      <c r="G181" s="91">
        <f t="shared" si="14"/>
        <v>988</v>
      </c>
      <c r="H181" s="91">
        <f t="shared" si="15"/>
        <v>1086.8000000000002</v>
      </c>
      <c r="I181" s="111">
        <v>16100</v>
      </c>
      <c r="J181" s="68">
        <f t="shared" si="16"/>
        <v>15906800</v>
      </c>
      <c r="K181" s="69">
        <f t="shared" si="17"/>
        <v>17815616</v>
      </c>
      <c r="L181" s="69">
        <f t="shared" si="18"/>
        <v>12725440</v>
      </c>
      <c r="M181" s="92">
        <f t="shared" si="19"/>
        <v>44500</v>
      </c>
      <c r="N181" s="69">
        <f t="shared" si="20"/>
        <v>2934360.0000000005</v>
      </c>
      <c r="O181" s="19"/>
    </row>
    <row r="182" spans="1:15" s="20" customFormat="1" ht="13.5" x14ac:dyDescent="0.25">
      <c r="A182" s="89">
        <v>181</v>
      </c>
      <c r="B182" s="90">
        <v>2401</v>
      </c>
      <c r="C182" s="90">
        <v>24</v>
      </c>
      <c r="D182" s="90" t="s">
        <v>10</v>
      </c>
      <c r="E182" s="91">
        <v>613</v>
      </c>
      <c r="F182" s="91">
        <v>44</v>
      </c>
      <c r="G182" s="91">
        <f t="shared" si="14"/>
        <v>657</v>
      </c>
      <c r="H182" s="91">
        <f t="shared" si="15"/>
        <v>722.7</v>
      </c>
      <c r="I182" s="111">
        <v>16150</v>
      </c>
      <c r="J182" s="68">
        <f t="shared" si="16"/>
        <v>10610550</v>
      </c>
      <c r="K182" s="69">
        <f t="shared" si="17"/>
        <v>11883816</v>
      </c>
      <c r="L182" s="69">
        <f t="shared" si="18"/>
        <v>8488440</v>
      </c>
      <c r="M182" s="92">
        <f t="shared" si="19"/>
        <v>29500</v>
      </c>
      <c r="N182" s="69">
        <f t="shared" si="20"/>
        <v>1951290.0000000002</v>
      </c>
      <c r="O182" s="19"/>
    </row>
    <row r="183" spans="1:15" s="20" customFormat="1" ht="13.5" x14ac:dyDescent="0.25">
      <c r="A183" s="89">
        <v>182</v>
      </c>
      <c r="B183" s="90">
        <v>2402</v>
      </c>
      <c r="C183" s="90">
        <v>24</v>
      </c>
      <c r="D183" s="90" t="s">
        <v>10</v>
      </c>
      <c r="E183" s="91">
        <v>613</v>
      </c>
      <c r="F183" s="91">
        <v>44</v>
      </c>
      <c r="G183" s="91">
        <f t="shared" si="14"/>
        <v>657</v>
      </c>
      <c r="H183" s="91">
        <f t="shared" si="15"/>
        <v>722.7</v>
      </c>
      <c r="I183" s="111">
        <v>16150</v>
      </c>
      <c r="J183" s="68">
        <f t="shared" si="16"/>
        <v>10610550</v>
      </c>
      <c r="K183" s="69">
        <f t="shared" si="17"/>
        <v>11883816</v>
      </c>
      <c r="L183" s="69">
        <f t="shared" si="18"/>
        <v>8488440</v>
      </c>
      <c r="M183" s="92">
        <f t="shared" si="19"/>
        <v>29500</v>
      </c>
      <c r="N183" s="69">
        <f t="shared" si="20"/>
        <v>1951290.0000000002</v>
      </c>
      <c r="O183" s="19"/>
    </row>
    <row r="184" spans="1:15" s="20" customFormat="1" ht="13.5" x14ac:dyDescent="0.25">
      <c r="A184" s="89">
        <v>183</v>
      </c>
      <c r="B184" s="90">
        <v>2403</v>
      </c>
      <c r="C184" s="90">
        <v>24</v>
      </c>
      <c r="D184" s="90" t="s">
        <v>53</v>
      </c>
      <c r="E184" s="91">
        <v>1001</v>
      </c>
      <c r="F184" s="91">
        <v>70</v>
      </c>
      <c r="G184" s="91">
        <f t="shared" si="14"/>
        <v>1071</v>
      </c>
      <c r="H184" s="91">
        <f t="shared" si="15"/>
        <v>1178.1000000000001</v>
      </c>
      <c r="I184" s="111">
        <v>16150</v>
      </c>
      <c r="J184" s="68">
        <f t="shared" si="16"/>
        <v>17296650</v>
      </c>
      <c r="K184" s="69">
        <f t="shared" si="17"/>
        <v>19372248</v>
      </c>
      <c r="L184" s="69">
        <f t="shared" si="18"/>
        <v>13837320</v>
      </c>
      <c r="M184" s="92">
        <f t="shared" si="19"/>
        <v>48500</v>
      </c>
      <c r="N184" s="69">
        <f t="shared" si="20"/>
        <v>3180870.0000000005</v>
      </c>
      <c r="O184" s="19"/>
    </row>
    <row r="185" spans="1:15" s="20" customFormat="1" ht="13.5" x14ac:dyDescent="0.25">
      <c r="A185" s="89">
        <v>184</v>
      </c>
      <c r="B185" s="90">
        <v>2404</v>
      </c>
      <c r="C185" s="90">
        <v>24</v>
      </c>
      <c r="D185" s="90" t="s">
        <v>53</v>
      </c>
      <c r="E185" s="91">
        <v>1001</v>
      </c>
      <c r="F185" s="91">
        <v>70</v>
      </c>
      <c r="G185" s="91">
        <f t="shared" si="14"/>
        <v>1071</v>
      </c>
      <c r="H185" s="91">
        <f t="shared" si="15"/>
        <v>1178.1000000000001</v>
      </c>
      <c r="I185" s="111">
        <v>16150</v>
      </c>
      <c r="J185" s="68">
        <f t="shared" si="16"/>
        <v>17296650</v>
      </c>
      <c r="K185" s="69">
        <f t="shared" si="17"/>
        <v>19372248</v>
      </c>
      <c r="L185" s="69">
        <f t="shared" si="18"/>
        <v>13837320</v>
      </c>
      <c r="M185" s="92">
        <f t="shared" si="19"/>
        <v>48500</v>
      </c>
      <c r="N185" s="69">
        <f t="shared" si="20"/>
        <v>3180870.0000000005</v>
      </c>
      <c r="O185" s="19"/>
    </row>
    <row r="186" spans="1:15" s="20" customFormat="1" ht="13.5" x14ac:dyDescent="0.25">
      <c r="A186" s="89">
        <v>185</v>
      </c>
      <c r="B186" s="90">
        <v>2405</v>
      </c>
      <c r="C186" s="90">
        <v>24</v>
      </c>
      <c r="D186" s="90" t="s">
        <v>10</v>
      </c>
      <c r="E186" s="91">
        <v>694</v>
      </c>
      <c r="F186" s="91">
        <v>59</v>
      </c>
      <c r="G186" s="91">
        <f t="shared" si="14"/>
        <v>753</v>
      </c>
      <c r="H186" s="91">
        <f t="shared" si="15"/>
        <v>828.30000000000007</v>
      </c>
      <c r="I186" s="111">
        <v>16150</v>
      </c>
      <c r="J186" s="68">
        <f t="shared" si="16"/>
        <v>12160950</v>
      </c>
      <c r="K186" s="69">
        <f t="shared" si="17"/>
        <v>13620264</v>
      </c>
      <c r="L186" s="69">
        <f t="shared" si="18"/>
        <v>9728760</v>
      </c>
      <c r="M186" s="92">
        <f t="shared" si="19"/>
        <v>34000</v>
      </c>
      <c r="N186" s="69">
        <f t="shared" si="20"/>
        <v>2236410</v>
      </c>
      <c r="O186" s="19"/>
    </row>
    <row r="187" spans="1:15" s="20" customFormat="1" ht="13.5" x14ac:dyDescent="0.25">
      <c r="A187" s="89">
        <v>186</v>
      </c>
      <c r="B187" s="90">
        <v>2406</v>
      </c>
      <c r="C187" s="90">
        <v>24</v>
      </c>
      <c r="D187" s="90" t="s">
        <v>10</v>
      </c>
      <c r="E187" s="91">
        <v>694</v>
      </c>
      <c r="F187" s="91">
        <v>59</v>
      </c>
      <c r="G187" s="91">
        <f t="shared" si="14"/>
        <v>753</v>
      </c>
      <c r="H187" s="91">
        <f t="shared" si="15"/>
        <v>828.30000000000007</v>
      </c>
      <c r="I187" s="111">
        <v>16150</v>
      </c>
      <c r="J187" s="68">
        <f t="shared" si="16"/>
        <v>12160950</v>
      </c>
      <c r="K187" s="69">
        <f t="shared" si="17"/>
        <v>13620264</v>
      </c>
      <c r="L187" s="69">
        <f t="shared" si="18"/>
        <v>9728760</v>
      </c>
      <c r="M187" s="92">
        <f t="shared" si="19"/>
        <v>34000</v>
      </c>
      <c r="N187" s="69">
        <f t="shared" si="20"/>
        <v>2236410</v>
      </c>
      <c r="O187" s="19"/>
    </row>
    <row r="188" spans="1:15" s="20" customFormat="1" ht="13.5" x14ac:dyDescent="0.25">
      <c r="A188" s="89">
        <v>187</v>
      </c>
      <c r="B188" s="90">
        <v>2407</v>
      </c>
      <c r="C188" s="90">
        <v>24</v>
      </c>
      <c r="D188" s="90" t="s">
        <v>57</v>
      </c>
      <c r="E188" s="91">
        <v>924</v>
      </c>
      <c r="F188" s="91">
        <v>64</v>
      </c>
      <c r="G188" s="91">
        <f t="shared" si="14"/>
        <v>988</v>
      </c>
      <c r="H188" s="91">
        <f t="shared" si="15"/>
        <v>1086.8000000000002</v>
      </c>
      <c r="I188" s="111">
        <v>16150</v>
      </c>
      <c r="J188" s="68">
        <f t="shared" si="16"/>
        <v>15956200</v>
      </c>
      <c r="K188" s="69">
        <f t="shared" si="17"/>
        <v>17870944</v>
      </c>
      <c r="L188" s="69">
        <f t="shared" si="18"/>
        <v>12764960</v>
      </c>
      <c r="M188" s="92">
        <f t="shared" si="19"/>
        <v>44500</v>
      </c>
      <c r="N188" s="69">
        <f t="shared" si="20"/>
        <v>2934360.0000000005</v>
      </c>
      <c r="O188" s="19"/>
    </row>
    <row r="189" spans="1:15" s="20" customFormat="1" ht="13.5" x14ac:dyDescent="0.25">
      <c r="A189" s="89">
        <v>188</v>
      </c>
      <c r="B189" s="90">
        <v>2408</v>
      </c>
      <c r="C189" s="90">
        <v>24</v>
      </c>
      <c r="D189" s="90" t="s">
        <v>57</v>
      </c>
      <c r="E189" s="91">
        <v>924</v>
      </c>
      <c r="F189" s="91">
        <v>64</v>
      </c>
      <c r="G189" s="91">
        <f t="shared" si="14"/>
        <v>988</v>
      </c>
      <c r="H189" s="91">
        <f t="shared" si="15"/>
        <v>1086.8000000000002</v>
      </c>
      <c r="I189" s="111">
        <v>16150</v>
      </c>
      <c r="J189" s="68">
        <f t="shared" si="16"/>
        <v>15956200</v>
      </c>
      <c r="K189" s="69">
        <f t="shared" si="17"/>
        <v>17870944</v>
      </c>
      <c r="L189" s="69">
        <f t="shared" si="18"/>
        <v>12764960</v>
      </c>
      <c r="M189" s="92">
        <f t="shared" si="19"/>
        <v>44500</v>
      </c>
      <c r="N189" s="69">
        <f t="shared" si="20"/>
        <v>2934360.0000000005</v>
      </c>
      <c r="O189" s="19"/>
    </row>
    <row r="190" spans="1:15" s="20" customFormat="1" ht="13.5" x14ac:dyDescent="0.25">
      <c r="A190" s="89">
        <v>189</v>
      </c>
      <c r="B190" s="90">
        <v>2501</v>
      </c>
      <c r="C190" s="90">
        <v>25</v>
      </c>
      <c r="D190" s="90" t="s">
        <v>10</v>
      </c>
      <c r="E190" s="91">
        <v>613</v>
      </c>
      <c r="F190" s="91">
        <v>44</v>
      </c>
      <c r="G190" s="91">
        <f t="shared" si="14"/>
        <v>657</v>
      </c>
      <c r="H190" s="91">
        <f t="shared" si="15"/>
        <v>722.7</v>
      </c>
      <c r="I190" s="111">
        <v>16200</v>
      </c>
      <c r="J190" s="68">
        <f t="shared" si="16"/>
        <v>10643400</v>
      </c>
      <c r="K190" s="69">
        <f t="shared" si="17"/>
        <v>11920608</v>
      </c>
      <c r="L190" s="69">
        <f t="shared" si="18"/>
        <v>8514720</v>
      </c>
      <c r="M190" s="92">
        <f t="shared" si="19"/>
        <v>30000</v>
      </c>
      <c r="N190" s="69">
        <f t="shared" si="20"/>
        <v>1951290.0000000002</v>
      </c>
      <c r="O190" s="19"/>
    </row>
    <row r="191" spans="1:15" s="20" customFormat="1" ht="13.5" x14ac:dyDescent="0.25">
      <c r="A191" s="89">
        <v>190</v>
      </c>
      <c r="B191" s="90">
        <v>2502</v>
      </c>
      <c r="C191" s="90">
        <v>25</v>
      </c>
      <c r="D191" s="90" t="s">
        <v>10</v>
      </c>
      <c r="E191" s="91">
        <v>613</v>
      </c>
      <c r="F191" s="91">
        <v>44</v>
      </c>
      <c r="G191" s="91">
        <f t="shared" si="14"/>
        <v>657</v>
      </c>
      <c r="H191" s="91">
        <f t="shared" si="15"/>
        <v>722.7</v>
      </c>
      <c r="I191" s="111">
        <v>16200</v>
      </c>
      <c r="J191" s="68">
        <f t="shared" si="16"/>
        <v>10643400</v>
      </c>
      <c r="K191" s="69">
        <f t="shared" si="17"/>
        <v>11920608</v>
      </c>
      <c r="L191" s="69">
        <f t="shared" si="18"/>
        <v>8514720</v>
      </c>
      <c r="M191" s="92">
        <f t="shared" si="19"/>
        <v>30000</v>
      </c>
      <c r="N191" s="69">
        <f t="shared" si="20"/>
        <v>1951290.0000000002</v>
      </c>
      <c r="O191" s="19"/>
    </row>
    <row r="192" spans="1:15" s="20" customFormat="1" ht="13.5" x14ac:dyDescent="0.25">
      <c r="A192" s="89">
        <v>191</v>
      </c>
      <c r="B192" s="90">
        <v>2503</v>
      </c>
      <c r="C192" s="90">
        <v>25</v>
      </c>
      <c r="D192" s="90" t="s">
        <v>53</v>
      </c>
      <c r="E192" s="91">
        <v>1001</v>
      </c>
      <c r="F192" s="91">
        <v>70</v>
      </c>
      <c r="G192" s="91">
        <f t="shared" si="14"/>
        <v>1071</v>
      </c>
      <c r="H192" s="91">
        <f t="shared" si="15"/>
        <v>1178.1000000000001</v>
      </c>
      <c r="I192" s="111">
        <v>16200</v>
      </c>
      <c r="J192" s="68">
        <f t="shared" si="16"/>
        <v>17350200</v>
      </c>
      <c r="K192" s="69">
        <f t="shared" si="17"/>
        <v>19432224</v>
      </c>
      <c r="L192" s="69">
        <f t="shared" si="18"/>
        <v>13880160</v>
      </c>
      <c r="M192" s="92">
        <f t="shared" si="19"/>
        <v>48500</v>
      </c>
      <c r="N192" s="69">
        <f t="shared" si="20"/>
        <v>3180870.0000000005</v>
      </c>
      <c r="O192" s="19"/>
    </row>
    <row r="193" spans="1:15" s="20" customFormat="1" ht="13.5" x14ac:dyDescent="0.25">
      <c r="A193" s="89">
        <v>192</v>
      </c>
      <c r="B193" s="90">
        <v>2504</v>
      </c>
      <c r="C193" s="90">
        <v>25</v>
      </c>
      <c r="D193" s="90" t="s">
        <v>53</v>
      </c>
      <c r="E193" s="91">
        <v>1001</v>
      </c>
      <c r="F193" s="91">
        <v>70</v>
      </c>
      <c r="G193" s="91">
        <f t="shared" si="14"/>
        <v>1071</v>
      </c>
      <c r="H193" s="91">
        <f t="shared" si="15"/>
        <v>1178.1000000000001</v>
      </c>
      <c r="I193" s="111">
        <v>16200</v>
      </c>
      <c r="J193" s="68">
        <f t="shared" si="16"/>
        <v>17350200</v>
      </c>
      <c r="K193" s="69">
        <f t="shared" si="17"/>
        <v>19432224</v>
      </c>
      <c r="L193" s="69">
        <f t="shared" si="18"/>
        <v>13880160</v>
      </c>
      <c r="M193" s="92">
        <f t="shared" si="19"/>
        <v>48500</v>
      </c>
      <c r="N193" s="69">
        <f t="shared" si="20"/>
        <v>3180870.0000000005</v>
      </c>
      <c r="O193" s="19"/>
    </row>
    <row r="194" spans="1:15" s="20" customFormat="1" ht="13.5" x14ac:dyDescent="0.25">
      <c r="A194" s="89">
        <v>193</v>
      </c>
      <c r="B194" s="90">
        <v>2505</v>
      </c>
      <c r="C194" s="90">
        <v>25</v>
      </c>
      <c r="D194" s="90" t="s">
        <v>10</v>
      </c>
      <c r="E194" s="91">
        <v>694</v>
      </c>
      <c r="F194" s="91">
        <v>59</v>
      </c>
      <c r="G194" s="91">
        <f t="shared" si="14"/>
        <v>753</v>
      </c>
      <c r="H194" s="91">
        <f t="shared" si="15"/>
        <v>828.30000000000007</v>
      </c>
      <c r="I194" s="111">
        <v>16200</v>
      </c>
      <c r="J194" s="68">
        <f t="shared" si="16"/>
        <v>12198600</v>
      </c>
      <c r="K194" s="69">
        <f t="shared" si="17"/>
        <v>13662432</v>
      </c>
      <c r="L194" s="69">
        <f t="shared" si="18"/>
        <v>9758880</v>
      </c>
      <c r="M194" s="92">
        <f t="shared" si="19"/>
        <v>34000</v>
      </c>
      <c r="N194" s="69">
        <f t="shared" si="20"/>
        <v>2236410</v>
      </c>
      <c r="O194" s="19"/>
    </row>
    <row r="195" spans="1:15" s="20" customFormat="1" ht="13.5" x14ac:dyDescent="0.25">
      <c r="A195" s="89">
        <v>194</v>
      </c>
      <c r="B195" s="90">
        <v>2506</v>
      </c>
      <c r="C195" s="90">
        <v>25</v>
      </c>
      <c r="D195" s="90" t="s">
        <v>10</v>
      </c>
      <c r="E195" s="91">
        <v>694</v>
      </c>
      <c r="F195" s="91">
        <v>59</v>
      </c>
      <c r="G195" s="91">
        <f t="shared" ref="G195:G258" si="21">E195+F195</f>
        <v>753</v>
      </c>
      <c r="H195" s="91">
        <f t="shared" ref="H195:H258" si="22">G195*1.1</f>
        <v>828.30000000000007</v>
      </c>
      <c r="I195" s="111">
        <v>16200</v>
      </c>
      <c r="J195" s="68">
        <f t="shared" ref="J195:J258" si="23">G195*I195</f>
        <v>12198600</v>
      </c>
      <c r="K195" s="69">
        <f t="shared" ref="K195:K258" si="24">ROUND(J195*1.12,0)</f>
        <v>13662432</v>
      </c>
      <c r="L195" s="69">
        <f t="shared" ref="L195:L258" si="25">J195*0.8</f>
        <v>9758880</v>
      </c>
      <c r="M195" s="92">
        <f t="shared" ref="M195:M258" si="26">MROUND((K195*0.03/12),500)</f>
        <v>34000</v>
      </c>
      <c r="N195" s="69">
        <f t="shared" ref="N195:N258" si="27">H195*2700</f>
        <v>2236410</v>
      </c>
      <c r="O195" s="19"/>
    </row>
    <row r="196" spans="1:15" s="20" customFormat="1" ht="13.5" x14ac:dyDescent="0.25">
      <c r="A196" s="89">
        <v>195</v>
      </c>
      <c r="B196" s="90">
        <v>2507</v>
      </c>
      <c r="C196" s="90">
        <v>25</v>
      </c>
      <c r="D196" s="90" t="s">
        <v>57</v>
      </c>
      <c r="E196" s="91">
        <v>924</v>
      </c>
      <c r="F196" s="91">
        <v>64</v>
      </c>
      <c r="G196" s="91">
        <f t="shared" si="21"/>
        <v>988</v>
      </c>
      <c r="H196" s="91">
        <f t="shared" si="22"/>
        <v>1086.8000000000002</v>
      </c>
      <c r="I196" s="111">
        <v>16200</v>
      </c>
      <c r="J196" s="68">
        <f t="shared" si="23"/>
        <v>16005600</v>
      </c>
      <c r="K196" s="69">
        <f t="shared" si="24"/>
        <v>17926272</v>
      </c>
      <c r="L196" s="69">
        <f t="shared" si="25"/>
        <v>12804480</v>
      </c>
      <c r="M196" s="92">
        <f t="shared" si="26"/>
        <v>45000</v>
      </c>
      <c r="N196" s="69">
        <f t="shared" si="27"/>
        <v>2934360.0000000005</v>
      </c>
      <c r="O196" s="19"/>
    </row>
    <row r="197" spans="1:15" s="20" customFormat="1" ht="13.5" x14ac:dyDescent="0.25">
      <c r="A197" s="89">
        <v>196</v>
      </c>
      <c r="B197" s="90">
        <v>2508</v>
      </c>
      <c r="C197" s="90">
        <v>25</v>
      </c>
      <c r="D197" s="90" t="s">
        <v>57</v>
      </c>
      <c r="E197" s="91">
        <v>924</v>
      </c>
      <c r="F197" s="91">
        <v>64</v>
      </c>
      <c r="G197" s="91">
        <f t="shared" si="21"/>
        <v>988</v>
      </c>
      <c r="H197" s="91">
        <f t="shared" si="22"/>
        <v>1086.8000000000002</v>
      </c>
      <c r="I197" s="111">
        <v>16200</v>
      </c>
      <c r="J197" s="68">
        <f t="shared" si="23"/>
        <v>16005600</v>
      </c>
      <c r="K197" s="69">
        <f t="shared" si="24"/>
        <v>17926272</v>
      </c>
      <c r="L197" s="69">
        <f t="shared" si="25"/>
        <v>12804480</v>
      </c>
      <c r="M197" s="92">
        <f t="shared" si="26"/>
        <v>45000</v>
      </c>
      <c r="N197" s="69">
        <f t="shared" si="27"/>
        <v>2934360.0000000005</v>
      </c>
      <c r="O197" s="19"/>
    </row>
    <row r="198" spans="1:15" s="20" customFormat="1" ht="13.5" x14ac:dyDescent="0.25">
      <c r="A198" s="89">
        <v>197</v>
      </c>
      <c r="B198" s="90">
        <v>2601</v>
      </c>
      <c r="C198" s="90">
        <v>26</v>
      </c>
      <c r="D198" s="90" t="s">
        <v>10</v>
      </c>
      <c r="E198" s="91">
        <v>613</v>
      </c>
      <c r="F198" s="91">
        <v>44</v>
      </c>
      <c r="G198" s="91">
        <f t="shared" si="21"/>
        <v>657</v>
      </c>
      <c r="H198" s="91">
        <f t="shared" si="22"/>
        <v>722.7</v>
      </c>
      <c r="I198" s="111">
        <v>16250</v>
      </c>
      <c r="J198" s="68">
        <f t="shared" si="23"/>
        <v>10676250</v>
      </c>
      <c r="K198" s="69">
        <f t="shared" si="24"/>
        <v>11957400</v>
      </c>
      <c r="L198" s="69">
        <f t="shared" si="25"/>
        <v>8541000</v>
      </c>
      <c r="M198" s="92">
        <f t="shared" si="26"/>
        <v>30000</v>
      </c>
      <c r="N198" s="69">
        <f t="shared" si="27"/>
        <v>1951290.0000000002</v>
      </c>
      <c r="O198" s="19"/>
    </row>
    <row r="199" spans="1:15" s="20" customFormat="1" ht="13.5" x14ac:dyDescent="0.25">
      <c r="A199" s="89">
        <v>198</v>
      </c>
      <c r="B199" s="90">
        <v>2602</v>
      </c>
      <c r="C199" s="90">
        <v>26</v>
      </c>
      <c r="D199" s="90" t="s">
        <v>10</v>
      </c>
      <c r="E199" s="91">
        <v>613</v>
      </c>
      <c r="F199" s="91">
        <v>44</v>
      </c>
      <c r="G199" s="91">
        <f t="shared" si="21"/>
        <v>657</v>
      </c>
      <c r="H199" s="91">
        <f t="shared" si="22"/>
        <v>722.7</v>
      </c>
      <c r="I199" s="111">
        <v>16250</v>
      </c>
      <c r="J199" s="68">
        <f t="shared" si="23"/>
        <v>10676250</v>
      </c>
      <c r="K199" s="69">
        <f t="shared" si="24"/>
        <v>11957400</v>
      </c>
      <c r="L199" s="69">
        <f t="shared" si="25"/>
        <v>8541000</v>
      </c>
      <c r="M199" s="92">
        <f t="shared" si="26"/>
        <v>30000</v>
      </c>
      <c r="N199" s="69">
        <f t="shared" si="27"/>
        <v>1951290.0000000002</v>
      </c>
      <c r="O199" s="19"/>
    </row>
    <row r="200" spans="1:15" s="20" customFormat="1" ht="13.5" x14ac:dyDescent="0.25">
      <c r="A200" s="89">
        <v>199</v>
      </c>
      <c r="B200" s="90">
        <v>2603</v>
      </c>
      <c r="C200" s="90">
        <v>26</v>
      </c>
      <c r="D200" s="90" t="s">
        <v>53</v>
      </c>
      <c r="E200" s="91">
        <v>1001</v>
      </c>
      <c r="F200" s="91">
        <v>70</v>
      </c>
      <c r="G200" s="91">
        <f t="shared" si="21"/>
        <v>1071</v>
      </c>
      <c r="H200" s="91">
        <f t="shared" si="22"/>
        <v>1178.1000000000001</v>
      </c>
      <c r="I200" s="111">
        <v>16250</v>
      </c>
      <c r="J200" s="68">
        <f t="shared" si="23"/>
        <v>17403750</v>
      </c>
      <c r="K200" s="69">
        <f t="shared" si="24"/>
        <v>19492200</v>
      </c>
      <c r="L200" s="69">
        <f t="shared" si="25"/>
        <v>13923000</v>
      </c>
      <c r="M200" s="92">
        <f t="shared" si="26"/>
        <v>48500</v>
      </c>
      <c r="N200" s="69">
        <f t="shared" si="27"/>
        <v>3180870.0000000005</v>
      </c>
      <c r="O200" s="19"/>
    </row>
    <row r="201" spans="1:15" s="20" customFormat="1" ht="13.5" x14ac:dyDescent="0.25">
      <c r="A201" s="89">
        <v>200</v>
      </c>
      <c r="B201" s="90">
        <v>2604</v>
      </c>
      <c r="C201" s="90">
        <v>26</v>
      </c>
      <c r="D201" s="90" t="s">
        <v>53</v>
      </c>
      <c r="E201" s="91">
        <v>1001</v>
      </c>
      <c r="F201" s="91">
        <v>70</v>
      </c>
      <c r="G201" s="91">
        <f t="shared" si="21"/>
        <v>1071</v>
      </c>
      <c r="H201" s="91">
        <f t="shared" si="22"/>
        <v>1178.1000000000001</v>
      </c>
      <c r="I201" s="111">
        <v>16250</v>
      </c>
      <c r="J201" s="68">
        <f t="shared" si="23"/>
        <v>17403750</v>
      </c>
      <c r="K201" s="69">
        <f t="shared" si="24"/>
        <v>19492200</v>
      </c>
      <c r="L201" s="69">
        <f t="shared" si="25"/>
        <v>13923000</v>
      </c>
      <c r="M201" s="92">
        <f t="shared" si="26"/>
        <v>48500</v>
      </c>
      <c r="N201" s="69">
        <f t="shared" si="27"/>
        <v>3180870.0000000005</v>
      </c>
      <c r="O201" s="19"/>
    </row>
    <row r="202" spans="1:15" s="20" customFormat="1" ht="13.5" x14ac:dyDescent="0.25">
      <c r="A202" s="89">
        <v>201</v>
      </c>
      <c r="B202" s="90">
        <v>2605</v>
      </c>
      <c r="C202" s="90">
        <v>26</v>
      </c>
      <c r="D202" s="90" t="s">
        <v>10</v>
      </c>
      <c r="E202" s="91">
        <v>694</v>
      </c>
      <c r="F202" s="91">
        <v>59</v>
      </c>
      <c r="G202" s="91">
        <f t="shared" si="21"/>
        <v>753</v>
      </c>
      <c r="H202" s="91">
        <f t="shared" si="22"/>
        <v>828.30000000000007</v>
      </c>
      <c r="I202" s="111">
        <v>16250</v>
      </c>
      <c r="J202" s="68">
        <f t="shared" si="23"/>
        <v>12236250</v>
      </c>
      <c r="K202" s="69">
        <f t="shared" si="24"/>
        <v>13704600</v>
      </c>
      <c r="L202" s="69">
        <f t="shared" si="25"/>
        <v>9789000</v>
      </c>
      <c r="M202" s="92">
        <f t="shared" si="26"/>
        <v>34500</v>
      </c>
      <c r="N202" s="69">
        <f t="shared" si="27"/>
        <v>2236410</v>
      </c>
      <c r="O202" s="19"/>
    </row>
    <row r="203" spans="1:15" s="20" customFormat="1" ht="13.5" x14ac:dyDescent="0.25">
      <c r="A203" s="89">
        <v>202</v>
      </c>
      <c r="B203" s="90">
        <v>2606</v>
      </c>
      <c r="C203" s="90">
        <v>26</v>
      </c>
      <c r="D203" s="90" t="s">
        <v>10</v>
      </c>
      <c r="E203" s="91">
        <v>694</v>
      </c>
      <c r="F203" s="91">
        <v>59</v>
      </c>
      <c r="G203" s="91">
        <f t="shared" si="21"/>
        <v>753</v>
      </c>
      <c r="H203" s="91">
        <f t="shared" si="22"/>
        <v>828.30000000000007</v>
      </c>
      <c r="I203" s="111">
        <v>16250</v>
      </c>
      <c r="J203" s="68">
        <f t="shared" si="23"/>
        <v>12236250</v>
      </c>
      <c r="K203" s="69">
        <f t="shared" si="24"/>
        <v>13704600</v>
      </c>
      <c r="L203" s="69">
        <f t="shared" si="25"/>
        <v>9789000</v>
      </c>
      <c r="M203" s="92">
        <f t="shared" si="26"/>
        <v>34500</v>
      </c>
      <c r="N203" s="69">
        <f t="shared" si="27"/>
        <v>2236410</v>
      </c>
      <c r="O203" s="19"/>
    </row>
    <row r="204" spans="1:15" s="20" customFormat="1" ht="13.5" x14ac:dyDescent="0.25">
      <c r="A204" s="89">
        <v>203</v>
      </c>
      <c r="B204" s="90">
        <v>2607</v>
      </c>
      <c r="C204" s="90">
        <v>26</v>
      </c>
      <c r="D204" s="90" t="s">
        <v>57</v>
      </c>
      <c r="E204" s="91">
        <v>924</v>
      </c>
      <c r="F204" s="91">
        <v>64</v>
      </c>
      <c r="G204" s="91">
        <f t="shared" si="21"/>
        <v>988</v>
      </c>
      <c r="H204" s="91">
        <f t="shared" si="22"/>
        <v>1086.8000000000002</v>
      </c>
      <c r="I204" s="111">
        <v>16250</v>
      </c>
      <c r="J204" s="68">
        <f t="shared" si="23"/>
        <v>16055000</v>
      </c>
      <c r="K204" s="69">
        <f t="shared" si="24"/>
        <v>17981600</v>
      </c>
      <c r="L204" s="69">
        <f t="shared" si="25"/>
        <v>12844000</v>
      </c>
      <c r="M204" s="92">
        <f t="shared" si="26"/>
        <v>45000</v>
      </c>
      <c r="N204" s="69">
        <f t="shared" si="27"/>
        <v>2934360.0000000005</v>
      </c>
      <c r="O204" s="19"/>
    </row>
    <row r="205" spans="1:15" s="20" customFormat="1" ht="13.5" x14ac:dyDescent="0.25">
      <c r="A205" s="89">
        <v>204</v>
      </c>
      <c r="B205" s="90">
        <v>2608</v>
      </c>
      <c r="C205" s="90">
        <v>26</v>
      </c>
      <c r="D205" s="90" t="s">
        <v>57</v>
      </c>
      <c r="E205" s="91">
        <v>924</v>
      </c>
      <c r="F205" s="91">
        <v>64</v>
      </c>
      <c r="G205" s="91">
        <f t="shared" si="21"/>
        <v>988</v>
      </c>
      <c r="H205" s="91">
        <f t="shared" si="22"/>
        <v>1086.8000000000002</v>
      </c>
      <c r="I205" s="111">
        <v>16250</v>
      </c>
      <c r="J205" s="68">
        <f t="shared" si="23"/>
        <v>16055000</v>
      </c>
      <c r="K205" s="69">
        <f t="shared" si="24"/>
        <v>17981600</v>
      </c>
      <c r="L205" s="69">
        <f t="shared" si="25"/>
        <v>12844000</v>
      </c>
      <c r="M205" s="92">
        <f t="shared" si="26"/>
        <v>45000</v>
      </c>
      <c r="N205" s="69">
        <f t="shared" si="27"/>
        <v>2934360.0000000005</v>
      </c>
      <c r="O205" s="19"/>
    </row>
    <row r="206" spans="1:15" s="20" customFormat="1" ht="13.5" x14ac:dyDescent="0.25">
      <c r="A206" s="89">
        <v>205</v>
      </c>
      <c r="B206" s="90">
        <v>2701</v>
      </c>
      <c r="C206" s="90">
        <v>27</v>
      </c>
      <c r="D206" s="90" t="s">
        <v>10</v>
      </c>
      <c r="E206" s="91">
        <v>613</v>
      </c>
      <c r="F206" s="91">
        <v>44</v>
      </c>
      <c r="G206" s="91">
        <f t="shared" si="21"/>
        <v>657</v>
      </c>
      <c r="H206" s="91">
        <f t="shared" si="22"/>
        <v>722.7</v>
      </c>
      <c r="I206" s="111">
        <v>16300</v>
      </c>
      <c r="J206" s="68">
        <f t="shared" si="23"/>
        <v>10709100</v>
      </c>
      <c r="K206" s="69">
        <f t="shared" si="24"/>
        <v>11994192</v>
      </c>
      <c r="L206" s="69">
        <f t="shared" si="25"/>
        <v>8567280</v>
      </c>
      <c r="M206" s="92">
        <f t="shared" si="26"/>
        <v>30000</v>
      </c>
      <c r="N206" s="69">
        <f t="shared" si="27"/>
        <v>1951290.0000000002</v>
      </c>
      <c r="O206" s="19"/>
    </row>
    <row r="207" spans="1:15" s="20" customFormat="1" ht="13.5" x14ac:dyDescent="0.25">
      <c r="A207" s="89">
        <v>206</v>
      </c>
      <c r="B207" s="90">
        <v>2703</v>
      </c>
      <c r="C207" s="90">
        <v>27</v>
      </c>
      <c r="D207" s="90" t="s">
        <v>53</v>
      </c>
      <c r="E207" s="91">
        <v>1001</v>
      </c>
      <c r="F207" s="91">
        <v>70</v>
      </c>
      <c r="G207" s="91">
        <f t="shared" si="21"/>
        <v>1071</v>
      </c>
      <c r="H207" s="91">
        <f t="shared" si="22"/>
        <v>1178.1000000000001</v>
      </c>
      <c r="I207" s="111">
        <v>16300</v>
      </c>
      <c r="J207" s="68">
        <f t="shared" si="23"/>
        <v>17457300</v>
      </c>
      <c r="K207" s="69">
        <f t="shared" si="24"/>
        <v>19552176</v>
      </c>
      <c r="L207" s="69">
        <f t="shared" si="25"/>
        <v>13965840</v>
      </c>
      <c r="M207" s="92">
        <f t="shared" si="26"/>
        <v>49000</v>
      </c>
      <c r="N207" s="69">
        <f t="shared" si="27"/>
        <v>3180870.0000000005</v>
      </c>
      <c r="O207" s="19"/>
    </row>
    <row r="208" spans="1:15" s="20" customFormat="1" ht="13.5" x14ac:dyDescent="0.25">
      <c r="A208" s="89">
        <v>207</v>
      </c>
      <c r="B208" s="90">
        <v>2704</v>
      </c>
      <c r="C208" s="90">
        <v>27</v>
      </c>
      <c r="D208" s="90" t="s">
        <v>53</v>
      </c>
      <c r="E208" s="91">
        <v>1001</v>
      </c>
      <c r="F208" s="91">
        <v>70</v>
      </c>
      <c r="G208" s="91">
        <f t="shared" si="21"/>
        <v>1071</v>
      </c>
      <c r="H208" s="91">
        <f t="shared" si="22"/>
        <v>1178.1000000000001</v>
      </c>
      <c r="I208" s="111">
        <v>16300</v>
      </c>
      <c r="J208" s="68">
        <f t="shared" si="23"/>
        <v>17457300</v>
      </c>
      <c r="K208" s="69">
        <f t="shared" si="24"/>
        <v>19552176</v>
      </c>
      <c r="L208" s="69">
        <f t="shared" si="25"/>
        <v>13965840</v>
      </c>
      <c r="M208" s="92">
        <f t="shared" si="26"/>
        <v>49000</v>
      </c>
      <c r="N208" s="69">
        <f t="shared" si="27"/>
        <v>3180870.0000000005</v>
      </c>
      <c r="O208" s="19"/>
    </row>
    <row r="209" spans="1:15" s="20" customFormat="1" ht="13.5" x14ac:dyDescent="0.25">
      <c r="A209" s="89">
        <v>208</v>
      </c>
      <c r="B209" s="90">
        <v>2705</v>
      </c>
      <c r="C209" s="90">
        <v>27</v>
      </c>
      <c r="D209" s="90" t="s">
        <v>10</v>
      </c>
      <c r="E209" s="91">
        <v>694</v>
      </c>
      <c r="F209" s="91">
        <v>59</v>
      </c>
      <c r="G209" s="91">
        <f t="shared" si="21"/>
        <v>753</v>
      </c>
      <c r="H209" s="91">
        <f t="shared" si="22"/>
        <v>828.30000000000007</v>
      </c>
      <c r="I209" s="111">
        <v>16300</v>
      </c>
      <c r="J209" s="68">
        <f t="shared" si="23"/>
        <v>12273900</v>
      </c>
      <c r="K209" s="69">
        <f t="shared" si="24"/>
        <v>13746768</v>
      </c>
      <c r="L209" s="69">
        <f t="shared" si="25"/>
        <v>9819120</v>
      </c>
      <c r="M209" s="92">
        <f t="shared" si="26"/>
        <v>34500</v>
      </c>
      <c r="N209" s="69">
        <f t="shared" si="27"/>
        <v>2236410</v>
      </c>
      <c r="O209" s="19"/>
    </row>
    <row r="210" spans="1:15" s="20" customFormat="1" ht="13.5" x14ac:dyDescent="0.25">
      <c r="A210" s="89">
        <v>209</v>
      </c>
      <c r="B210" s="90">
        <v>2706</v>
      </c>
      <c r="C210" s="90">
        <v>27</v>
      </c>
      <c r="D210" s="90" t="s">
        <v>10</v>
      </c>
      <c r="E210" s="91">
        <v>694</v>
      </c>
      <c r="F210" s="91">
        <v>59</v>
      </c>
      <c r="G210" s="91">
        <f t="shared" si="21"/>
        <v>753</v>
      </c>
      <c r="H210" s="91">
        <f t="shared" si="22"/>
        <v>828.30000000000007</v>
      </c>
      <c r="I210" s="111">
        <v>16300</v>
      </c>
      <c r="J210" s="68">
        <f t="shared" si="23"/>
        <v>12273900</v>
      </c>
      <c r="K210" s="69">
        <f t="shared" si="24"/>
        <v>13746768</v>
      </c>
      <c r="L210" s="69">
        <f t="shared" si="25"/>
        <v>9819120</v>
      </c>
      <c r="M210" s="92">
        <f t="shared" si="26"/>
        <v>34500</v>
      </c>
      <c r="N210" s="69">
        <f t="shared" si="27"/>
        <v>2236410</v>
      </c>
      <c r="O210" s="19"/>
    </row>
    <row r="211" spans="1:15" s="20" customFormat="1" ht="13.5" x14ac:dyDescent="0.25">
      <c r="A211" s="89">
        <v>210</v>
      </c>
      <c r="B211" s="90">
        <v>2707</v>
      </c>
      <c r="C211" s="90">
        <v>27</v>
      </c>
      <c r="D211" s="90" t="s">
        <v>57</v>
      </c>
      <c r="E211" s="91">
        <v>924</v>
      </c>
      <c r="F211" s="91">
        <v>64</v>
      </c>
      <c r="G211" s="91">
        <f t="shared" si="21"/>
        <v>988</v>
      </c>
      <c r="H211" s="91">
        <f t="shared" si="22"/>
        <v>1086.8000000000002</v>
      </c>
      <c r="I211" s="111">
        <v>16300</v>
      </c>
      <c r="J211" s="68">
        <f t="shared" si="23"/>
        <v>16104400</v>
      </c>
      <c r="K211" s="69">
        <f t="shared" si="24"/>
        <v>18036928</v>
      </c>
      <c r="L211" s="69">
        <f t="shared" si="25"/>
        <v>12883520</v>
      </c>
      <c r="M211" s="92">
        <f t="shared" si="26"/>
        <v>45000</v>
      </c>
      <c r="N211" s="69">
        <f t="shared" si="27"/>
        <v>2934360.0000000005</v>
      </c>
      <c r="O211" s="19"/>
    </row>
    <row r="212" spans="1:15" s="20" customFormat="1" ht="13.5" x14ac:dyDescent="0.25">
      <c r="A212" s="89">
        <v>211</v>
      </c>
      <c r="B212" s="90">
        <v>2708</v>
      </c>
      <c r="C212" s="90">
        <v>27</v>
      </c>
      <c r="D212" s="90" t="s">
        <v>57</v>
      </c>
      <c r="E212" s="91">
        <v>924</v>
      </c>
      <c r="F212" s="91">
        <v>64</v>
      </c>
      <c r="G212" s="91">
        <f t="shared" si="21"/>
        <v>988</v>
      </c>
      <c r="H212" s="91">
        <f t="shared" si="22"/>
        <v>1086.8000000000002</v>
      </c>
      <c r="I212" s="111">
        <v>16300</v>
      </c>
      <c r="J212" s="68">
        <f t="shared" si="23"/>
        <v>16104400</v>
      </c>
      <c r="K212" s="69">
        <f t="shared" si="24"/>
        <v>18036928</v>
      </c>
      <c r="L212" s="69">
        <f t="shared" si="25"/>
        <v>12883520</v>
      </c>
      <c r="M212" s="92">
        <f t="shared" si="26"/>
        <v>45000</v>
      </c>
      <c r="N212" s="69">
        <f t="shared" si="27"/>
        <v>2934360.0000000005</v>
      </c>
      <c r="O212" s="19"/>
    </row>
    <row r="213" spans="1:15" s="20" customFormat="1" ht="13.5" x14ac:dyDescent="0.25">
      <c r="A213" s="89">
        <v>212</v>
      </c>
      <c r="B213" s="90">
        <v>2801</v>
      </c>
      <c r="C213" s="90">
        <v>28</v>
      </c>
      <c r="D213" s="90" t="s">
        <v>10</v>
      </c>
      <c r="E213" s="91">
        <v>613</v>
      </c>
      <c r="F213" s="91">
        <v>44</v>
      </c>
      <c r="G213" s="91">
        <f t="shared" si="21"/>
        <v>657</v>
      </c>
      <c r="H213" s="91">
        <f t="shared" si="22"/>
        <v>722.7</v>
      </c>
      <c r="I213" s="111">
        <v>16350</v>
      </c>
      <c r="J213" s="68">
        <f t="shared" si="23"/>
        <v>10741950</v>
      </c>
      <c r="K213" s="69">
        <f t="shared" si="24"/>
        <v>12030984</v>
      </c>
      <c r="L213" s="69">
        <f t="shared" si="25"/>
        <v>8593560</v>
      </c>
      <c r="M213" s="92">
        <f t="shared" si="26"/>
        <v>30000</v>
      </c>
      <c r="N213" s="69">
        <f t="shared" si="27"/>
        <v>1951290.0000000002</v>
      </c>
      <c r="O213" s="19"/>
    </row>
    <row r="214" spans="1:15" s="20" customFormat="1" ht="13.5" x14ac:dyDescent="0.25">
      <c r="A214" s="89">
        <v>213</v>
      </c>
      <c r="B214" s="90">
        <v>2802</v>
      </c>
      <c r="C214" s="90">
        <v>28</v>
      </c>
      <c r="D214" s="90" t="s">
        <v>10</v>
      </c>
      <c r="E214" s="91">
        <v>613</v>
      </c>
      <c r="F214" s="91">
        <v>44</v>
      </c>
      <c r="G214" s="91">
        <f t="shared" si="21"/>
        <v>657</v>
      </c>
      <c r="H214" s="91">
        <f t="shared" si="22"/>
        <v>722.7</v>
      </c>
      <c r="I214" s="111">
        <v>16350</v>
      </c>
      <c r="J214" s="68">
        <f t="shared" si="23"/>
        <v>10741950</v>
      </c>
      <c r="K214" s="69">
        <f t="shared" si="24"/>
        <v>12030984</v>
      </c>
      <c r="L214" s="69">
        <f t="shared" si="25"/>
        <v>8593560</v>
      </c>
      <c r="M214" s="92">
        <f t="shared" si="26"/>
        <v>30000</v>
      </c>
      <c r="N214" s="69">
        <f t="shared" si="27"/>
        <v>1951290.0000000002</v>
      </c>
      <c r="O214" s="19"/>
    </row>
    <row r="215" spans="1:15" s="20" customFormat="1" ht="13.5" x14ac:dyDescent="0.25">
      <c r="A215" s="89">
        <v>214</v>
      </c>
      <c r="B215" s="90">
        <v>2803</v>
      </c>
      <c r="C215" s="90">
        <v>28</v>
      </c>
      <c r="D215" s="90" t="s">
        <v>53</v>
      </c>
      <c r="E215" s="91">
        <v>1001</v>
      </c>
      <c r="F215" s="91">
        <v>70</v>
      </c>
      <c r="G215" s="91">
        <f t="shared" si="21"/>
        <v>1071</v>
      </c>
      <c r="H215" s="91">
        <f t="shared" si="22"/>
        <v>1178.1000000000001</v>
      </c>
      <c r="I215" s="111">
        <v>16350</v>
      </c>
      <c r="J215" s="68">
        <f t="shared" si="23"/>
        <v>17510850</v>
      </c>
      <c r="K215" s="69">
        <f t="shared" si="24"/>
        <v>19612152</v>
      </c>
      <c r="L215" s="69">
        <f t="shared" si="25"/>
        <v>14008680</v>
      </c>
      <c r="M215" s="92">
        <f t="shared" si="26"/>
        <v>49000</v>
      </c>
      <c r="N215" s="69">
        <f t="shared" si="27"/>
        <v>3180870.0000000005</v>
      </c>
      <c r="O215" s="19"/>
    </row>
    <row r="216" spans="1:15" s="20" customFormat="1" ht="13.5" x14ac:dyDescent="0.25">
      <c r="A216" s="89">
        <v>215</v>
      </c>
      <c r="B216" s="90">
        <v>2804</v>
      </c>
      <c r="C216" s="90">
        <v>28</v>
      </c>
      <c r="D216" s="90" t="s">
        <v>53</v>
      </c>
      <c r="E216" s="91">
        <v>1001</v>
      </c>
      <c r="F216" s="91">
        <v>70</v>
      </c>
      <c r="G216" s="91">
        <f t="shared" si="21"/>
        <v>1071</v>
      </c>
      <c r="H216" s="91">
        <f t="shared" si="22"/>
        <v>1178.1000000000001</v>
      </c>
      <c r="I216" s="111">
        <v>16350</v>
      </c>
      <c r="J216" s="68">
        <f t="shared" si="23"/>
        <v>17510850</v>
      </c>
      <c r="K216" s="69">
        <f t="shared" si="24"/>
        <v>19612152</v>
      </c>
      <c r="L216" s="69">
        <f t="shared" si="25"/>
        <v>14008680</v>
      </c>
      <c r="M216" s="92">
        <f t="shared" si="26"/>
        <v>49000</v>
      </c>
      <c r="N216" s="69">
        <f t="shared" si="27"/>
        <v>3180870.0000000005</v>
      </c>
      <c r="O216" s="19"/>
    </row>
    <row r="217" spans="1:15" s="20" customFormat="1" ht="13.5" x14ac:dyDescent="0.25">
      <c r="A217" s="89">
        <v>216</v>
      </c>
      <c r="B217" s="90">
        <v>2805</v>
      </c>
      <c r="C217" s="90">
        <v>28</v>
      </c>
      <c r="D217" s="90" t="s">
        <v>10</v>
      </c>
      <c r="E217" s="91">
        <v>694</v>
      </c>
      <c r="F217" s="91">
        <v>59</v>
      </c>
      <c r="G217" s="91">
        <f t="shared" si="21"/>
        <v>753</v>
      </c>
      <c r="H217" s="91">
        <f t="shared" si="22"/>
        <v>828.30000000000007</v>
      </c>
      <c r="I217" s="111">
        <v>16350</v>
      </c>
      <c r="J217" s="68">
        <f t="shared" si="23"/>
        <v>12311550</v>
      </c>
      <c r="K217" s="69">
        <f t="shared" si="24"/>
        <v>13788936</v>
      </c>
      <c r="L217" s="69">
        <f t="shared" si="25"/>
        <v>9849240</v>
      </c>
      <c r="M217" s="92">
        <f t="shared" si="26"/>
        <v>34500</v>
      </c>
      <c r="N217" s="69">
        <f t="shared" si="27"/>
        <v>2236410</v>
      </c>
      <c r="O217" s="19"/>
    </row>
    <row r="218" spans="1:15" s="20" customFormat="1" ht="13.5" x14ac:dyDescent="0.25">
      <c r="A218" s="89">
        <v>217</v>
      </c>
      <c r="B218" s="90">
        <v>2806</v>
      </c>
      <c r="C218" s="90">
        <v>28</v>
      </c>
      <c r="D218" s="90" t="s">
        <v>10</v>
      </c>
      <c r="E218" s="91">
        <v>694</v>
      </c>
      <c r="F218" s="91">
        <v>59</v>
      </c>
      <c r="G218" s="91">
        <f t="shared" si="21"/>
        <v>753</v>
      </c>
      <c r="H218" s="91">
        <f t="shared" si="22"/>
        <v>828.30000000000007</v>
      </c>
      <c r="I218" s="111">
        <v>16350</v>
      </c>
      <c r="J218" s="68">
        <f t="shared" si="23"/>
        <v>12311550</v>
      </c>
      <c r="K218" s="69">
        <f t="shared" si="24"/>
        <v>13788936</v>
      </c>
      <c r="L218" s="69">
        <f t="shared" si="25"/>
        <v>9849240</v>
      </c>
      <c r="M218" s="92">
        <f t="shared" si="26"/>
        <v>34500</v>
      </c>
      <c r="N218" s="69">
        <f t="shared" si="27"/>
        <v>2236410</v>
      </c>
      <c r="O218" s="19"/>
    </row>
    <row r="219" spans="1:15" s="20" customFormat="1" ht="13.5" x14ac:dyDescent="0.25">
      <c r="A219" s="89">
        <v>218</v>
      </c>
      <c r="B219" s="90">
        <v>2807</v>
      </c>
      <c r="C219" s="90">
        <v>28</v>
      </c>
      <c r="D219" s="90" t="s">
        <v>57</v>
      </c>
      <c r="E219" s="91">
        <v>924</v>
      </c>
      <c r="F219" s="91">
        <v>64</v>
      </c>
      <c r="G219" s="91">
        <f t="shared" si="21"/>
        <v>988</v>
      </c>
      <c r="H219" s="91">
        <f t="shared" si="22"/>
        <v>1086.8000000000002</v>
      </c>
      <c r="I219" s="111">
        <v>16350</v>
      </c>
      <c r="J219" s="68">
        <f t="shared" si="23"/>
        <v>16153800</v>
      </c>
      <c r="K219" s="69">
        <f t="shared" si="24"/>
        <v>18092256</v>
      </c>
      <c r="L219" s="69">
        <f t="shared" si="25"/>
        <v>12923040</v>
      </c>
      <c r="M219" s="92">
        <f t="shared" si="26"/>
        <v>45000</v>
      </c>
      <c r="N219" s="69">
        <f t="shared" si="27"/>
        <v>2934360.0000000005</v>
      </c>
      <c r="O219" s="19"/>
    </row>
    <row r="220" spans="1:15" s="20" customFormat="1" ht="13.5" x14ac:dyDescent="0.25">
      <c r="A220" s="89">
        <v>219</v>
      </c>
      <c r="B220" s="90">
        <v>2808</v>
      </c>
      <c r="C220" s="90">
        <v>28</v>
      </c>
      <c r="D220" s="90" t="s">
        <v>57</v>
      </c>
      <c r="E220" s="91">
        <v>924</v>
      </c>
      <c r="F220" s="91">
        <v>64</v>
      </c>
      <c r="G220" s="91">
        <f t="shared" si="21"/>
        <v>988</v>
      </c>
      <c r="H220" s="91">
        <f t="shared" si="22"/>
        <v>1086.8000000000002</v>
      </c>
      <c r="I220" s="111">
        <v>16350</v>
      </c>
      <c r="J220" s="68">
        <f t="shared" si="23"/>
        <v>16153800</v>
      </c>
      <c r="K220" s="69">
        <f t="shared" si="24"/>
        <v>18092256</v>
      </c>
      <c r="L220" s="69">
        <f t="shared" si="25"/>
        <v>12923040</v>
      </c>
      <c r="M220" s="92">
        <f t="shared" si="26"/>
        <v>45000</v>
      </c>
      <c r="N220" s="69">
        <f t="shared" si="27"/>
        <v>2934360.0000000005</v>
      </c>
      <c r="O220" s="19"/>
    </row>
    <row r="221" spans="1:15" s="20" customFormat="1" ht="13.5" x14ac:dyDescent="0.25">
      <c r="A221" s="89">
        <v>220</v>
      </c>
      <c r="B221" s="90">
        <v>2901</v>
      </c>
      <c r="C221" s="90">
        <v>29</v>
      </c>
      <c r="D221" s="90" t="s">
        <v>10</v>
      </c>
      <c r="E221" s="91">
        <v>613</v>
      </c>
      <c r="F221" s="91">
        <v>44</v>
      </c>
      <c r="G221" s="91">
        <f t="shared" si="21"/>
        <v>657</v>
      </c>
      <c r="H221" s="91">
        <f t="shared" si="22"/>
        <v>722.7</v>
      </c>
      <c r="I221" s="111">
        <v>16400</v>
      </c>
      <c r="J221" s="68">
        <f t="shared" si="23"/>
        <v>10774800</v>
      </c>
      <c r="K221" s="69">
        <f t="shared" si="24"/>
        <v>12067776</v>
      </c>
      <c r="L221" s="69">
        <f t="shared" si="25"/>
        <v>8619840</v>
      </c>
      <c r="M221" s="92">
        <f t="shared" si="26"/>
        <v>30000</v>
      </c>
      <c r="N221" s="69">
        <f t="shared" si="27"/>
        <v>1951290.0000000002</v>
      </c>
      <c r="O221" s="19"/>
    </row>
    <row r="222" spans="1:15" s="20" customFormat="1" ht="13.5" x14ac:dyDescent="0.25">
      <c r="A222" s="89">
        <v>221</v>
      </c>
      <c r="B222" s="90">
        <v>2902</v>
      </c>
      <c r="C222" s="90">
        <v>29</v>
      </c>
      <c r="D222" s="90" t="s">
        <v>10</v>
      </c>
      <c r="E222" s="91">
        <v>613</v>
      </c>
      <c r="F222" s="91">
        <v>44</v>
      </c>
      <c r="G222" s="91">
        <f t="shared" si="21"/>
        <v>657</v>
      </c>
      <c r="H222" s="91">
        <f t="shared" si="22"/>
        <v>722.7</v>
      </c>
      <c r="I222" s="111">
        <v>16400</v>
      </c>
      <c r="J222" s="68">
        <f t="shared" si="23"/>
        <v>10774800</v>
      </c>
      <c r="K222" s="69">
        <f t="shared" si="24"/>
        <v>12067776</v>
      </c>
      <c r="L222" s="69">
        <f t="shared" si="25"/>
        <v>8619840</v>
      </c>
      <c r="M222" s="92">
        <f t="shared" si="26"/>
        <v>30000</v>
      </c>
      <c r="N222" s="69">
        <f t="shared" si="27"/>
        <v>1951290.0000000002</v>
      </c>
      <c r="O222" s="19"/>
    </row>
    <row r="223" spans="1:15" s="20" customFormat="1" ht="13.5" x14ac:dyDescent="0.25">
      <c r="A223" s="89">
        <v>222</v>
      </c>
      <c r="B223" s="90">
        <v>2903</v>
      </c>
      <c r="C223" s="90">
        <v>29</v>
      </c>
      <c r="D223" s="90" t="s">
        <v>53</v>
      </c>
      <c r="E223" s="91">
        <v>1001</v>
      </c>
      <c r="F223" s="91">
        <v>70</v>
      </c>
      <c r="G223" s="91">
        <f t="shared" si="21"/>
        <v>1071</v>
      </c>
      <c r="H223" s="91">
        <f t="shared" si="22"/>
        <v>1178.1000000000001</v>
      </c>
      <c r="I223" s="111">
        <v>16400</v>
      </c>
      <c r="J223" s="68">
        <f t="shared" si="23"/>
        <v>17564400</v>
      </c>
      <c r="K223" s="69">
        <f t="shared" si="24"/>
        <v>19672128</v>
      </c>
      <c r="L223" s="69">
        <f t="shared" si="25"/>
        <v>14051520</v>
      </c>
      <c r="M223" s="92">
        <f t="shared" si="26"/>
        <v>49000</v>
      </c>
      <c r="N223" s="69">
        <f t="shared" si="27"/>
        <v>3180870.0000000005</v>
      </c>
      <c r="O223" s="19"/>
    </row>
    <row r="224" spans="1:15" s="20" customFormat="1" ht="13.5" x14ac:dyDescent="0.25">
      <c r="A224" s="89">
        <v>223</v>
      </c>
      <c r="B224" s="90">
        <v>2904</v>
      </c>
      <c r="C224" s="90">
        <v>29</v>
      </c>
      <c r="D224" s="90" t="s">
        <v>53</v>
      </c>
      <c r="E224" s="91">
        <v>1001</v>
      </c>
      <c r="F224" s="91">
        <v>70</v>
      </c>
      <c r="G224" s="91">
        <f t="shared" si="21"/>
        <v>1071</v>
      </c>
      <c r="H224" s="91">
        <f t="shared" si="22"/>
        <v>1178.1000000000001</v>
      </c>
      <c r="I224" s="111">
        <v>16400</v>
      </c>
      <c r="J224" s="68">
        <f t="shared" si="23"/>
        <v>17564400</v>
      </c>
      <c r="K224" s="69">
        <f t="shared" si="24"/>
        <v>19672128</v>
      </c>
      <c r="L224" s="69">
        <f t="shared" si="25"/>
        <v>14051520</v>
      </c>
      <c r="M224" s="92">
        <f t="shared" si="26"/>
        <v>49000</v>
      </c>
      <c r="N224" s="69">
        <f t="shared" si="27"/>
        <v>3180870.0000000005</v>
      </c>
      <c r="O224" s="19"/>
    </row>
    <row r="225" spans="1:15" s="20" customFormat="1" ht="13.5" x14ac:dyDescent="0.25">
      <c r="A225" s="89">
        <v>224</v>
      </c>
      <c r="B225" s="90">
        <v>2905</v>
      </c>
      <c r="C225" s="90">
        <v>29</v>
      </c>
      <c r="D225" s="90" t="s">
        <v>10</v>
      </c>
      <c r="E225" s="91">
        <v>694</v>
      </c>
      <c r="F225" s="91">
        <v>59</v>
      </c>
      <c r="G225" s="91">
        <f t="shared" si="21"/>
        <v>753</v>
      </c>
      <c r="H225" s="91">
        <f t="shared" si="22"/>
        <v>828.30000000000007</v>
      </c>
      <c r="I225" s="111">
        <v>16400</v>
      </c>
      <c r="J225" s="68">
        <f t="shared" si="23"/>
        <v>12349200</v>
      </c>
      <c r="K225" s="69">
        <f t="shared" si="24"/>
        <v>13831104</v>
      </c>
      <c r="L225" s="69">
        <f t="shared" si="25"/>
        <v>9879360</v>
      </c>
      <c r="M225" s="92">
        <f t="shared" si="26"/>
        <v>34500</v>
      </c>
      <c r="N225" s="69">
        <f t="shared" si="27"/>
        <v>2236410</v>
      </c>
      <c r="O225" s="19"/>
    </row>
    <row r="226" spans="1:15" s="20" customFormat="1" ht="13.5" x14ac:dyDescent="0.25">
      <c r="A226" s="89">
        <v>225</v>
      </c>
      <c r="B226" s="90">
        <v>2906</v>
      </c>
      <c r="C226" s="90">
        <v>29</v>
      </c>
      <c r="D226" s="90" t="s">
        <v>10</v>
      </c>
      <c r="E226" s="91">
        <v>694</v>
      </c>
      <c r="F226" s="91">
        <v>59</v>
      </c>
      <c r="G226" s="91">
        <f t="shared" si="21"/>
        <v>753</v>
      </c>
      <c r="H226" s="91">
        <f t="shared" si="22"/>
        <v>828.30000000000007</v>
      </c>
      <c r="I226" s="111">
        <v>16400</v>
      </c>
      <c r="J226" s="68">
        <f t="shared" si="23"/>
        <v>12349200</v>
      </c>
      <c r="K226" s="69">
        <f t="shared" si="24"/>
        <v>13831104</v>
      </c>
      <c r="L226" s="69">
        <f t="shared" si="25"/>
        <v>9879360</v>
      </c>
      <c r="M226" s="92">
        <f t="shared" si="26"/>
        <v>34500</v>
      </c>
      <c r="N226" s="69">
        <f t="shared" si="27"/>
        <v>2236410</v>
      </c>
      <c r="O226" s="19"/>
    </row>
    <row r="227" spans="1:15" s="20" customFormat="1" ht="13.5" x14ac:dyDescent="0.25">
      <c r="A227" s="89">
        <v>226</v>
      </c>
      <c r="B227" s="90">
        <v>2907</v>
      </c>
      <c r="C227" s="90">
        <v>29</v>
      </c>
      <c r="D227" s="90" t="s">
        <v>57</v>
      </c>
      <c r="E227" s="91">
        <v>924</v>
      </c>
      <c r="F227" s="91">
        <v>64</v>
      </c>
      <c r="G227" s="91">
        <f t="shared" si="21"/>
        <v>988</v>
      </c>
      <c r="H227" s="91">
        <f t="shared" si="22"/>
        <v>1086.8000000000002</v>
      </c>
      <c r="I227" s="111">
        <v>16400</v>
      </c>
      <c r="J227" s="68">
        <f t="shared" si="23"/>
        <v>16203200</v>
      </c>
      <c r="K227" s="69">
        <f t="shared" si="24"/>
        <v>18147584</v>
      </c>
      <c r="L227" s="69">
        <f t="shared" si="25"/>
        <v>12962560</v>
      </c>
      <c r="M227" s="92">
        <f t="shared" si="26"/>
        <v>45500</v>
      </c>
      <c r="N227" s="69">
        <f t="shared" si="27"/>
        <v>2934360.0000000005</v>
      </c>
      <c r="O227" s="19"/>
    </row>
    <row r="228" spans="1:15" s="20" customFormat="1" ht="13.5" x14ac:dyDescent="0.25">
      <c r="A228" s="89">
        <v>227</v>
      </c>
      <c r="B228" s="90">
        <v>2908</v>
      </c>
      <c r="C228" s="90">
        <v>29</v>
      </c>
      <c r="D228" s="90" t="s">
        <v>57</v>
      </c>
      <c r="E228" s="91">
        <v>924</v>
      </c>
      <c r="F228" s="91">
        <v>64</v>
      </c>
      <c r="G228" s="91">
        <f t="shared" si="21"/>
        <v>988</v>
      </c>
      <c r="H228" s="91">
        <f t="shared" si="22"/>
        <v>1086.8000000000002</v>
      </c>
      <c r="I228" s="111">
        <v>16400</v>
      </c>
      <c r="J228" s="68">
        <f t="shared" si="23"/>
        <v>16203200</v>
      </c>
      <c r="K228" s="69">
        <f t="shared" si="24"/>
        <v>18147584</v>
      </c>
      <c r="L228" s="69">
        <f t="shared" si="25"/>
        <v>12962560</v>
      </c>
      <c r="M228" s="92">
        <f t="shared" si="26"/>
        <v>45500</v>
      </c>
      <c r="N228" s="69">
        <f t="shared" si="27"/>
        <v>2934360.0000000005</v>
      </c>
      <c r="O228" s="19"/>
    </row>
    <row r="229" spans="1:15" s="20" customFormat="1" ht="13.5" x14ac:dyDescent="0.25">
      <c r="A229" s="89">
        <v>228</v>
      </c>
      <c r="B229" s="90">
        <v>3001</v>
      </c>
      <c r="C229" s="90">
        <v>30</v>
      </c>
      <c r="D229" s="90" t="s">
        <v>10</v>
      </c>
      <c r="E229" s="91">
        <v>613</v>
      </c>
      <c r="F229" s="91">
        <v>44</v>
      </c>
      <c r="G229" s="91">
        <f t="shared" si="21"/>
        <v>657</v>
      </c>
      <c r="H229" s="91">
        <f t="shared" si="22"/>
        <v>722.7</v>
      </c>
      <c r="I229" s="111">
        <v>16450</v>
      </c>
      <c r="J229" s="68">
        <f t="shared" si="23"/>
        <v>10807650</v>
      </c>
      <c r="K229" s="69">
        <f t="shared" si="24"/>
        <v>12104568</v>
      </c>
      <c r="L229" s="69">
        <f t="shared" si="25"/>
        <v>8646120</v>
      </c>
      <c r="M229" s="92">
        <f t="shared" si="26"/>
        <v>30500</v>
      </c>
      <c r="N229" s="69">
        <f t="shared" si="27"/>
        <v>1951290.0000000002</v>
      </c>
      <c r="O229" s="19"/>
    </row>
    <row r="230" spans="1:15" s="20" customFormat="1" ht="13.5" x14ac:dyDescent="0.25">
      <c r="A230" s="89">
        <v>229</v>
      </c>
      <c r="B230" s="90">
        <v>3002</v>
      </c>
      <c r="C230" s="90">
        <v>30</v>
      </c>
      <c r="D230" s="90" t="s">
        <v>10</v>
      </c>
      <c r="E230" s="91">
        <v>613</v>
      </c>
      <c r="F230" s="91">
        <v>44</v>
      </c>
      <c r="G230" s="91">
        <f t="shared" si="21"/>
        <v>657</v>
      </c>
      <c r="H230" s="91">
        <f t="shared" si="22"/>
        <v>722.7</v>
      </c>
      <c r="I230" s="111">
        <v>16450</v>
      </c>
      <c r="J230" s="68">
        <f t="shared" si="23"/>
        <v>10807650</v>
      </c>
      <c r="K230" s="69">
        <f t="shared" si="24"/>
        <v>12104568</v>
      </c>
      <c r="L230" s="69">
        <f t="shared" si="25"/>
        <v>8646120</v>
      </c>
      <c r="M230" s="92">
        <f t="shared" si="26"/>
        <v>30500</v>
      </c>
      <c r="N230" s="69">
        <f t="shared" si="27"/>
        <v>1951290.0000000002</v>
      </c>
      <c r="O230" s="19"/>
    </row>
    <row r="231" spans="1:15" s="20" customFormat="1" ht="13.5" x14ac:dyDescent="0.25">
      <c r="A231" s="89">
        <v>230</v>
      </c>
      <c r="B231" s="90">
        <v>3003</v>
      </c>
      <c r="C231" s="90">
        <v>30</v>
      </c>
      <c r="D231" s="90" t="s">
        <v>53</v>
      </c>
      <c r="E231" s="91">
        <v>1001</v>
      </c>
      <c r="F231" s="91">
        <v>70</v>
      </c>
      <c r="G231" s="91">
        <f t="shared" si="21"/>
        <v>1071</v>
      </c>
      <c r="H231" s="91">
        <f t="shared" si="22"/>
        <v>1178.1000000000001</v>
      </c>
      <c r="I231" s="111">
        <v>16450</v>
      </c>
      <c r="J231" s="68">
        <f t="shared" si="23"/>
        <v>17617950</v>
      </c>
      <c r="K231" s="69">
        <f t="shared" si="24"/>
        <v>19732104</v>
      </c>
      <c r="L231" s="69">
        <f t="shared" si="25"/>
        <v>14094360</v>
      </c>
      <c r="M231" s="92">
        <f t="shared" si="26"/>
        <v>49500</v>
      </c>
      <c r="N231" s="69">
        <f t="shared" si="27"/>
        <v>3180870.0000000005</v>
      </c>
      <c r="O231" s="19"/>
    </row>
    <row r="232" spans="1:15" s="20" customFormat="1" ht="13.5" x14ac:dyDescent="0.25">
      <c r="A232" s="89">
        <v>231</v>
      </c>
      <c r="B232" s="90">
        <v>3004</v>
      </c>
      <c r="C232" s="90">
        <v>30</v>
      </c>
      <c r="D232" s="90" t="s">
        <v>53</v>
      </c>
      <c r="E232" s="91">
        <v>1001</v>
      </c>
      <c r="F232" s="91">
        <v>70</v>
      </c>
      <c r="G232" s="91">
        <f t="shared" si="21"/>
        <v>1071</v>
      </c>
      <c r="H232" s="91">
        <f t="shared" si="22"/>
        <v>1178.1000000000001</v>
      </c>
      <c r="I232" s="111">
        <v>16450</v>
      </c>
      <c r="J232" s="68">
        <f t="shared" si="23"/>
        <v>17617950</v>
      </c>
      <c r="K232" s="69">
        <f t="shared" si="24"/>
        <v>19732104</v>
      </c>
      <c r="L232" s="69">
        <f t="shared" si="25"/>
        <v>14094360</v>
      </c>
      <c r="M232" s="92">
        <f t="shared" si="26"/>
        <v>49500</v>
      </c>
      <c r="N232" s="69">
        <f t="shared" si="27"/>
        <v>3180870.0000000005</v>
      </c>
      <c r="O232" s="19"/>
    </row>
    <row r="233" spans="1:15" s="20" customFormat="1" ht="13.5" x14ac:dyDescent="0.25">
      <c r="A233" s="89">
        <v>232</v>
      </c>
      <c r="B233" s="90">
        <v>3005</v>
      </c>
      <c r="C233" s="90">
        <v>30</v>
      </c>
      <c r="D233" s="90" t="s">
        <v>10</v>
      </c>
      <c r="E233" s="91">
        <v>694</v>
      </c>
      <c r="F233" s="91">
        <v>59</v>
      </c>
      <c r="G233" s="91">
        <f t="shared" si="21"/>
        <v>753</v>
      </c>
      <c r="H233" s="91">
        <f t="shared" si="22"/>
        <v>828.30000000000007</v>
      </c>
      <c r="I233" s="111">
        <v>16450</v>
      </c>
      <c r="J233" s="68">
        <f t="shared" si="23"/>
        <v>12386850</v>
      </c>
      <c r="K233" s="69">
        <f t="shared" si="24"/>
        <v>13873272</v>
      </c>
      <c r="L233" s="69">
        <f t="shared" si="25"/>
        <v>9909480</v>
      </c>
      <c r="M233" s="92">
        <f t="shared" si="26"/>
        <v>34500</v>
      </c>
      <c r="N233" s="69">
        <f t="shared" si="27"/>
        <v>2236410</v>
      </c>
      <c r="O233" s="19"/>
    </row>
    <row r="234" spans="1:15" s="20" customFormat="1" ht="13.5" x14ac:dyDescent="0.25">
      <c r="A234" s="89">
        <v>233</v>
      </c>
      <c r="B234" s="90">
        <v>3006</v>
      </c>
      <c r="C234" s="90">
        <v>30</v>
      </c>
      <c r="D234" s="90" t="s">
        <v>10</v>
      </c>
      <c r="E234" s="91">
        <v>694</v>
      </c>
      <c r="F234" s="91">
        <v>59</v>
      </c>
      <c r="G234" s="91">
        <f t="shared" si="21"/>
        <v>753</v>
      </c>
      <c r="H234" s="91">
        <f t="shared" si="22"/>
        <v>828.30000000000007</v>
      </c>
      <c r="I234" s="111">
        <v>16450</v>
      </c>
      <c r="J234" s="68">
        <f t="shared" si="23"/>
        <v>12386850</v>
      </c>
      <c r="K234" s="69">
        <f t="shared" si="24"/>
        <v>13873272</v>
      </c>
      <c r="L234" s="69">
        <f t="shared" si="25"/>
        <v>9909480</v>
      </c>
      <c r="M234" s="92">
        <f t="shared" si="26"/>
        <v>34500</v>
      </c>
      <c r="N234" s="69">
        <f t="shared" si="27"/>
        <v>2236410</v>
      </c>
      <c r="O234" s="19"/>
    </row>
    <row r="235" spans="1:15" s="20" customFormat="1" ht="13.5" x14ac:dyDescent="0.25">
      <c r="A235" s="89">
        <v>234</v>
      </c>
      <c r="B235" s="90">
        <v>3007</v>
      </c>
      <c r="C235" s="90">
        <v>30</v>
      </c>
      <c r="D235" s="90" t="s">
        <v>57</v>
      </c>
      <c r="E235" s="91">
        <v>924</v>
      </c>
      <c r="F235" s="91">
        <v>64</v>
      </c>
      <c r="G235" s="91">
        <f t="shared" si="21"/>
        <v>988</v>
      </c>
      <c r="H235" s="91">
        <f t="shared" si="22"/>
        <v>1086.8000000000002</v>
      </c>
      <c r="I235" s="111">
        <v>16450</v>
      </c>
      <c r="J235" s="68">
        <f t="shared" si="23"/>
        <v>16252600</v>
      </c>
      <c r="K235" s="69">
        <f t="shared" si="24"/>
        <v>18202912</v>
      </c>
      <c r="L235" s="69">
        <f t="shared" si="25"/>
        <v>13002080</v>
      </c>
      <c r="M235" s="92">
        <f t="shared" si="26"/>
        <v>45500</v>
      </c>
      <c r="N235" s="69">
        <f t="shared" si="27"/>
        <v>2934360.0000000005</v>
      </c>
      <c r="O235" s="19"/>
    </row>
    <row r="236" spans="1:15" s="20" customFormat="1" ht="13.5" x14ac:dyDescent="0.25">
      <c r="A236" s="89">
        <v>235</v>
      </c>
      <c r="B236" s="90">
        <v>3008</v>
      </c>
      <c r="C236" s="90">
        <v>30</v>
      </c>
      <c r="D236" s="90" t="s">
        <v>57</v>
      </c>
      <c r="E236" s="91">
        <v>924</v>
      </c>
      <c r="F236" s="91">
        <v>64</v>
      </c>
      <c r="G236" s="91">
        <f t="shared" si="21"/>
        <v>988</v>
      </c>
      <c r="H236" s="91">
        <f t="shared" si="22"/>
        <v>1086.8000000000002</v>
      </c>
      <c r="I236" s="111">
        <v>16450</v>
      </c>
      <c r="J236" s="68">
        <f t="shared" si="23"/>
        <v>16252600</v>
      </c>
      <c r="K236" s="69">
        <f t="shared" si="24"/>
        <v>18202912</v>
      </c>
      <c r="L236" s="69">
        <f t="shared" si="25"/>
        <v>13002080</v>
      </c>
      <c r="M236" s="92">
        <f t="shared" si="26"/>
        <v>45500</v>
      </c>
      <c r="N236" s="69">
        <f t="shared" si="27"/>
        <v>2934360.0000000005</v>
      </c>
      <c r="O236" s="19"/>
    </row>
    <row r="237" spans="1:15" s="20" customFormat="1" ht="13.5" x14ac:dyDescent="0.25">
      <c r="A237" s="89">
        <v>236</v>
      </c>
      <c r="B237" s="90">
        <v>3101</v>
      </c>
      <c r="C237" s="90">
        <v>31</v>
      </c>
      <c r="D237" s="90" t="s">
        <v>10</v>
      </c>
      <c r="E237" s="91">
        <v>613</v>
      </c>
      <c r="F237" s="91">
        <v>44</v>
      </c>
      <c r="G237" s="91">
        <f t="shared" si="21"/>
        <v>657</v>
      </c>
      <c r="H237" s="91">
        <f t="shared" si="22"/>
        <v>722.7</v>
      </c>
      <c r="I237" s="111">
        <v>16500</v>
      </c>
      <c r="J237" s="68">
        <f t="shared" si="23"/>
        <v>10840500</v>
      </c>
      <c r="K237" s="69">
        <f t="shared" si="24"/>
        <v>12141360</v>
      </c>
      <c r="L237" s="69">
        <f t="shared" si="25"/>
        <v>8672400</v>
      </c>
      <c r="M237" s="92">
        <f t="shared" si="26"/>
        <v>30500</v>
      </c>
      <c r="N237" s="69">
        <f t="shared" si="27"/>
        <v>1951290.0000000002</v>
      </c>
      <c r="O237" s="19"/>
    </row>
    <row r="238" spans="1:15" s="20" customFormat="1" ht="13.5" x14ac:dyDescent="0.25">
      <c r="A238" s="89">
        <v>237</v>
      </c>
      <c r="B238" s="90">
        <v>3102</v>
      </c>
      <c r="C238" s="90">
        <v>31</v>
      </c>
      <c r="D238" s="90" t="s">
        <v>10</v>
      </c>
      <c r="E238" s="91">
        <v>613</v>
      </c>
      <c r="F238" s="91">
        <v>44</v>
      </c>
      <c r="G238" s="91">
        <f t="shared" si="21"/>
        <v>657</v>
      </c>
      <c r="H238" s="91">
        <f t="shared" si="22"/>
        <v>722.7</v>
      </c>
      <c r="I238" s="111">
        <v>16500</v>
      </c>
      <c r="J238" s="68">
        <f t="shared" si="23"/>
        <v>10840500</v>
      </c>
      <c r="K238" s="69">
        <f t="shared" si="24"/>
        <v>12141360</v>
      </c>
      <c r="L238" s="69">
        <f t="shared" si="25"/>
        <v>8672400</v>
      </c>
      <c r="M238" s="92">
        <f t="shared" si="26"/>
        <v>30500</v>
      </c>
      <c r="N238" s="69">
        <f t="shared" si="27"/>
        <v>1951290.0000000002</v>
      </c>
      <c r="O238" s="19"/>
    </row>
    <row r="239" spans="1:15" s="20" customFormat="1" ht="13.5" x14ac:dyDescent="0.25">
      <c r="A239" s="89">
        <v>238</v>
      </c>
      <c r="B239" s="90">
        <v>3103</v>
      </c>
      <c r="C239" s="90">
        <v>31</v>
      </c>
      <c r="D239" s="90" t="s">
        <v>53</v>
      </c>
      <c r="E239" s="91">
        <v>1001</v>
      </c>
      <c r="F239" s="91">
        <v>70</v>
      </c>
      <c r="G239" s="91">
        <f t="shared" si="21"/>
        <v>1071</v>
      </c>
      <c r="H239" s="91">
        <f t="shared" si="22"/>
        <v>1178.1000000000001</v>
      </c>
      <c r="I239" s="111">
        <v>16500</v>
      </c>
      <c r="J239" s="68">
        <f t="shared" si="23"/>
        <v>17671500</v>
      </c>
      <c r="K239" s="69">
        <f t="shared" si="24"/>
        <v>19792080</v>
      </c>
      <c r="L239" s="69">
        <f t="shared" si="25"/>
        <v>14137200</v>
      </c>
      <c r="M239" s="92">
        <f t="shared" si="26"/>
        <v>49500</v>
      </c>
      <c r="N239" s="69">
        <f t="shared" si="27"/>
        <v>3180870.0000000005</v>
      </c>
      <c r="O239" s="19"/>
    </row>
    <row r="240" spans="1:15" s="20" customFormat="1" ht="13.5" x14ac:dyDescent="0.25">
      <c r="A240" s="89">
        <v>239</v>
      </c>
      <c r="B240" s="90">
        <v>3104</v>
      </c>
      <c r="C240" s="90">
        <v>31</v>
      </c>
      <c r="D240" s="90" t="s">
        <v>53</v>
      </c>
      <c r="E240" s="91">
        <v>1001</v>
      </c>
      <c r="F240" s="91">
        <v>70</v>
      </c>
      <c r="G240" s="91">
        <f t="shared" si="21"/>
        <v>1071</v>
      </c>
      <c r="H240" s="91">
        <f t="shared" si="22"/>
        <v>1178.1000000000001</v>
      </c>
      <c r="I240" s="111">
        <v>16500</v>
      </c>
      <c r="J240" s="68">
        <f t="shared" si="23"/>
        <v>17671500</v>
      </c>
      <c r="K240" s="69">
        <f t="shared" si="24"/>
        <v>19792080</v>
      </c>
      <c r="L240" s="69">
        <f t="shared" si="25"/>
        <v>14137200</v>
      </c>
      <c r="M240" s="92">
        <f t="shared" si="26"/>
        <v>49500</v>
      </c>
      <c r="N240" s="69">
        <f t="shared" si="27"/>
        <v>3180870.0000000005</v>
      </c>
      <c r="O240" s="19"/>
    </row>
    <row r="241" spans="1:15" s="20" customFormat="1" ht="13.5" x14ac:dyDescent="0.25">
      <c r="A241" s="89">
        <v>240</v>
      </c>
      <c r="B241" s="90">
        <v>3105</v>
      </c>
      <c r="C241" s="90">
        <v>31</v>
      </c>
      <c r="D241" s="90" t="s">
        <v>10</v>
      </c>
      <c r="E241" s="91">
        <v>694</v>
      </c>
      <c r="F241" s="91">
        <v>59</v>
      </c>
      <c r="G241" s="91">
        <f t="shared" si="21"/>
        <v>753</v>
      </c>
      <c r="H241" s="91">
        <f t="shared" si="22"/>
        <v>828.30000000000007</v>
      </c>
      <c r="I241" s="111">
        <v>16500</v>
      </c>
      <c r="J241" s="68">
        <f t="shared" si="23"/>
        <v>12424500</v>
      </c>
      <c r="K241" s="69">
        <f t="shared" si="24"/>
        <v>13915440</v>
      </c>
      <c r="L241" s="69">
        <f t="shared" si="25"/>
        <v>9939600</v>
      </c>
      <c r="M241" s="92">
        <f t="shared" si="26"/>
        <v>35000</v>
      </c>
      <c r="N241" s="69">
        <f t="shared" si="27"/>
        <v>2236410</v>
      </c>
      <c r="O241" s="19"/>
    </row>
    <row r="242" spans="1:15" s="20" customFormat="1" ht="13.5" x14ac:dyDescent="0.25">
      <c r="A242" s="89">
        <v>241</v>
      </c>
      <c r="B242" s="90">
        <v>3106</v>
      </c>
      <c r="C242" s="90">
        <v>31</v>
      </c>
      <c r="D242" s="90" t="s">
        <v>10</v>
      </c>
      <c r="E242" s="91">
        <v>694</v>
      </c>
      <c r="F242" s="91">
        <v>59</v>
      </c>
      <c r="G242" s="91">
        <f t="shared" si="21"/>
        <v>753</v>
      </c>
      <c r="H242" s="91">
        <f t="shared" si="22"/>
        <v>828.30000000000007</v>
      </c>
      <c r="I242" s="111">
        <v>16500</v>
      </c>
      <c r="J242" s="68">
        <f t="shared" si="23"/>
        <v>12424500</v>
      </c>
      <c r="K242" s="69">
        <f t="shared" si="24"/>
        <v>13915440</v>
      </c>
      <c r="L242" s="69">
        <f t="shared" si="25"/>
        <v>9939600</v>
      </c>
      <c r="M242" s="92">
        <f t="shared" si="26"/>
        <v>35000</v>
      </c>
      <c r="N242" s="69">
        <f t="shared" si="27"/>
        <v>2236410</v>
      </c>
      <c r="O242" s="19"/>
    </row>
    <row r="243" spans="1:15" s="20" customFormat="1" ht="13.5" x14ac:dyDescent="0.25">
      <c r="A243" s="89">
        <v>242</v>
      </c>
      <c r="B243" s="90">
        <v>3107</v>
      </c>
      <c r="C243" s="90">
        <v>31</v>
      </c>
      <c r="D243" s="90" t="s">
        <v>57</v>
      </c>
      <c r="E243" s="91">
        <v>924</v>
      </c>
      <c r="F243" s="91">
        <v>64</v>
      </c>
      <c r="G243" s="91">
        <f t="shared" si="21"/>
        <v>988</v>
      </c>
      <c r="H243" s="91">
        <f t="shared" si="22"/>
        <v>1086.8000000000002</v>
      </c>
      <c r="I243" s="111">
        <v>16500</v>
      </c>
      <c r="J243" s="68">
        <f t="shared" si="23"/>
        <v>16302000</v>
      </c>
      <c r="K243" s="69">
        <f t="shared" si="24"/>
        <v>18258240</v>
      </c>
      <c r="L243" s="69">
        <f t="shared" si="25"/>
        <v>13041600</v>
      </c>
      <c r="M243" s="92">
        <f t="shared" si="26"/>
        <v>45500</v>
      </c>
      <c r="N243" s="69">
        <f t="shared" si="27"/>
        <v>2934360.0000000005</v>
      </c>
      <c r="O243" s="19"/>
    </row>
    <row r="244" spans="1:15" s="20" customFormat="1" ht="13.5" x14ac:dyDescent="0.25">
      <c r="A244" s="89">
        <v>243</v>
      </c>
      <c r="B244" s="90">
        <v>3108</v>
      </c>
      <c r="C244" s="90">
        <v>31</v>
      </c>
      <c r="D244" s="90" t="s">
        <v>57</v>
      </c>
      <c r="E244" s="91">
        <v>924</v>
      </c>
      <c r="F244" s="91">
        <v>64</v>
      </c>
      <c r="G244" s="91">
        <f t="shared" si="21"/>
        <v>988</v>
      </c>
      <c r="H244" s="91">
        <f t="shared" si="22"/>
        <v>1086.8000000000002</v>
      </c>
      <c r="I244" s="111">
        <v>16500</v>
      </c>
      <c r="J244" s="68">
        <f t="shared" si="23"/>
        <v>16302000</v>
      </c>
      <c r="K244" s="69">
        <f t="shared" si="24"/>
        <v>18258240</v>
      </c>
      <c r="L244" s="69">
        <f t="shared" si="25"/>
        <v>13041600</v>
      </c>
      <c r="M244" s="92">
        <f t="shared" si="26"/>
        <v>45500</v>
      </c>
      <c r="N244" s="69">
        <f t="shared" si="27"/>
        <v>2934360.0000000005</v>
      </c>
      <c r="O244" s="19"/>
    </row>
    <row r="245" spans="1:15" s="20" customFormat="1" ht="13.5" x14ac:dyDescent="0.25">
      <c r="A245" s="89">
        <v>244</v>
      </c>
      <c r="B245" s="90">
        <v>3201</v>
      </c>
      <c r="C245" s="90">
        <v>32</v>
      </c>
      <c r="D245" s="90" t="s">
        <v>10</v>
      </c>
      <c r="E245" s="91">
        <v>613</v>
      </c>
      <c r="F245" s="91">
        <v>44</v>
      </c>
      <c r="G245" s="91">
        <f t="shared" si="21"/>
        <v>657</v>
      </c>
      <c r="H245" s="91">
        <f t="shared" si="22"/>
        <v>722.7</v>
      </c>
      <c r="I245" s="111">
        <v>16550</v>
      </c>
      <c r="J245" s="68">
        <f t="shared" si="23"/>
        <v>10873350</v>
      </c>
      <c r="K245" s="69">
        <f t="shared" si="24"/>
        <v>12178152</v>
      </c>
      <c r="L245" s="69">
        <f t="shared" si="25"/>
        <v>8698680</v>
      </c>
      <c r="M245" s="92">
        <f t="shared" si="26"/>
        <v>30500</v>
      </c>
      <c r="N245" s="69">
        <f t="shared" si="27"/>
        <v>1951290.0000000002</v>
      </c>
      <c r="O245" s="19"/>
    </row>
    <row r="246" spans="1:15" s="20" customFormat="1" ht="13.5" x14ac:dyDescent="0.25">
      <c r="A246" s="89">
        <v>245</v>
      </c>
      <c r="B246" s="90">
        <v>3203</v>
      </c>
      <c r="C246" s="90">
        <v>32</v>
      </c>
      <c r="D246" s="90" t="s">
        <v>53</v>
      </c>
      <c r="E246" s="91">
        <v>1001</v>
      </c>
      <c r="F246" s="91">
        <v>70</v>
      </c>
      <c r="G246" s="91">
        <f t="shared" si="21"/>
        <v>1071</v>
      </c>
      <c r="H246" s="91">
        <f t="shared" si="22"/>
        <v>1178.1000000000001</v>
      </c>
      <c r="I246" s="111">
        <v>16550</v>
      </c>
      <c r="J246" s="68">
        <f t="shared" si="23"/>
        <v>17725050</v>
      </c>
      <c r="K246" s="69">
        <f t="shared" si="24"/>
        <v>19852056</v>
      </c>
      <c r="L246" s="69">
        <f t="shared" si="25"/>
        <v>14180040</v>
      </c>
      <c r="M246" s="92">
        <f t="shared" si="26"/>
        <v>49500</v>
      </c>
      <c r="N246" s="69">
        <f t="shared" si="27"/>
        <v>3180870.0000000005</v>
      </c>
      <c r="O246" s="19"/>
    </row>
    <row r="247" spans="1:15" s="20" customFormat="1" ht="13.5" x14ac:dyDescent="0.25">
      <c r="A247" s="89">
        <v>246</v>
      </c>
      <c r="B247" s="90">
        <v>3204</v>
      </c>
      <c r="C247" s="90">
        <v>32</v>
      </c>
      <c r="D247" s="90" t="s">
        <v>53</v>
      </c>
      <c r="E247" s="91">
        <v>1001</v>
      </c>
      <c r="F247" s="91">
        <v>70</v>
      </c>
      <c r="G247" s="91">
        <f t="shared" si="21"/>
        <v>1071</v>
      </c>
      <c r="H247" s="91">
        <f t="shared" si="22"/>
        <v>1178.1000000000001</v>
      </c>
      <c r="I247" s="111">
        <v>16550</v>
      </c>
      <c r="J247" s="68">
        <f t="shared" si="23"/>
        <v>17725050</v>
      </c>
      <c r="K247" s="69">
        <f t="shared" si="24"/>
        <v>19852056</v>
      </c>
      <c r="L247" s="69">
        <f t="shared" si="25"/>
        <v>14180040</v>
      </c>
      <c r="M247" s="92">
        <f t="shared" si="26"/>
        <v>49500</v>
      </c>
      <c r="N247" s="69">
        <f t="shared" si="27"/>
        <v>3180870.0000000005</v>
      </c>
      <c r="O247" s="19"/>
    </row>
    <row r="248" spans="1:15" s="20" customFormat="1" ht="13.5" x14ac:dyDescent="0.25">
      <c r="A248" s="89">
        <v>247</v>
      </c>
      <c r="B248" s="90">
        <v>3205</v>
      </c>
      <c r="C248" s="90">
        <v>32</v>
      </c>
      <c r="D248" s="90" t="s">
        <v>10</v>
      </c>
      <c r="E248" s="91">
        <v>694</v>
      </c>
      <c r="F248" s="91">
        <v>59</v>
      </c>
      <c r="G248" s="91">
        <f t="shared" si="21"/>
        <v>753</v>
      </c>
      <c r="H248" s="91">
        <f t="shared" si="22"/>
        <v>828.30000000000007</v>
      </c>
      <c r="I248" s="111">
        <v>16550</v>
      </c>
      <c r="J248" s="68">
        <f t="shared" si="23"/>
        <v>12462150</v>
      </c>
      <c r="K248" s="69">
        <f t="shared" si="24"/>
        <v>13957608</v>
      </c>
      <c r="L248" s="69">
        <f t="shared" si="25"/>
        <v>9969720</v>
      </c>
      <c r="M248" s="92">
        <f t="shared" si="26"/>
        <v>35000</v>
      </c>
      <c r="N248" s="69">
        <f t="shared" si="27"/>
        <v>2236410</v>
      </c>
      <c r="O248" s="19"/>
    </row>
    <row r="249" spans="1:15" s="20" customFormat="1" ht="13.5" x14ac:dyDescent="0.25">
      <c r="A249" s="89">
        <v>248</v>
      </c>
      <c r="B249" s="90">
        <v>3206</v>
      </c>
      <c r="C249" s="90">
        <v>32</v>
      </c>
      <c r="D249" s="90" t="s">
        <v>10</v>
      </c>
      <c r="E249" s="91">
        <v>694</v>
      </c>
      <c r="F249" s="91">
        <v>59</v>
      </c>
      <c r="G249" s="91">
        <f t="shared" si="21"/>
        <v>753</v>
      </c>
      <c r="H249" s="91">
        <f t="shared" si="22"/>
        <v>828.30000000000007</v>
      </c>
      <c r="I249" s="111">
        <v>16550</v>
      </c>
      <c r="J249" s="68">
        <f t="shared" si="23"/>
        <v>12462150</v>
      </c>
      <c r="K249" s="69">
        <f t="shared" si="24"/>
        <v>13957608</v>
      </c>
      <c r="L249" s="69">
        <f t="shared" si="25"/>
        <v>9969720</v>
      </c>
      <c r="M249" s="92">
        <f t="shared" si="26"/>
        <v>35000</v>
      </c>
      <c r="N249" s="69">
        <f t="shared" si="27"/>
        <v>2236410</v>
      </c>
      <c r="O249" s="19"/>
    </row>
    <row r="250" spans="1:15" s="20" customFormat="1" ht="13.5" x14ac:dyDescent="0.25">
      <c r="A250" s="89">
        <v>249</v>
      </c>
      <c r="B250" s="90">
        <v>3207</v>
      </c>
      <c r="C250" s="90">
        <v>32</v>
      </c>
      <c r="D250" s="90" t="s">
        <v>57</v>
      </c>
      <c r="E250" s="91">
        <v>924</v>
      </c>
      <c r="F250" s="91">
        <v>64</v>
      </c>
      <c r="G250" s="91">
        <f t="shared" si="21"/>
        <v>988</v>
      </c>
      <c r="H250" s="91">
        <f t="shared" si="22"/>
        <v>1086.8000000000002</v>
      </c>
      <c r="I250" s="111">
        <v>16550</v>
      </c>
      <c r="J250" s="68">
        <f t="shared" si="23"/>
        <v>16351400</v>
      </c>
      <c r="K250" s="69">
        <f t="shared" si="24"/>
        <v>18313568</v>
      </c>
      <c r="L250" s="69">
        <f t="shared" si="25"/>
        <v>13081120</v>
      </c>
      <c r="M250" s="92">
        <f t="shared" si="26"/>
        <v>46000</v>
      </c>
      <c r="N250" s="69">
        <f t="shared" si="27"/>
        <v>2934360.0000000005</v>
      </c>
      <c r="O250" s="19"/>
    </row>
    <row r="251" spans="1:15" s="20" customFormat="1" ht="13.5" x14ac:dyDescent="0.25">
      <c r="A251" s="89">
        <v>250</v>
      </c>
      <c r="B251" s="90">
        <v>3208</v>
      </c>
      <c r="C251" s="90">
        <v>32</v>
      </c>
      <c r="D251" s="90" t="s">
        <v>57</v>
      </c>
      <c r="E251" s="91">
        <v>924</v>
      </c>
      <c r="F251" s="91">
        <v>64</v>
      </c>
      <c r="G251" s="91">
        <f t="shared" si="21"/>
        <v>988</v>
      </c>
      <c r="H251" s="91">
        <f t="shared" si="22"/>
        <v>1086.8000000000002</v>
      </c>
      <c r="I251" s="111">
        <v>16550</v>
      </c>
      <c r="J251" s="68">
        <f t="shared" si="23"/>
        <v>16351400</v>
      </c>
      <c r="K251" s="69">
        <f t="shared" si="24"/>
        <v>18313568</v>
      </c>
      <c r="L251" s="69">
        <f t="shared" si="25"/>
        <v>13081120</v>
      </c>
      <c r="M251" s="92">
        <f t="shared" si="26"/>
        <v>46000</v>
      </c>
      <c r="N251" s="69">
        <f t="shared" si="27"/>
        <v>2934360.0000000005</v>
      </c>
      <c r="O251" s="19"/>
    </row>
    <row r="252" spans="1:15" s="20" customFormat="1" ht="13.5" x14ac:dyDescent="0.25">
      <c r="A252" s="89">
        <v>251</v>
      </c>
      <c r="B252" s="90">
        <v>3301</v>
      </c>
      <c r="C252" s="90">
        <v>33</v>
      </c>
      <c r="D252" s="90" t="s">
        <v>10</v>
      </c>
      <c r="E252" s="91">
        <v>613</v>
      </c>
      <c r="F252" s="91">
        <v>44</v>
      </c>
      <c r="G252" s="91">
        <f t="shared" si="21"/>
        <v>657</v>
      </c>
      <c r="H252" s="91">
        <f t="shared" si="22"/>
        <v>722.7</v>
      </c>
      <c r="I252" s="111">
        <v>16600</v>
      </c>
      <c r="J252" s="68">
        <f t="shared" si="23"/>
        <v>10906200</v>
      </c>
      <c r="K252" s="69">
        <f t="shared" si="24"/>
        <v>12214944</v>
      </c>
      <c r="L252" s="69">
        <f t="shared" si="25"/>
        <v>8724960</v>
      </c>
      <c r="M252" s="92">
        <f t="shared" si="26"/>
        <v>30500</v>
      </c>
      <c r="N252" s="69">
        <f t="shared" si="27"/>
        <v>1951290.0000000002</v>
      </c>
      <c r="O252" s="19"/>
    </row>
    <row r="253" spans="1:15" s="20" customFormat="1" ht="13.5" x14ac:dyDescent="0.25">
      <c r="A253" s="89">
        <v>252</v>
      </c>
      <c r="B253" s="90">
        <v>3302</v>
      </c>
      <c r="C253" s="90">
        <v>33</v>
      </c>
      <c r="D253" s="90" t="s">
        <v>10</v>
      </c>
      <c r="E253" s="91">
        <v>613</v>
      </c>
      <c r="F253" s="91">
        <v>44</v>
      </c>
      <c r="G253" s="91">
        <f t="shared" si="21"/>
        <v>657</v>
      </c>
      <c r="H253" s="91">
        <f t="shared" si="22"/>
        <v>722.7</v>
      </c>
      <c r="I253" s="111">
        <v>16600</v>
      </c>
      <c r="J253" s="68">
        <f t="shared" si="23"/>
        <v>10906200</v>
      </c>
      <c r="K253" s="69">
        <f t="shared" si="24"/>
        <v>12214944</v>
      </c>
      <c r="L253" s="69">
        <f t="shared" si="25"/>
        <v>8724960</v>
      </c>
      <c r="M253" s="92">
        <f t="shared" si="26"/>
        <v>30500</v>
      </c>
      <c r="N253" s="69">
        <f t="shared" si="27"/>
        <v>1951290.0000000002</v>
      </c>
      <c r="O253" s="19"/>
    </row>
    <row r="254" spans="1:15" s="20" customFormat="1" ht="13.5" x14ac:dyDescent="0.25">
      <c r="A254" s="89">
        <v>253</v>
      </c>
      <c r="B254" s="90">
        <v>3303</v>
      </c>
      <c r="C254" s="90">
        <v>33</v>
      </c>
      <c r="D254" s="90" t="s">
        <v>53</v>
      </c>
      <c r="E254" s="91">
        <v>1001</v>
      </c>
      <c r="F254" s="91">
        <v>70</v>
      </c>
      <c r="G254" s="91">
        <f t="shared" si="21"/>
        <v>1071</v>
      </c>
      <c r="H254" s="91">
        <f t="shared" si="22"/>
        <v>1178.1000000000001</v>
      </c>
      <c r="I254" s="111">
        <v>16600</v>
      </c>
      <c r="J254" s="68">
        <f t="shared" si="23"/>
        <v>17778600</v>
      </c>
      <c r="K254" s="69">
        <f t="shared" si="24"/>
        <v>19912032</v>
      </c>
      <c r="L254" s="69">
        <f t="shared" si="25"/>
        <v>14222880</v>
      </c>
      <c r="M254" s="92">
        <f t="shared" si="26"/>
        <v>50000</v>
      </c>
      <c r="N254" s="69">
        <f t="shared" si="27"/>
        <v>3180870.0000000005</v>
      </c>
      <c r="O254" s="19"/>
    </row>
    <row r="255" spans="1:15" s="20" customFormat="1" ht="13.5" x14ac:dyDescent="0.25">
      <c r="A255" s="89">
        <v>254</v>
      </c>
      <c r="B255" s="90">
        <v>3304</v>
      </c>
      <c r="C255" s="90">
        <v>33</v>
      </c>
      <c r="D255" s="90" t="s">
        <v>53</v>
      </c>
      <c r="E255" s="91">
        <v>1001</v>
      </c>
      <c r="F255" s="91">
        <v>70</v>
      </c>
      <c r="G255" s="91">
        <f t="shared" si="21"/>
        <v>1071</v>
      </c>
      <c r="H255" s="91">
        <f t="shared" si="22"/>
        <v>1178.1000000000001</v>
      </c>
      <c r="I255" s="111">
        <v>16600</v>
      </c>
      <c r="J255" s="68">
        <f t="shared" si="23"/>
        <v>17778600</v>
      </c>
      <c r="K255" s="69">
        <f t="shared" si="24"/>
        <v>19912032</v>
      </c>
      <c r="L255" s="69">
        <f t="shared" si="25"/>
        <v>14222880</v>
      </c>
      <c r="M255" s="92">
        <f t="shared" si="26"/>
        <v>50000</v>
      </c>
      <c r="N255" s="69">
        <f t="shared" si="27"/>
        <v>3180870.0000000005</v>
      </c>
      <c r="O255" s="19"/>
    </row>
    <row r="256" spans="1:15" s="20" customFormat="1" ht="13.5" x14ac:dyDescent="0.25">
      <c r="A256" s="89">
        <v>255</v>
      </c>
      <c r="B256" s="90">
        <v>3305</v>
      </c>
      <c r="C256" s="90">
        <v>33</v>
      </c>
      <c r="D256" s="90" t="s">
        <v>10</v>
      </c>
      <c r="E256" s="91">
        <v>694</v>
      </c>
      <c r="F256" s="91">
        <v>59</v>
      </c>
      <c r="G256" s="91">
        <f t="shared" si="21"/>
        <v>753</v>
      </c>
      <c r="H256" s="91">
        <f t="shared" si="22"/>
        <v>828.30000000000007</v>
      </c>
      <c r="I256" s="111">
        <v>16600</v>
      </c>
      <c r="J256" s="68">
        <f t="shared" si="23"/>
        <v>12499800</v>
      </c>
      <c r="K256" s="69">
        <f t="shared" si="24"/>
        <v>13999776</v>
      </c>
      <c r="L256" s="69">
        <f t="shared" si="25"/>
        <v>9999840</v>
      </c>
      <c r="M256" s="92">
        <f t="shared" si="26"/>
        <v>35000</v>
      </c>
      <c r="N256" s="69">
        <f t="shared" si="27"/>
        <v>2236410</v>
      </c>
      <c r="O256" s="19"/>
    </row>
    <row r="257" spans="1:15" s="20" customFormat="1" ht="13.5" x14ac:dyDescent="0.25">
      <c r="A257" s="89">
        <v>256</v>
      </c>
      <c r="B257" s="90">
        <v>3306</v>
      </c>
      <c r="C257" s="90">
        <v>33</v>
      </c>
      <c r="D257" s="90" t="s">
        <v>10</v>
      </c>
      <c r="E257" s="91">
        <v>694</v>
      </c>
      <c r="F257" s="91">
        <v>59</v>
      </c>
      <c r="G257" s="91">
        <f t="shared" si="21"/>
        <v>753</v>
      </c>
      <c r="H257" s="91">
        <f t="shared" si="22"/>
        <v>828.30000000000007</v>
      </c>
      <c r="I257" s="111">
        <v>16600</v>
      </c>
      <c r="J257" s="68">
        <f t="shared" si="23"/>
        <v>12499800</v>
      </c>
      <c r="K257" s="69">
        <f t="shared" si="24"/>
        <v>13999776</v>
      </c>
      <c r="L257" s="69">
        <f t="shared" si="25"/>
        <v>9999840</v>
      </c>
      <c r="M257" s="92">
        <f t="shared" si="26"/>
        <v>35000</v>
      </c>
      <c r="N257" s="69">
        <f t="shared" si="27"/>
        <v>2236410</v>
      </c>
      <c r="O257" s="19"/>
    </row>
    <row r="258" spans="1:15" s="20" customFormat="1" ht="13.5" x14ac:dyDescent="0.25">
      <c r="A258" s="89">
        <v>257</v>
      </c>
      <c r="B258" s="90">
        <v>3307</v>
      </c>
      <c r="C258" s="90">
        <v>33</v>
      </c>
      <c r="D258" s="90" t="s">
        <v>57</v>
      </c>
      <c r="E258" s="91">
        <v>924</v>
      </c>
      <c r="F258" s="91">
        <v>64</v>
      </c>
      <c r="G258" s="91">
        <f t="shared" si="21"/>
        <v>988</v>
      </c>
      <c r="H258" s="91">
        <f t="shared" si="22"/>
        <v>1086.8000000000002</v>
      </c>
      <c r="I258" s="111">
        <v>16600</v>
      </c>
      <c r="J258" s="68">
        <f t="shared" si="23"/>
        <v>16400800</v>
      </c>
      <c r="K258" s="69">
        <f t="shared" si="24"/>
        <v>18368896</v>
      </c>
      <c r="L258" s="69">
        <f t="shared" si="25"/>
        <v>13120640</v>
      </c>
      <c r="M258" s="92">
        <f t="shared" si="26"/>
        <v>46000</v>
      </c>
      <c r="N258" s="69">
        <f t="shared" si="27"/>
        <v>2934360.0000000005</v>
      </c>
      <c r="O258" s="19"/>
    </row>
    <row r="259" spans="1:15" s="20" customFormat="1" ht="13.5" x14ac:dyDescent="0.25">
      <c r="A259" s="89">
        <v>258</v>
      </c>
      <c r="B259" s="90">
        <v>3308</v>
      </c>
      <c r="C259" s="90">
        <v>33</v>
      </c>
      <c r="D259" s="90" t="s">
        <v>57</v>
      </c>
      <c r="E259" s="91">
        <v>924</v>
      </c>
      <c r="F259" s="91">
        <v>64</v>
      </c>
      <c r="G259" s="91">
        <f t="shared" ref="G259:G322" si="28">E259+F259</f>
        <v>988</v>
      </c>
      <c r="H259" s="91">
        <f t="shared" ref="H259:H322" si="29">G259*1.1</f>
        <v>1086.8000000000002</v>
      </c>
      <c r="I259" s="111">
        <v>16600</v>
      </c>
      <c r="J259" s="68">
        <f t="shared" ref="J259:J322" si="30">G259*I259</f>
        <v>16400800</v>
      </c>
      <c r="K259" s="69">
        <f t="shared" ref="K259:K322" si="31">ROUND(J259*1.12,0)</f>
        <v>18368896</v>
      </c>
      <c r="L259" s="69">
        <f t="shared" ref="L259:L322" si="32">J259*0.8</f>
        <v>13120640</v>
      </c>
      <c r="M259" s="92">
        <f t="shared" ref="M259:M322" si="33">MROUND((K259*0.03/12),500)</f>
        <v>46000</v>
      </c>
      <c r="N259" s="69">
        <f t="shared" ref="N259:N322" si="34">H259*2700</f>
        <v>2934360.0000000005</v>
      </c>
      <c r="O259" s="19"/>
    </row>
    <row r="260" spans="1:15" s="20" customFormat="1" ht="13.5" x14ac:dyDescent="0.25">
      <c r="A260" s="89">
        <v>259</v>
      </c>
      <c r="B260" s="90">
        <v>3401</v>
      </c>
      <c r="C260" s="90">
        <v>34</v>
      </c>
      <c r="D260" s="90" t="s">
        <v>10</v>
      </c>
      <c r="E260" s="91">
        <v>613</v>
      </c>
      <c r="F260" s="91">
        <v>44</v>
      </c>
      <c r="G260" s="91">
        <f t="shared" si="28"/>
        <v>657</v>
      </c>
      <c r="H260" s="91">
        <f t="shared" si="29"/>
        <v>722.7</v>
      </c>
      <c r="I260" s="111">
        <v>16650</v>
      </c>
      <c r="J260" s="68">
        <f t="shared" si="30"/>
        <v>10939050</v>
      </c>
      <c r="K260" s="69">
        <f t="shared" si="31"/>
        <v>12251736</v>
      </c>
      <c r="L260" s="69">
        <f t="shared" si="32"/>
        <v>8751240</v>
      </c>
      <c r="M260" s="92">
        <f t="shared" si="33"/>
        <v>30500</v>
      </c>
      <c r="N260" s="69">
        <f t="shared" si="34"/>
        <v>1951290.0000000002</v>
      </c>
      <c r="O260" s="19"/>
    </row>
    <row r="261" spans="1:15" s="20" customFormat="1" ht="13.5" x14ac:dyDescent="0.25">
      <c r="A261" s="89">
        <v>260</v>
      </c>
      <c r="B261" s="90">
        <v>3402</v>
      </c>
      <c r="C261" s="90">
        <v>34</v>
      </c>
      <c r="D261" s="90" t="s">
        <v>10</v>
      </c>
      <c r="E261" s="91">
        <v>613</v>
      </c>
      <c r="F261" s="91">
        <v>44</v>
      </c>
      <c r="G261" s="91">
        <f t="shared" si="28"/>
        <v>657</v>
      </c>
      <c r="H261" s="91">
        <f t="shared" si="29"/>
        <v>722.7</v>
      </c>
      <c r="I261" s="111">
        <v>16650</v>
      </c>
      <c r="J261" s="68">
        <f t="shared" si="30"/>
        <v>10939050</v>
      </c>
      <c r="K261" s="69">
        <f t="shared" si="31"/>
        <v>12251736</v>
      </c>
      <c r="L261" s="69">
        <f t="shared" si="32"/>
        <v>8751240</v>
      </c>
      <c r="M261" s="92">
        <f t="shared" si="33"/>
        <v>30500</v>
      </c>
      <c r="N261" s="69">
        <f t="shared" si="34"/>
        <v>1951290.0000000002</v>
      </c>
      <c r="O261" s="19"/>
    </row>
    <row r="262" spans="1:15" s="20" customFormat="1" ht="13.5" x14ac:dyDescent="0.25">
      <c r="A262" s="89">
        <v>261</v>
      </c>
      <c r="B262" s="90">
        <v>3403</v>
      </c>
      <c r="C262" s="90">
        <v>34</v>
      </c>
      <c r="D262" s="90" t="s">
        <v>53</v>
      </c>
      <c r="E262" s="91">
        <v>1001</v>
      </c>
      <c r="F262" s="91">
        <v>70</v>
      </c>
      <c r="G262" s="91">
        <f t="shared" si="28"/>
        <v>1071</v>
      </c>
      <c r="H262" s="91">
        <f t="shared" si="29"/>
        <v>1178.1000000000001</v>
      </c>
      <c r="I262" s="111">
        <v>16650</v>
      </c>
      <c r="J262" s="68">
        <f t="shared" si="30"/>
        <v>17832150</v>
      </c>
      <c r="K262" s="69">
        <f t="shared" si="31"/>
        <v>19972008</v>
      </c>
      <c r="L262" s="69">
        <f t="shared" si="32"/>
        <v>14265720</v>
      </c>
      <c r="M262" s="92">
        <f t="shared" si="33"/>
        <v>50000</v>
      </c>
      <c r="N262" s="69">
        <f t="shared" si="34"/>
        <v>3180870.0000000005</v>
      </c>
      <c r="O262" s="19"/>
    </row>
    <row r="263" spans="1:15" s="20" customFormat="1" ht="13.5" x14ac:dyDescent="0.25">
      <c r="A263" s="89">
        <v>262</v>
      </c>
      <c r="B263" s="90">
        <v>3404</v>
      </c>
      <c r="C263" s="90">
        <v>34</v>
      </c>
      <c r="D263" s="90" t="s">
        <v>53</v>
      </c>
      <c r="E263" s="91">
        <v>1001</v>
      </c>
      <c r="F263" s="91">
        <v>70</v>
      </c>
      <c r="G263" s="91">
        <f t="shared" si="28"/>
        <v>1071</v>
      </c>
      <c r="H263" s="91">
        <f t="shared" si="29"/>
        <v>1178.1000000000001</v>
      </c>
      <c r="I263" s="111">
        <v>16650</v>
      </c>
      <c r="J263" s="68">
        <f t="shared" si="30"/>
        <v>17832150</v>
      </c>
      <c r="K263" s="69">
        <f t="shared" si="31"/>
        <v>19972008</v>
      </c>
      <c r="L263" s="69">
        <f t="shared" si="32"/>
        <v>14265720</v>
      </c>
      <c r="M263" s="92">
        <f t="shared" si="33"/>
        <v>50000</v>
      </c>
      <c r="N263" s="69">
        <f t="shared" si="34"/>
        <v>3180870.0000000005</v>
      </c>
      <c r="O263" s="19"/>
    </row>
    <row r="264" spans="1:15" s="20" customFormat="1" ht="13.5" x14ac:dyDescent="0.25">
      <c r="A264" s="89">
        <v>263</v>
      </c>
      <c r="B264" s="90">
        <v>3405</v>
      </c>
      <c r="C264" s="90">
        <v>34</v>
      </c>
      <c r="D264" s="90" t="s">
        <v>10</v>
      </c>
      <c r="E264" s="91">
        <v>694</v>
      </c>
      <c r="F264" s="91">
        <v>59</v>
      </c>
      <c r="G264" s="91">
        <f t="shared" si="28"/>
        <v>753</v>
      </c>
      <c r="H264" s="91">
        <f t="shared" si="29"/>
        <v>828.30000000000007</v>
      </c>
      <c r="I264" s="111">
        <v>16650</v>
      </c>
      <c r="J264" s="68">
        <f t="shared" si="30"/>
        <v>12537450</v>
      </c>
      <c r="K264" s="69">
        <f t="shared" si="31"/>
        <v>14041944</v>
      </c>
      <c r="L264" s="69">
        <f t="shared" si="32"/>
        <v>10029960</v>
      </c>
      <c r="M264" s="92">
        <f t="shared" si="33"/>
        <v>35000</v>
      </c>
      <c r="N264" s="69">
        <f t="shared" si="34"/>
        <v>2236410</v>
      </c>
      <c r="O264" s="19"/>
    </row>
    <row r="265" spans="1:15" s="20" customFormat="1" ht="13.5" x14ac:dyDescent="0.25">
      <c r="A265" s="89">
        <v>264</v>
      </c>
      <c r="B265" s="90">
        <v>3406</v>
      </c>
      <c r="C265" s="90">
        <v>34</v>
      </c>
      <c r="D265" s="90" t="s">
        <v>10</v>
      </c>
      <c r="E265" s="91">
        <v>694</v>
      </c>
      <c r="F265" s="91">
        <v>59</v>
      </c>
      <c r="G265" s="91">
        <f t="shared" si="28"/>
        <v>753</v>
      </c>
      <c r="H265" s="91">
        <f t="shared" si="29"/>
        <v>828.30000000000007</v>
      </c>
      <c r="I265" s="111">
        <v>16650</v>
      </c>
      <c r="J265" s="68">
        <f t="shared" si="30"/>
        <v>12537450</v>
      </c>
      <c r="K265" s="69">
        <f t="shared" si="31"/>
        <v>14041944</v>
      </c>
      <c r="L265" s="69">
        <f t="shared" si="32"/>
        <v>10029960</v>
      </c>
      <c r="M265" s="92">
        <f t="shared" si="33"/>
        <v>35000</v>
      </c>
      <c r="N265" s="69">
        <f t="shared" si="34"/>
        <v>2236410</v>
      </c>
      <c r="O265" s="19"/>
    </row>
    <row r="266" spans="1:15" s="20" customFormat="1" ht="13.5" x14ac:dyDescent="0.25">
      <c r="A266" s="89">
        <v>265</v>
      </c>
      <c r="B266" s="90">
        <v>3407</v>
      </c>
      <c r="C266" s="90">
        <v>34</v>
      </c>
      <c r="D266" s="90" t="s">
        <v>57</v>
      </c>
      <c r="E266" s="91">
        <v>924</v>
      </c>
      <c r="F266" s="91">
        <v>64</v>
      </c>
      <c r="G266" s="91">
        <f t="shared" si="28"/>
        <v>988</v>
      </c>
      <c r="H266" s="91">
        <f t="shared" si="29"/>
        <v>1086.8000000000002</v>
      </c>
      <c r="I266" s="111">
        <v>16650</v>
      </c>
      <c r="J266" s="68">
        <f t="shared" si="30"/>
        <v>16450200</v>
      </c>
      <c r="K266" s="69">
        <f t="shared" si="31"/>
        <v>18424224</v>
      </c>
      <c r="L266" s="69">
        <f t="shared" si="32"/>
        <v>13160160</v>
      </c>
      <c r="M266" s="92">
        <f t="shared" si="33"/>
        <v>46000</v>
      </c>
      <c r="N266" s="69">
        <f t="shared" si="34"/>
        <v>2934360.0000000005</v>
      </c>
      <c r="O266" s="19"/>
    </row>
    <row r="267" spans="1:15" s="20" customFormat="1" ht="13.5" x14ac:dyDescent="0.25">
      <c r="A267" s="89">
        <v>266</v>
      </c>
      <c r="B267" s="90">
        <v>3408</v>
      </c>
      <c r="C267" s="90">
        <v>34</v>
      </c>
      <c r="D267" s="90" t="s">
        <v>57</v>
      </c>
      <c r="E267" s="91">
        <v>924</v>
      </c>
      <c r="F267" s="91">
        <v>64</v>
      </c>
      <c r="G267" s="91">
        <f t="shared" si="28"/>
        <v>988</v>
      </c>
      <c r="H267" s="91">
        <f t="shared" si="29"/>
        <v>1086.8000000000002</v>
      </c>
      <c r="I267" s="111">
        <v>16650</v>
      </c>
      <c r="J267" s="68">
        <f t="shared" si="30"/>
        <v>16450200</v>
      </c>
      <c r="K267" s="69">
        <f t="shared" si="31"/>
        <v>18424224</v>
      </c>
      <c r="L267" s="69">
        <f t="shared" si="32"/>
        <v>13160160</v>
      </c>
      <c r="M267" s="92">
        <f t="shared" si="33"/>
        <v>46000</v>
      </c>
      <c r="N267" s="69">
        <f t="shared" si="34"/>
        <v>2934360.0000000005</v>
      </c>
      <c r="O267" s="19"/>
    </row>
    <row r="268" spans="1:15" s="20" customFormat="1" ht="13.5" x14ac:dyDescent="0.25">
      <c r="A268" s="89">
        <v>267</v>
      </c>
      <c r="B268" s="90">
        <v>3501</v>
      </c>
      <c r="C268" s="90">
        <v>35</v>
      </c>
      <c r="D268" s="90" t="s">
        <v>10</v>
      </c>
      <c r="E268" s="91">
        <v>613</v>
      </c>
      <c r="F268" s="91">
        <v>44</v>
      </c>
      <c r="G268" s="91">
        <f t="shared" si="28"/>
        <v>657</v>
      </c>
      <c r="H268" s="91">
        <f t="shared" si="29"/>
        <v>722.7</v>
      </c>
      <c r="I268" s="111">
        <v>16700</v>
      </c>
      <c r="J268" s="68">
        <f t="shared" si="30"/>
        <v>10971900</v>
      </c>
      <c r="K268" s="69">
        <f t="shared" si="31"/>
        <v>12288528</v>
      </c>
      <c r="L268" s="69">
        <f t="shared" si="32"/>
        <v>8777520</v>
      </c>
      <c r="M268" s="92">
        <f t="shared" si="33"/>
        <v>30500</v>
      </c>
      <c r="N268" s="69">
        <f t="shared" si="34"/>
        <v>1951290.0000000002</v>
      </c>
      <c r="O268" s="19"/>
    </row>
    <row r="269" spans="1:15" s="20" customFormat="1" ht="13.5" x14ac:dyDescent="0.25">
      <c r="A269" s="89">
        <v>268</v>
      </c>
      <c r="B269" s="90">
        <v>3502</v>
      </c>
      <c r="C269" s="90">
        <v>35</v>
      </c>
      <c r="D269" s="90" t="s">
        <v>10</v>
      </c>
      <c r="E269" s="91">
        <v>613</v>
      </c>
      <c r="F269" s="91">
        <v>44</v>
      </c>
      <c r="G269" s="91">
        <f t="shared" si="28"/>
        <v>657</v>
      </c>
      <c r="H269" s="91">
        <f t="shared" si="29"/>
        <v>722.7</v>
      </c>
      <c r="I269" s="111">
        <v>16700</v>
      </c>
      <c r="J269" s="68">
        <f t="shared" si="30"/>
        <v>10971900</v>
      </c>
      <c r="K269" s="69">
        <f t="shared" si="31"/>
        <v>12288528</v>
      </c>
      <c r="L269" s="69">
        <f t="shared" si="32"/>
        <v>8777520</v>
      </c>
      <c r="M269" s="92">
        <f t="shared" si="33"/>
        <v>30500</v>
      </c>
      <c r="N269" s="69">
        <f t="shared" si="34"/>
        <v>1951290.0000000002</v>
      </c>
      <c r="O269" s="19"/>
    </row>
    <row r="270" spans="1:15" s="20" customFormat="1" ht="13.5" x14ac:dyDescent="0.25">
      <c r="A270" s="89">
        <v>269</v>
      </c>
      <c r="B270" s="90">
        <v>3503</v>
      </c>
      <c r="C270" s="90">
        <v>35</v>
      </c>
      <c r="D270" s="90" t="s">
        <v>53</v>
      </c>
      <c r="E270" s="91">
        <v>1001</v>
      </c>
      <c r="F270" s="91">
        <v>70</v>
      </c>
      <c r="G270" s="91">
        <f t="shared" si="28"/>
        <v>1071</v>
      </c>
      <c r="H270" s="91">
        <f t="shared" si="29"/>
        <v>1178.1000000000001</v>
      </c>
      <c r="I270" s="111">
        <v>16700</v>
      </c>
      <c r="J270" s="68">
        <f t="shared" si="30"/>
        <v>17885700</v>
      </c>
      <c r="K270" s="69">
        <f t="shared" si="31"/>
        <v>20031984</v>
      </c>
      <c r="L270" s="69">
        <f t="shared" si="32"/>
        <v>14308560</v>
      </c>
      <c r="M270" s="92">
        <f t="shared" si="33"/>
        <v>50000</v>
      </c>
      <c r="N270" s="69">
        <f t="shared" si="34"/>
        <v>3180870.0000000005</v>
      </c>
      <c r="O270" s="19"/>
    </row>
    <row r="271" spans="1:15" s="20" customFormat="1" ht="13.5" x14ac:dyDescent="0.25">
      <c r="A271" s="89">
        <v>270</v>
      </c>
      <c r="B271" s="90">
        <v>3504</v>
      </c>
      <c r="C271" s="90">
        <v>35</v>
      </c>
      <c r="D271" s="90" t="s">
        <v>53</v>
      </c>
      <c r="E271" s="91">
        <v>1001</v>
      </c>
      <c r="F271" s="91">
        <v>70</v>
      </c>
      <c r="G271" s="91">
        <f t="shared" si="28"/>
        <v>1071</v>
      </c>
      <c r="H271" s="91">
        <f t="shared" si="29"/>
        <v>1178.1000000000001</v>
      </c>
      <c r="I271" s="111">
        <v>16700</v>
      </c>
      <c r="J271" s="68">
        <f t="shared" si="30"/>
        <v>17885700</v>
      </c>
      <c r="K271" s="69">
        <f t="shared" si="31"/>
        <v>20031984</v>
      </c>
      <c r="L271" s="69">
        <f t="shared" si="32"/>
        <v>14308560</v>
      </c>
      <c r="M271" s="92">
        <f t="shared" si="33"/>
        <v>50000</v>
      </c>
      <c r="N271" s="69">
        <f t="shared" si="34"/>
        <v>3180870.0000000005</v>
      </c>
      <c r="O271" s="19"/>
    </row>
    <row r="272" spans="1:15" s="20" customFormat="1" ht="13.5" x14ac:dyDescent="0.25">
      <c r="A272" s="89">
        <v>271</v>
      </c>
      <c r="B272" s="90">
        <v>3505</v>
      </c>
      <c r="C272" s="90">
        <v>35</v>
      </c>
      <c r="D272" s="90" t="s">
        <v>10</v>
      </c>
      <c r="E272" s="91">
        <v>694</v>
      </c>
      <c r="F272" s="91">
        <v>59</v>
      </c>
      <c r="G272" s="91">
        <f t="shared" si="28"/>
        <v>753</v>
      </c>
      <c r="H272" s="91">
        <f t="shared" si="29"/>
        <v>828.30000000000007</v>
      </c>
      <c r="I272" s="111">
        <v>16700</v>
      </c>
      <c r="J272" s="68">
        <f t="shared" si="30"/>
        <v>12575100</v>
      </c>
      <c r="K272" s="69">
        <f t="shared" si="31"/>
        <v>14084112</v>
      </c>
      <c r="L272" s="69">
        <f t="shared" si="32"/>
        <v>10060080</v>
      </c>
      <c r="M272" s="92">
        <f t="shared" si="33"/>
        <v>35000</v>
      </c>
      <c r="N272" s="69">
        <f t="shared" si="34"/>
        <v>2236410</v>
      </c>
      <c r="O272" s="19"/>
    </row>
    <row r="273" spans="1:15" s="20" customFormat="1" ht="13.5" x14ac:dyDescent="0.25">
      <c r="A273" s="89">
        <v>272</v>
      </c>
      <c r="B273" s="90">
        <v>3506</v>
      </c>
      <c r="C273" s="90">
        <v>35</v>
      </c>
      <c r="D273" s="90" t="s">
        <v>10</v>
      </c>
      <c r="E273" s="91">
        <v>694</v>
      </c>
      <c r="F273" s="91">
        <v>59</v>
      </c>
      <c r="G273" s="91">
        <f t="shared" si="28"/>
        <v>753</v>
      </c>
      <c r="H273" s="91">
        <f t="shared" si="29"/>
        <v>828.30000000000007</v>
      </c>
      <c r="I273" s="111">
        <v>16700</v>
      </c>
      <c r="J273" s="68">
        <f t="shared" si="30"/>
        <v>12575100</v>
      </c>
      <c r="K273" s="69">
        <f t="shared" si="31"/>
        <v>14084112</v>
      </c>
      <c r="L273" s="69">
        <f t="shared" si="32"/>
        <v>10060080</v>
      </c>
      <c r="M273" s="92">
        <f t="shared" si="33"/>
        <v>35000</v>
      </c>
      <c r="N273" s="69">
        <f t="shared" si="34"/>
        <v>2236410</v>
      </c>
      <c r="O273" s="19"/>
    </row>
    <row r="274" spans="1:15" s="20" customFormat="1" ht="13.5" x14ac:dyDescent="0.25">
      <c r="A274" s="89">
        <v>273</v>
      </c>
      <c r="B274" s="90">
        <v>3507</v>
      </c>
      <c r="C274" s="90">
        <v>35</v>
      </c>
      <c r="D274" s="90" t="s">
        <v>57</v>
      </c>
      <c r="E274" s="91">
        <v>924</v>
      </c>
      <c r="F274" s="91">
        <v>64</v>
      </c>
      <c r="G274" s="91">
        <f t="shared" si="28"/>
        <v>988</v>
      </c>
      <c r="H274" s="91">
        <f t="shared" si="29"/>
        <v>1086.8000000000002</v>
      </c>
      <c r="I274" s="111">
        <v>16700</v>
      </c>
      <c r="J274" s="68">
        <f t="shared" si="30"/>
        <v>16499600</v>
      </c>
      <c r="K274" s="69">
        <f t="shared" si="31"/>
        <v>18479552</v>
      </c>
      <c r="L274" s="69">
        <f t="shared" si="32"/>
        <v>13199680</v>
      </c>
      <c r="M274" s="92">
        <f t="shared" si="33"/>
        <v>46000</v>
      </c>
      <c r="N274" s="69">
        <f t="shared" si="34"/>
        <v>2934360.0000000005</v>
      </c>
      <c r="O274" s="19"/>
    </row>
    <row r="275" spans="1:15" s="20" customFormat="1" ht="13.5" x14ac:dyDescent="0.25">
      <c r="A275" s="89">
        <v>274</v>
      </c>
      <c r="B275" s="90">
        <v>3508</v>
      </c>
      <c r="C275" s="90">
        <v>35</v>
      </c>
      <c r="D275" s="90" t="s">
        <v>57</v>
      </c>
      <c r="E275" s="91">
        <v>924</v>
      </c>
      <c r="F275" s="91">
        <v>64</v>
      </c>
      <c r="G275" s="91">
        <f t="shared" si="28"/>
        <v>988</v>
      </c>
      <c r="H275" s="91">
        <f t="shared" si="29"/>
        <v>1086.8000000000002</v>
      </c>
      <c r="I275" s="111">
        <v>16700</v>
      </c>
      <c r="J275" s="68">
        <f t="shared" si="30"/>
        <v>16499600</v>
      </c>
      <c r="K275" s="69">
        <f t="shared" si="31"/>
        <v>18479552</v>
      </c>
      <c r="L275" s="69">
        <f t="shared" si="32"/>
        <v>13199680</v>
      </c>
      <c r="M275" s="92">
        <f t="shared" si="33"/>
        <v>46000</v>
      </c>
      <c r="N275" s="69">
        <f t="shared" si="34"/>
        <v>2934360.0000000005</v>
      </c>
      <c r="O275" s="19"/>
    </row>
    <row r="276" spans="1:15" s="20" customFormat="1" ht="13.5" x14ac:dyDescent="0.25">
      <c r="A276" s="89">
        <v>275</v>
      </c>
      <c r="B276" s="90">
        <v>3601</v>
      </c>
      <c r="C276" s="90">
        <v>36</v>
      </c>
      <c r="D276" s="90" t="s">
        <v>10</v>
      </c>
      <c r="E276" s="91">
        <v>613</v>
      </c>
      <c r="F276" s="91">
        <v>44</v>
      </c>
      <c r="G276" s="91">
        <f t="shared" si="28"/>
        <v>657</v>
      </c>
      <c r="H276" s="91">
        <f t="shared" si="29"/>
        <v>722.7</v>
      </c>
      <c r="I276" s="111">
        <v>16750</v>
      </c>
      <c r="J276" s="68">
        <f t="shared" si="30"/>
        <v>11004750</v>
      </c>
      <c r="K276" s="69">
        <f t="shared" si="31"/>
        <v>12325320</v>
      </c>
      <c r="L276" s="69">
        <f t="shared" si="32"/>
        <v>8803800</v>
      </c>
      <c r="M276" s="92">
        <f t="shared" si="33"/>
        <v>31000</v>
      </c>
      <c r="N276" s="69">
        <f t="shared" si="34"/>
        <v>1951290.0000000002</v>
      </c>
      <c r="O276" s="19"/>
    </row>
    <row r="277" spans="1:15" s="20" customFormat="1" ht="13.5" x14ac:dyDescent="0.25">
      <c r="A277" s="89">
        <v>276</v>
      </c>
      <c r="B277" s="90">
        <v>3602</v>
      </c>
      <c r="C277" s="90">
        <v>36</v>
      </c>
      <c r="D277" s="90" t="s">
        <v>10</v>
      </c>
      <c r="E277" s="91">
        <v>613</v>
      </c>
      <c r="F277" s="91">
        <v>44</v>
      </c>
      <c r="G277" s="91">
        <f t="shared" si="28"/>
        <v>657</v>
      </c>
      <c r="H277" s="91">
        <f t="shared" si="29"/>
        <v>722.7</v>
      </c>
      <c r="I277" s="111">
        <v>16750</v>
      </c>
      <c r="J277" s="68">
        <f t="shared" si="30"/>
        <v>11004750</v>
      </c>
      <c r="K277" s="69">
        <f t="shared" si="31"/>
        <v>12325320</v>
      </c>
      <c r="L277" s="69">
        <f t="shared" si="32"/>
        <v>8803800</v>
      </c>
      <c r="M277" s="92">
        <f t="shared" si="33"/>
        <v>31000</v>
      </c>
      <c r="N277" s="69">
        <f t="shared" si="34"/>
        <v>1951290.0000000002</v>
      </c>
      <c r="O277" s="19"/>
    </row>
    <row r="278" spans="1:15" s="20" customFormat="1" ht="13.5" x14ac:dyDescent="0.25">
      <c r="A278" s="89">
        <v>277</v>
      </c>
      <c r="B278" s="90">
        <v>3603</v>
      </c>
      <c r="C278" s="90">
        <v>36</v>
      </c>
      <c r="D278" s="90" t="s">
        <v>53</v>
      </c>
      <c r="E278" s="91">
        <v>1001</v>
      </c>
      <c r="F278" s="91">
        <v>70</v>
      </c>
      <c r="G278" s="91">
        <f t="shared" si="28"/>
        <v>1071</v>
      </c>
      <c r="H278" s="91">
        <f t="shared" si="29"/>
        <v>1178.1000000000001</v>
      </c>
      <c r="I278" s="111">
        <v>16750</v>
      </c>
      <c r="J278" s="68">
        <f t="shared" si="30"/>
        <v>17939250</v>
      </c>
      <c r="K278" s="69">
        <f t="shared" si="31"/>
        <v>20091960</v>
      </c>
      <c r="L278" s="69">
        <f t="shared" si="32"/>
        <v>14351400</v>
      </c>
      <c r="M278" s="92">
        <f t="shared" si="33"/>
        <v>50000</v>
      </c>
      <c r="N278" s="69">
        <f t="shared" si="34"/>
        <v>3180870.0000000005</v>
      </c>
      <c r="O278" s="19"/>
    </row>
    <row r="279" spans="1:15" s="20" customFormat="1" ht="13.5" x14ac:dyDescent="0.25">
      <c r="A279" s="89">
        <v>278</v>
      </c>
      <c r="B279" s="90">
        <v>3604</v>
      </c>
      <c r="C279" s="90">
        <v>36</v>
      </c>
      <c r="D279" s="90" t="s">
        <v>53</v>
      </c>
      <c r="E279" s="91">
        <v>1001</v>
      </c>
      <c r="F279" s="91">
        <v>70</v>
      </c>
      <c r="G279" s="91">
        <f t="shared" si="28"/>
        <v>1071</v>
      </c>
      <c r="H279" s="91">
        <f t="shared" si="29"/>
        <v>1178.1000000000001</v>
      </c>
      <c r="I279" s="111">
        <v>16750</v>
      </c>
      <c r="J279" s="68">
        <f t="shared" si="30"/>
        <v>17939250</v>
      </c>
      <c r="K279" s="69">
        <f t="shared" si="31"/>
        <v>20091960</v>
      </c>
      <c r="L279" s="69">
        <f t="shared" si="32"/>
        <v>14351400</v>
      </c>
      <c r="M279" s="92">
        <f t="shared" si="33"/>
        <v>50000</v>
      </c>
      <c r="N279" s="69">
        <f t="shared" si="34"/>
        <v>3180870.0000000005</v>
      </c>
      <c r="O279" s="19"/>
    </row>
    <row r="280" spans="1:15" s="20" customFormat="1" ht="13.5" x14ac:dyDescent="0.25">
      <c r="A280" s="89">
        <v>279</v>
      </c>
      <c r="B280" s="90">
        <v>3605</v>
      </c>
      <c r="C280" s="90">
        <v>36</v>
      </c>
      <c r="D280" s="90" t="s">
        <v>10</v>
      </c>
      <c r="E280" s="91">
        <v>694</v>
      </c>
      <c r="F280" s="91">
        <v>59</v>
      </c>
      <c r="G280" s="91">
        <f t="shared" si="28"/>
        <v>753</v>
      </c>
      <c r="H280" s="91">
        <f t="shared" si="29"/>
        <v>828.30000000000007</v>
      </c>
      <c r="I280" s="111">
        <v>16750</v>
      </c>
      <c r="J280" s="68">
        <f t="shared" si="30"/>
        <v>12612750</v>
      </c>
      <c r="K280" s="69">
        <f t="shared" si="31"/>
        <v>14126280</v>
      </c>
      <c r="L280" s="69">
        <f t="shared" si="32"/>
        <v>10090200</v>
      </c>
      <c r="M280" s="92">
        <f t="shared" si="33"/>
        <v>35500</v>
      </c>
      <c r="N280" s="69">
        <f t="shared" si="34"/>
        <v>2236410</v>
      </c>
      <c r="O280" s="19"/>
    </row>
    <row r="281" spans="1:15" s="20" customFormat="1" ht="13.5" x14ac:dyDescent="0.25">
      <c r="A281" s="89">
        <v>280</v>
      </c>
      <c r="B281" s="90">
        <v>3606</v>
      </c>
      <c r="C281" s="90">
        <v>36</v>
      </c>
      <c r="D281" s="90" t="s">
        <v>10</v>
      </c>
      <c r="E281" s="91">
        <v>694</v>
      </c>
      <c r="F281" s="91">
        <v>59</v>
      </c>
      <c r="G281" s="91">
        <f t="shared" si="28"/>
        <v>753</v>
      </c>
      <c r="H281" s="91">
        <f t="shared" si="29"/>
        <v>828.30000000000007</v>
      </c>
      <c r="I281" s="111">
        <v>16750</v>
      </c>
      <c r="J281" s="68">
        <f t="shared" si="30"/>
        <v>12612750</v>
      </c>
      <c r="K281" s="69">
        <f t="shared" si="31"/>
        <v>14126280</v>
      </c>
      <c r="L281" s="69">
        <f t="shared" si="32"/>
        <v>10090200</v>
      </c>
      <c r="M281" s="92">
        <f t="shared" si="33"/>
        <v>35500</v>
      </c>
      <c r="N281" s="69">
        <f t="shared" si="34"/>
        <v>2236410</v>
      </c>
      <c r="O281" s="19"/>
    </row>
    <row r="282" spans="1:15" s="20" customFormat="1" ht="13.5" x14ac:dyDescent="0.25">
      <c r="A282" s="89">
        <v>281</v>
      </c>
      <c r="B282" s="90">
        <v>3607</v>
      </c>
      <c r="C282" s="90">
        <v>36</v>
      </c>
      <c r="D282" s="90" t="s">
        <v>57</v>
      </c>
      <c r="E282" s="91">
        <v>924</v>
      </c>
      <c r="F282" s="91">
        <v>64</v>
      </c>
      <c r="G282" s="91">
        <f t="shared" si="28"/>
        <v>988</v>
      </c>
      <c r="H282" s="91">
        <f t="shared" si="29"/>
        <v>1086.8000000000002</v>
      </c>
      <c r="I282" s="111">
        <v>16750</v>
      </c>
      <c r="J282" s="68">
        <f t="shared" si="30"/>
        <v>16549000</v>
      </c>
      <c r="K282" s="69">
        <f t="shared" si="31"/>
        <v>18534880</v>
      </c>
      <c r="L282" s="69">
        <f t="shared" si="32"/>
        <v>13239200</v>
      </c>
      <c r="M282" s="92">
        <f t="shared" si="33"/>
        <v>46500</v>
      </c>
      <c r="N282" s="69">
        <f t="shared" si="34"/>
        <v>2934360.0000000005</v>
      </c>
      <c r="O282" s="19"/>
    </row>
    <row r="283" spans="1:15" s="20" customFormat="1" ht="13.5" x14ac:dyDescent="0.25">
      <c r="A283" s="89">
        <v>282</v>
      </c>
      <c r="B283" s="90">
        <v>3608</v>
      </c>
      <c r="C283" s="90">
        <v>36</v>
      </c>
      <c r="D283" s="90" t="s">
        <v>57</v>
      </c>
      <c r="E283" s="91">
        <v>924</v>
      </c>
      <c r="F283" s="91">
        <v>64</v>
      </c>
      <c r="G283" s="91">
        <f t="shared" si="28"/>
        <v>988</v>
      </c>
      <c r="H283" s="91">
        <f t="shared" si="29"/>
        <v>1086.8000000000002</v>
      </c>
      <c r="I283" s="111">
        <v>16750</v>
      </c>
      <c r="J283" s="68">
        <f t="shared" si="30"/>
        <v>16549000</v>
      </c>
      <c r="K283" s="69">
        <f t="shared" si="31"/>
        <v>18534880</v>
      </c>
      <c r="L283" s="69">
        <f t="shared" si="32"/>
        <v>13239200</v>
      </c>
      <c r="M283" s="92">
        <f t="shared" si="33"/>
        <v>46500</v>
      </c>
      <c r="N283" s="69">
        <f t="shared" si="34"/>
        <v>2934360.0000000005</v>
      </c>
      <c r="O283" s="19"/>
    </row>
    <row r="284" spans="1:15" s="20" customFormat="1" ht="13.5" x14ac:dyDescent="0.25">
      <c r="A284" s="89">
        <v>283</v>
      </c>
      <c r="B284" s="90">
        <v>3701</v>
      </c>
      <c r="C284" s="90">
        <v>37</v>
      </c>
      <c r="D284" s="90" t="s">
        <v>10</v>
      </c>
      <c r="E284" s="91">
        <v>613</v>
      </c>
      <c r="F284" s="91">
        <v>44</v>
      </c>
      <c r="G284" s="91">
        <f t="shared" si="28"/>
        <v>657</v>
      </c>
      <c r="H284" s="91">
        <f t="shared" si="29"/>
        <v>722.7</v>
      </c>
      <c r="I284" s="111">
        <v>16800</v>
      </c>
      <c r="J284" s="68">
        <f t="shared" si="30"/>
        <v>11037600</v>
      </c>
      <c r="K284" s="69">
        <f t="shared" si="31"/>
        <v>12362112</v>
      </c>
      <c r="L284" s="69">
        <f t="shared" si="32"/>
        <v>8830080</v>
      </c>
      <c r="M284" s="92">
        <f t="shared" si="33"/>
        <v>31000</v>
      </c>
      <c r="N284" s="69">
        <f t="shared" si="34"/>
        <v>1951290.0000000002</v>
      </c>
      <c r="O284" s="19"/>
    </row>
    <row r="285" spans="1:15" s="20" customFormat="1" ht="13.5" x14ac:dyDescent="0.25">
      <c r="A285" s="89">
        <v>284</v>
      </c>
      <c r="B285" s="90">
        <v>3703</v>
      </c>
      <c r="C285" s="90">
        <v>37</v>
      </c>
      <c r="D285" s="90" t="s">
        <v>53</v>
      </c>
      <c r="E285" s="91">
        <v>1001</v>
      </c>
      <c r="F285" s="91">
        <v>70</v>
      </c>
      <c r="G285" s="91">
        <f t="shared" si="28"/>
        <v>1071</v>
      </c>
      <c r="H285" s="91">
        <f t="shared" si="29"/>
        <v>1178.1000000000001</v>
      </c>
      <c r="I285" s="111">
        <v>16800</v>
      </c>
      <c r="J285" s="68">
        <f t="shared" si="30"/>
        <v>17992800</v>
      </c>
      <c r="K285" s="69">
        <f t="shared" si="31"/>
        <v>20151936</v>
      </c>
      <c r="L285" s="69">
        <f t="shared" si="32"/>
        <v>14394240</v>
      </c>
      <c r="M285" s="92">
        <f t="shared" si="33"/>
        <v>50500</v>
      </c>
      <c r="N285" s="69">
        <f t="shared" si="34"/>
        <v>3180870.0000000005</v>
      </c>
      <c r="O285" s="19"/>
    </row>
    <row r="286" spans="1:15" s="20" customFormat="1" ht="13.5" x14ac:dyDescent="0.25">
      <c r="A286" s="89">
        <v>285</v>
      </c>
      <c r="B286" s="90">
        <v>3704</v>
      </c>
      <c r="C286" s="90">
        <v>37</v>
      </c>
      <c r="D286" s="90" t="s">
        <v>53</v>
      </c>
      <c r="E286" s="91">
        <v>1001</v>
      </c>
      <c r="F286" s="91">
        <v>70</v>
      </c>
      <c r="G286" s="91">
        <f t="shared" si="28"/>
        <v>1071</v>
      </c>
      <c r="H286" s="91">
        <f t="shared" si="29"/>
        <v>1178.1000000000001</v>
      </c>
      <c r="I286" s="111">
        <v>16800</v>
      </c>
      <c r="J286" s="68">
        <f t="shared" si="30"/>
        <v>17992800</v>
      </c>
      <c r="K286" s="69">
        <f t="shared" si="31"/>
        <v>20151936</v>
      </c>
      <c r="L286" s="69">
        <f t="shared" si="32"/>
        <v>14394240</v>
      </c>
      <c r="M286" s="92">
        <f t="shared" si="33"/>
        <v>50500</v>
      </c>
      <c r="N286" s="69">
        <f t="shared" si="34"/>
        <v>3180870.0000000005</v>
      </c>
      <c r="O286" s="19"/>
    </row>
    <row r="287" spans="1:15" s="20" customFormat="1" ht="13.5" x14ac:dyDescent="0.25">
      <c r="A287" s="89">
        <v>286</v>
      </c>
      <c r="B287" s="90">
        <v>3705</v>
      </c>
      <c r="C287" s="90">
        <v>37</v>
      </c>
      <c r="D287" s="90" t="s">
        <v>10</v>
      </c>
      <c r="E287" s="91">
        <v>694</v>
      </c>
      <c r="F287" s="91">
        <v>59</v>
      </c>
      <c r="G287" s="91">
        <f t="shared" si="28"/>
        <v>753</v>
      </c>
      <c r="H287" s="91">
        <f t="shared" si="29"/>
        <v>828.30000000000007</v>
      </c>
      <c r="I287" s="111">
        <v>16800</v>
      </c>
      <c r="J287" s="68">
        <f t="shared" si="30"/>
        <v>12650400</v>
      </c>
      <c r="K287" s="69">
        <f t="shared" si="31"/>
        <v>14168448</v>
      </c>
      <c r="L287" s="69">
        <f t="shared" si="32"/>
        <v>10120320</v>
      </c>
      <c r="M287" s="92">
        <f t="shared" si="33"/>
        <v>35500</v>
      </c>
      <c r="N287" s="69">
        <f t="shared" si="34"/>
        <v>2236410</v>
      </c>
      <c r="O287" s="19"/>
    </row>
    <row r="288" spans="1:15" s="20" customFormat="1" ht="13.5" x14ac:dyDescent="0.25">
      <c r="A288" s="89">
        <v>287</v>
      </c>
      <c r="B288" s="90">
        <v>3706</v>
      </c>
      <c r="C288" s="90">
        <v>37</v>
      </c>
      <c r="D288" s="90" t="s">
        <v>10</v>
      </c>
      <c r="E288" s="91">
        <v>694</v>
      </c>
      <c r="F288" s="91">
        <v>59</v>
      </c>
      <c r="G288" s="91">
        <f t="shared" si="28"/>
        <v>753</v>
      </c>
      <c r="H288" s="91">
        <f t="shared" si="29"/>
        <v>828.30000000000007</v>
      </c>
      <c r="I288" s="111">
        <v>16800</v>
      </c>
      <c r="J288" s="68">
        <f t="shared" si="30"/>
        <v>12650400</v>
      </c>
      <c r="K288" s="69">
        <f t="shared" si="31"/>
        <v>14168448</v>
      </c>
      <c r="L288" s="69">
        <f t="shared" si="32"/>
        <v>10120320</v>
      </c>
      <c r="M288" s="92">
        <f t="shared" si="33"/>
        <v>35500</v>
      </c>
      <c r="N288" s="69">
        <f t="shared" si="34"/>
        <v>2236410</v>
      </c>
      <c r="O288" s="19"/>
    </row>
    <row r="289" spans="1:15" s="20" customFormat="1" ht="13.5" x14ac:dyDescent="0.25">
      <c r="A289" s="89">
        <v>288</v>
      </c>
      <c r="B289" s="90">
        <v>3707</v>
      </c>
      <c r="C289" s="90">
        <v>37</v>
      </c>
      <c r="D289" s="90" t="s">
        <v>57</v>
      </c>
      <c r="E289" s="91">
        <v>924</v>
      </c>
      <c r="F289" s="91">
        <v>64</v>
      </c>
      <c r="G289" s="91">
        <f t="shared" si="28"/>
        <v>988</v>
      </c>
      <c r="H289" s="91">
        <f t="shared" si="29"/>
        <v>1086.8000000000002</v>
      </c>
      <c r="I289" s="111">
        <v>16800</v>
      </c>
      <c r="J289" s="68">
        <f t="shared" si="30"/>
        <v>16598400</v>
      </c>
      <c r="K289" s="69">
        <f t="shared" si="31"/>
        <v>18590208</v>
      </c>
      <c r="L289" s="69">
        <f t="shared" si="32"/>
        <v>13278720</v>
      </c>
      <c r="M289" s="92">
        <f t="shared" si="33"/>
        <v>46500</v>
      </c>
      <c r="N289" s="69">
        <f t="shared" si="34"/>
        <v>2934360.0000000005</v>
      </c>
      <c r="O289" s="19"/>
    </row>
    <row r="290" spans="1:15" s="20" customFormat="1" ht="13.5" x14ac:dyDescent="0.25">
      <c r="A290" s="89">
        <v>289</v>
      </c>
      <c r="B290" s="90">
        <v>3708</v>
      </c>
      <c r="C290" s="90">
        <v>37</v>
      </c>
      <c r="D290" s="90" t="s">
        <v>57</v>
      </c>
      <c r="E290" s="91">
        <v>924</v>
      </c>
      <c r="F290" s="91">
        <v>64</v>
      </c>
      <c r="G290" s="91">
        <f t="shared" si="28"/>
        <v>988</v>
      </c>
      <c r="H290" s="91">
        <f t="shared" si="29"/>
        <v>1086.8000000000002</v>
      </c>
      <c r="I290" s="111">
        <v>16800</v>
      </c>
      <c r="J290" s="68">
        <f t="shared" si="30"/>
        <v>16598400</v>
      </c>
      <c r="K290" s="69">
        <f t="shared" si="31"/>
        <v>18590208</v>
      </c>
      <c r="L290" s="69">
        <f t="shared" si="32"/>
        <v>13278720</v>
      </c>
      <c r="M290" s="92">
        <f t="shared" si="33"/>
        <v>46500</v>
      </c>
      <c r="N290" s="69">
        <f t="shared" si="34"/>
        <v>2934360.0000000005</v>
      </c>
      <c r="O290" s="19"/>
    </row>
    <row r="291" spans="1:15" s="20" customFormat="1" ht="13.5" x14ac:dyDescent="0.25">
      <c r="A291" s="89">
        <v>290</v>
      </c>
      <c r="B291" s="90">
        <v>3801</v>
      </c>
      <c r="C291" s="90">
        <v>38</v>
      </c>
      <c r="D291" s="90" t="s">
        <v>10</v>
      </c>
      <c r="E291" s="91">
        <v>613</v>
      </c>
      <c r="F291" s="91">
        <v>44</v>
      </c>
      <c r="G291" s="91">
        <f t="shared" si="28"/>
        <v>657</v>
      </c>
      <c r="H291" s="91">
        <f t="shared" si="29"/>
        <v>722.7</v>
      </c>
      <c r="I291" s="111">
        <v>16850</v>
      </c>
      <c r="J291" s="68">
        <f t="shared" si="30"/>
        <v>11070450</v>
      </c>
      <c r="K291" s="69">
        <f t="shared" si="31"/>
        <v>12398904</v>
      </c>
      <c r="L291" s="69">
        <f t="shared" si="32"/>
        <v>8856360</v>
      </c>
      <c r="M291" s="92">
        <f t="shared" si="33"/>
        <v>31000</v>
      </c>
      <c r="N291" s="69">
        <f t="shared" si="34"/>
        <v>1951290.0000000002</v>
      </c>
      <c r="O291" s="19"/>
    </row>
    <row r="292" spans="1:15" s="20" customFormat="1" ht="13.5" x14ac:dyDescent="0.25">
      <c r="A292" s="89">
        <v>291</v>
      </c>
      <c r="B292" s="90">
        <v>3802</v>
      </c>
      <c r="C292" s="90">
        <v>38</v>
      </c>
      <c r="D292" s="90" t="s">
        <v>10</v>
      </c>
      <c r="E292" s="91">
        <v>613</v>
      </c>
      <c r="F292" s="91">
        <v>44</v>
      </c>
      <c r="G292" s="91">
        <f t="shared" si="28"/>
        <v>657</v>
      </c>
      <c r="H292" s="91">
        <f t="shared" si="29"/>
        <v>722.7</v>
      </c>
      <c r="I292" s="111">
        <v>16850</v>
      </c>
      <c r="J292" s="68">
        <f t="shared" si="30"/>
        <v>11070450</v>
      </c>
      <c r="K292" s="69">
        <f t="shared" si="31"/>
        <v>12398904</v>
      </c>
      <c r="L292" s="69">
        <f t="shared" si="32"/>
        <v>8856360</v>
      </c>
      <c r="M292" s="92">
        <f t="shared" si="33"/>
        <v>31000</v>
      </c>
      <c r="N292" s="69">
        <f t="shared" si="34"/>
        <v>1951290.0000000002</v>
      </c>
      <c r="O292" s="19"/>
    </row>
    <row r="293" spans="1:15" s="20" customFormat="1" ht="13.5" x14ac:dyDescent="0.25">
      <c r="A293" s="89">
        <v>292</v>
      </c>
      <c r="B293" s="90">
        <v>3803</v>
      </c>
      <c r="C293" s="90">
        <v>38</v>
      </c>
      <c r="D293" s="90" t="s">
        <v>53</v>
      </c>
      <c r="E293" s="91">
        <v>1001</v>
      </c>
      <c r="F293" s="91">
        <v>70</v>
      </c>
      <c r="G293" s="91">
        <f t="shared" si="28"/>
        <v>1071</v>
      </c>
      <c r="H293" s="91">
        <f t="shared" si="29"/>
        <v>1178.1000000000001</v>
      </c>
      <c r="I293" s="111">
        <v>16850</v>
      </c>
      <c r="J293" s="68">
        <f t="shared" si="30"/>
        <v>18046350</v>
      </c>
      <c r="K293" s="69">
        <f t="shared" si="31"/>
        <v>20211912</v>
      </c>
      <c r="L293" s="69">
        <f t="shared" si="32"/>
        <v>14437080</v>
      </c>
      <c r="M293" s="92">
        <f t="shared" si="33"/>
        <v>50500</v>
      </c>
      <c r="N293" s="69">
        <f t="shared" si="34"/>
        <v>3180870.0000000005</v>
      </c>
      <c r="O293" s="19"/>
    </row>
    <row r="294" spans="1:15" s="20" customFormat="1" ht="13.5" x14ac:dyDescent="0.25">
      <c r="A294" s="89">
        <v>293</v>
      </c>
      <c r="B294" s="90">
        <v>3804</v>
      </c>
      <c r="C294" s="90">
        <v>38</v>
      </c>
      <c r="D294" s="90" t="s">
        <v>53</v>
      </c>
      <c r="E294" s="91">
        <v>1001</v>
      </c>
      <c r="F294" s="91">
        <v>70</v>
      </c>
      <c r="G294" s="91">
        <f t="shared" si="28"/>
        <v>1071</v>
      </c>
      <c r="H294" s="91">
        <f t="shared" si="29"/>
        <v>1178.1000000000001</v>
      </c>
      <c r="I294" s="111">
        <v>16850</v>
      </c>
      <c r="J294" s="68">
        <f t="shared" si="30"/>
        <v>18046350</v>
      </c>
      <c r="K294" s="69">
        <f t="shared" si="31"/>
        <v>20211912</v>
      </c>
      <c r="L294" s="69">
        <f t="shared" si="32"/>
        <v>14437080</v>
      </c>
      <c r="M294" s="92">
        <f t="shared" si="33"/>
        <v>50500</v>
      </c>
      <c r="N294" s="69">
        <f t="shared" si="34"/>
        <v>3180870.0000000005</v>
      </c>
      <c r="O294" s="19"/>
    </row>
    <row r="295" spans="1:15" s="20" customFormat="1" ht="13.5" x14ac:dyDescent="0.25">
      <c r="A295" s="89">
        <v>294</v>
      </c>
      <c r="B295" s="90">
        <v>3805</v>
      </c>
      <c r="C295" s="90">
        <v>38</v>
      </c>
      <c r="D295" s="90" t="s">
        <v>10</v>
      </c>
      <c r="E295" s="91">
        <v>694</v>
      </c>
      <c r="F295" s="91">
        <v>59</v>
      </c>
      <c r="G295" s="91">
        <f t="shared" si="28"/>
        <v>753</v>
      </c>
      <c r="H295" s="91">
        <f t="shared" si="29"/>
        <v>828.30000000000007</v>
      </c>
      <c r="I295" s="111">
        <v>16850</v>
      </c>
      <c r="J295" s="68">
        <f t="shared" si="30"/>
        <v>12688050</v>
      </c>
      <c r="K295" s="69">
        <f t="shared" si="31"/>
        <v>14210616</v>
      </c>
      <c r="L295" s="69">
        <f t="shared" si="32"/>
        <v>10150440</v>
      </c>
      <c r="M295" s="92">
        <f t="shared" si="33"/>
        <v>35500</v>
      </c>
      <c r="N295" s="69">
        <f t="shared" si="34"/>
        <v>2236410</v>
      </c>
      <c r="O295" s="19"/>
    </row>
    <row r="296" spans="1:15" s="20" customFormat="1" ht="13.5" x14ac:dyDescent="0.25">
      <c r="A296" s="89">
        <v>295</v>
      </c>
      <c r="B296" s="90">
        <v>3806</v>
      </c>
      <c r="C296" s="90">
        <v>38</v>
      </c>
      <c r="D296" s="90" t="s">
        <v>10</v>
      </c>
      <c r="E296" s="91">
        <v>694</v>
      </c>
      <c r="F296" s="91">
        <v>59</v>
      </c>
      <c r="G296" s="91">
        <f t="shared" si="28"/>
        <v>753</v>
      </c>
      <c r="H296" s="91">
        <f t="shared" si="29"/>
        <v>828.30000000000007</v>
      </c>
      <c r="I296" s="111">
        <v>16850</v>
      </c>
      <c r="J296" s="68">
        <f t="shared" si="30"/>
        <v>12688050</v>
      </c>
      <c r="K296" s="69">
        <f t="shared" si="31"/>
        <v>14210616</v>
      </c>
      <c r="L296" s="69">
        <f t="shared" si="32"/>
        <v>10150440</v>
      </c>
      <c r="M296" s="92">
        <f t="shared" si="33"/>
        <v>35500</v>
      </c>
      <c r="N296" s="69">
        <f t="shared" si="34"/>
        <v>2236410</v>
      </c>
      <c r="O296" s="19"/>
    </row>
    <row r="297" spans="1:15" s="20" customFormat="1" ht="13.5" x14ac:dyDescent="0.25">
      <c r="A297" s="89">
        <v>296</v>
      </c>
      <c r="B297" s="90">
        <v>3807</v>
      </c>
      <c r="C297" s="90">
        <v>38</v>
      </c>
      <c r="D297" s="90" t="s">
        <v>57</v>
      </c>
      <c r="E297" s="91">
        <v>924</v>
      </c>
      <c r="F297" s="91">
        <v>64</v>
      </c>
      <c r="G297" s="91">
        <f t="shared" si="28"/>
        <v>988</v>
      </c>
      <c r="H297" s="91">
        <f t="shared" si="29"/>
        <v>1086.8000000000002</v>
      </c>
      <c r="I297" s="111">
        <v>16850</v>
      </c>
      <c r="J297" s="68">
        <f t="shared" si="30"/>
        <v>16647800</v>
      </c>
      <c r="K297" s="69">
        <f t="shared" si="31"/>
        <v>18645536</v>
      </c>
      <c r="L297" s="69">
        <f t="shared" si="32"/>
        <v>13318240</v>
      </c>
      <c r="M297" s="92">
        <f t="shared" si="33"/>
        <v>46500</v>
      </c>
      <c r="N297" s="69">
        <f t="shared" si="34"/>
        <v>2934360.0000000005</v>
      </c>
      <c r="O297" s="19"/>
    </row>
    <row r="298" spans="1:15" s="20" customFormat="1" ht="13.5" x14ac:dyDescent="0.25">
      <c r="A298" s="89">
        <v>297</v>
      </c>
      <c r="B298" s="90">
        <v>3808</v>
      </c>
      <c r="C298" s="90">
        <v>38</v>
      </c>
      <c r="D298" s="90" t="s">
        <v>57</v>
      </c>
      <c r="E298" s="91">
        <v>924</v>
      </c>
      <c r="F298" s="91">
        <v>64</v>
      </c>
      <c r="G298" s="91">
        <f t="shared" si="28"/>
        <v>988</v>
      </c>
      <c r="H298" s="91">
        <f t="shared" si="29"/>
        <v>1086.8000000000002</v>
      </c>
      <c r="I298" s="111">
        <v>16850</v>
      </c>
      <c r="J298" s="68">
        <f t="shared" si="30"/>
        <v>16647800</v>
      </c>
      <c r="K298" s="69">
        <f t="shared" si="31"/>
        <v>18645536</v>
      </c>
      <c r="L298" s="69">
        <f t="shared" si="32"/>
        <v>13318240</v>
      </c>
      <c r="M298" s="92">
        <f t="shared" si="33"/>
        <v>46500</v>
      </c>
      <c r="N298" s="69">
        <f t="shared" si="34"/>
        <v>2934360.0000000005</v>
      </c>
      <c r="O298" s="19"/>
    </row>
    <row r="299" spans="1:15" s="20" customFormat="1" ht="13.5" x14ac:dyDescent="0.25">
      <c r="A299" s="89">
        <v>298</v>
      </c>
      <c r="B299" s="90">
        <v>3901</v>
      </c>
      <c r="C299" s="90">
        <v>39</v>
      </c>
      <c r="D299" s="90" t="s">
        <v>10</v>
      </c>
      <c r="E299" s="91">
        <v>613</v>
      </c>
      <c r="F299" s="91">
        <v>44</v>
      </c>
      <c r="G299" s="91">
        <f t="shared" si="28"/>
        <v>657</v>
      </c>
      <c r="H299" s="91">
        <f t="shared" si="29"/>
        <v>722.7</v>
      </c>
      <c r="I299" s="111">
        <v>16900</v>
      </c>
      <c r="J299" s="68">
        <f t="shared" si="30"/>
        <v>11103300</v>
      </c>
      <c r="K299" s="69">
        <f t="shared" si="31"/>
        <v>12435696</v>
      </c>
      <c r="L299" s="69">
        <f t="shared" si="32"/>
        <v>8882640</v>
      </c>
      <c r="M299" s="92">
        <f t="shared" si="33"/>
        <v>31000</v>
      </c>
      <c r="N299" s="69">
        <f t="shared" si="34"/>
        <v>1951290.0000000002</v>
      </c>
      <c r="O299" s="19"/>
    </row>
    <row r="300" spans="1:15" s="20" customFormat="1" ht="13.5" x14ac:dyDescent="0.25">
      <c r="A300" s="89">
        <v>299</v>
      </c>
      <c r="B300" s="90">
        <v>3902</v>
      </c>
      <c r="C300" s="90">
        <v>39</v>
      </c>
      <c r="D300" s="90" t="s">
        <v>10</v>
      </c>
      <c r="E300" s="91">
        <v>613</v>
      </c>
      <c r="F300" s="91">
        <v>44</v>
      </c>
      <c r="G300" s="91">
        <f t="shared" si="28"/>
        <v>657</v>
      </c>
      <c r="H300" s="91">
        <f t="shared" si="29"/>
        <v>722.7</v>
      </c>
      <c r="I300" s="111">
        <v>16900</v>
      </c>
      <c r="J300" s="68">
        <f t="shared" si="30"/>
        <v>11103300</v>
      </c>
      <c r="K300" s="69">
        <f t="shared" si="31"/>
        <v>12435696</v>
      </c>
      <c r="L300" s="69">
        <f t="shared" si="32"/>
        <v>8882640</v>
      </c>
      <c r="M300" s="92">
        <f t="shared" si="33"/>
        <v>31000</v>
      </c>
      <c r="N300" s="69">
        <f t="shared" si="34"/>
        <v>1951290.0000000002</v>
      </c>
      <c r="O300" s="19"/>
    </row>
    <row r="301" spans="1:15" s="20" customFormat="1" ht="13.5" x14ac:dyDescent="0.25">
      <c r="A301" s="89">
        <v>300</v>
      </c>
      <c r="B301" s="90">
        <v>3903</v>
      </c>
      <c r="C301" s="90">
        <v>39</v>
      </c>
      <c r="D301" s="90" t="s">
        <v>53</v>
      </c>
      <c r="E301" s="91">
        <v>1001</v>
      </c>
      <c r="F301" s="91">
        <v>70</v>
      </c>
      <c r="G301" s="91">
        <f t="shared" si="28"/>
        <v>1071</v>
      </c>
      <c r="H301" s="91">
        <f t="shared" si="29"/>
        <v>1178.1000000000001</v>
      </c>
      <c r="I301" s="111">
        <v>16900</v>
      </c>
      <c r="J301" s="68">
        <f t="shared" si="30"/>
        <v>18099900</v>
      </c>
      <c r="K301" s="69">
        <f t="shared" si="31"/>
        <v>20271888</v>
      </c>
      <c r="L301" s="69">
        <f t="shared" si="32"/>
        <v>14479920</v>
      </c>
      <c r="M301" s="92">
        <f t="shared" si="33"/>
        <v>50500</v>
      </c>
      <c r="N301" s="69">
        <f t="shared" si="34"/>
        <v>3180870.0000000005</v>
      </c>
      <c r="O301" s="19"/>
    </row>
    <row r="302" spans="1:15" s="20" customFormat="1" ht="13.5" x14ac:dyDescent="0.25">
      <c r="A302" s="89">
        <v>301</v>
      </c>
      <c r="B302" s="90">
        <v>3904</v>
      </c>
      <c r="C302" s="90">
        <v>39</v>
      </c>
      <c r="D302" s="90" t="s">
        <v>53</v>
      </c>
      <c r="E302" s="91">
        <v>1001</v>
      </c>
      <c r="F302" s="91">
        <v>70</v>
      </c>
      <c r="G302" s="91">
        <f t="shared" si="28"/>
        <v>1071</v>
      </c>
      <c r="H302" s="91">
        <f t="shared" si="29"/>
        <v>1178.1000000000001</v>
      </c>
      <c r="I302" s="111">
        <v>16900</v>
      </c>
      <c r="J302" s="68">
        <f t="shared" si="30"/>
        <v>18099900</v>
      </c>
      <c r="K302" s="69">
        <f t="shared" si="31"/>
        <v>20271888</v>
      </c>
      <c r="L302" s="69">
        <f t="shared" si="32"/>
        <v>14479920</v>
      </c>
      <c r="M302" s="92">
        <f t="shared" si="33"/>
        <v>50500</v>
      </c>
      <c r="N302" s="69">
        <f t="shared" si="34"/>
        <v>3180870.0000000005</v>
      </c>
      <c r="O302" s="19"/>
    </row>
    <row r="303" spans="1:15" s="20" customFormat="1" ht="13.5" x14ac:dyDescent="0.25">
      <c r="A303" s="89">
        <v>302</v>
      </c>
      <c r="B303" s="90">
        <v>3905</v>
      </c>
      <c r="C303" s="90">
        <v>39</v>
      </c>
      <c r="D303" s="90" t="s">
        <v>10</v>
      </c>
      <c r="E303" s="91">
        <v>694</v>
      </c>
      <c r="F303" s="91">
        <v>59</v>
      </c>
      <c r="G303" s="91">
        <f t="shared" si="28"/>
        <v>753</v>
      </c>
      <c r="H303" s="91">
        <f t="shared" si="29"/>
        <v>828.30000000000007</v>
      </c>
      <c r="I303" s="111">
        <v>16900</v>
      </c>
      <c r="J303" s="68">
        <f t="shared" si="30"/>
        <v>12725700</v>
      </c>
      <c r="K303" s="69">
        <f t="shared" si="31"/>
        <v>14252784</v>
      </c>
      <c r="L303" s="69">
        <f t="shared" si="32"/>
        <v>10180560</v>
      </c>
      <c r="M303" s="92">
        <f t="shared" si="33"/>
        <v>35500</v>
      </c>
      <c r="N303" s="69">
        <f t="shared" si="34"/>
        <v>2236410</v>
      </c>
      <c r="O303" s="19"/>
    </row>
    <row r="304" spans="1:15" s="20" customFormat="1" ht="13.5" x14ac:dyDescent="0.25">
      <c r="A304" s="89">
        <v>303</v>
      </c>
      <c r="B304" s="90">
        <v>3906</v>
      </c>
      <c r="C304" s="90">
        <v>39</v>
      </c>
      <c r="D304" s="90" t="s">
        <v>10</v>
      </c>
      <c r="E304" s="91">
        <v>694</v>
      </c>
      <c r="F304" s="91">
        <v>59</v>
      </c>
      <c r="G304" s="91">
        <f t="shared" si="28"/>
        <v>753</v>
      </c>
      <c r="H304" s="91">
        <f t="shared" si="29"/>
        <v>828.30000000000007</v>
      </c>
      <c r="I304" s="111">
        <v>16900</v>
      </c>
      <c r="J304" s="68">
        <f t="shared" si="30"/>
        <v>12725700</v>
      </c>
      <c r="K304" s="69">
        <f t="shared" si="31"/>
        <v>14252784</v>
      </c>
      <c r="L304" s="69">
        <f t="shared" si="32"/>
        <v>10180560</v>
      </c>
      <c r="M304" s="92">
        <f t="shared" si="33"/>
        <v>35500</v>
      </c>
      <c r="N304" s="69">
        <f t="shared" si="34"/>
        <v>2236410</v>
      </c>
      <c r="O304" s="19"/>
    </row>
    <row r="305" spans="1:15" s="20" customFormat="1" ht="13.5" x14ac:dyDescent="0.25">
      <c r="A305" s="89">
        <v>304</v>
      </c>
      <c r="B305" s="90">
        <v>3907</v>
      </c>
      <c r="C305" s="90">
        <v>39</v>
      </c>
      <c r="D305" s="90" t="s">
        <v>57</v>
      </c>
      <c r="E305" s="91">
        <v>924</v>
      </c>
      <c r="F305" s="91">
        <v>64</v>
      </c>
      <c r="G305" s="91">
        <f t="shared" si="28"/>
        <v>988</v>
      </c>
      <c r="H305" s="91">
        <f t="shared" si="29"/>
        <v>1086.8000000000002</v>
      </c>
      <c r="I305" s="111">
        <v>16900</v>
      </c>
      <c r="J305" s="68">
        <f t="shared" si="30"/>
        <v>16697200</v>
      </c>
      <c r="K305" s="69">
        <f t="shared" si="31"/>
        <v>18700864</v>
      </c>
      <c r="L305" s="69">
        <f t="shared" si="32"/>
        <v>13357760</v>
      </c>
      <c r="M305" s="92">
        <f t="shared" si="33"/>
        <v>47000</v>
      </c>
      <c r="N305" s="69">
        <f t="shared" si="34"/>
        <v>2934360.0000000005</v>
      </c>
      <c r="O305" s="19"/>
    </row>
    <row r="306" spans="1:15" s="20" customFormat="1" ht="13.5" x14ac:dyDescent="0.25">
      <c r="A306" s="89">
        <v>305</v>
      </c>
      <c r="B306" s="90">
        <v>3908</v>
      </c>
      <c r="C306" s="90">
        <v>39</v>
      </c>
      <c r="D306" s="90" t="s">
        <v>57</v>
      </c>
      <c r="E306" s="91">
        <v>924</v>
      </c>
      <c r="F306" s="91">
        <v>64</v>
      </c>
      <c r="G306" s="91">
        <f t="shared" si="28"/>
        <v>988</v>
      </c>
      <c r="H306" s="91">
        <f t="shared" si="29"/>
        <v>1086.8000000000002</v>
      </c>
      <c r="I306" s="111">
        <v>16900</v>
      </c>
      <c r="J306" s="68">
        <f t="shared" si="30"/>
        <v>16697200</v>
      </c>
      <c r="K306" s="69">
        <f t="shared" si="31"/>
        <v>18700864</v>
      </c>
      <c r="L306" s="69">
        <f t="shared" si="32"/>
        <v>13357760</v>
      </c>
      <c r="M306" s="92">
        <f t="shared" si="33"/>
        <v>47000</v>
      </c>
      <c r="N306" s="69">
        <f t="shared" si="34"/>
        <v>2934360.0000000005</v>
      </c>
      <c r="O306" s="19"/>
    </row>
    <row r="307" spans="1:15" s="20" customFormat="1" ht="13.5" x14ac:dyDescent="0.25">
      <c r="A307" s="89">
        <v>306</v>
      </c>
      <c r="B307" s="90">
        <v>4001</v>
      </c>
      <c r="C307" s="90">
        <v>40</v>
      </c>
      <c r="D307" s="90" t="s">
        <v>10</v>
      </c>
      <c r="E307" s="91">
        <v>613</v>
      </c>
      <c r="F307" s="91">
        <v>44</v>
      </c>
      <c r="G307" s="91">
        <f t="shared" si="28"/>
        <v>657</v>
      </c>
      <c r="H307" s="91">
        <f t="shared" si="29"/>
        <v>722.7</v>
      </c>
      <c r="I307" s="111">
        <v>16950</v>
      </c>
      <c r="J307" s="68">
        <f t="shared" si="30"/>
        <v>11136150</v>
      </c>
      <c r="K307" s="69">
        <f t="shared" si="31"/>
        <v>12472488</v>
      </c>
      <c r="L307" s="69">
        <f t="shared" si="32"/>
        <v>8908920</v>
      </c>
      <c r="M307" s="92">
        <f t="shared" si="33"/>
        <v>31000</v>
      </c>
      <c r="N307" s="69">
        <f t="shared" si="34"/>
        <v>1951290.0000000002</v>
      </c>
      <c r="O307" s="19"/>
    </row>
    <row r="308" spans="1:15" s="20" customFormat="1" ht="13.5" x14ac:dyDescent="0.25">
      <c r="A308" s="89">
        <v>307</v>
      </c>
      <c r="B308" s="90">
        <v>4002</v>
      </c>
      <c r="C308" s="90">
        <v>40</v>
      </c>
      <c r="D308" s="90" t="s">
        <v>10</v>
      </c>
      <c r="E308" s="91">
        <v>613</v>
      </c>
      <c r="F308" s="91">
        <v>44</v>
      </c>
      <c r="G308" s="91">
        <f t="shared" si="28"/>
        <v>657</v>
      </c>
      <c r="H308" s="91">
        <f t="shared" si="29"/>
        <v>722.7</v>
      </c>
      <c r="I308" s="111">
        <v>16950</v>
      </c>
      <c r="J308" s="68">
        <f t="shared" si="30"/>
        <v>11136150</v>
      </c>
      <c r="K308" s="69">
        <f t="shared" si="31"/>
        <v>12472488</v>
      </c>
      <c r="L308" s="69">
        <f t="shared" si="32"/>
        <v>8908920</v>
      </c>
      <c r="M308" s="92">
        <f t="shared" si="33"/>
        <v>31000</v>
      </c>
      <c r="N308" s="69">
        <f t="shared" si="34"/>
        <v>1951290.0000000002</v>
      </c>
      <c r="O308" s="19"/>
    </row>
    <row r="309" spans="1:15" s="20" customFormat="1" ht="13.5" x14ac:dyDescent="0.25">
      <c r="A309" s="89">
        <v>308</v>
      </c>
      <c r="B309" s="90">
        <v>4003</v>
      </c>
      <c r="C309" s="90">
        <v>40</v>
      </c>
      <c r="D309" s="90" t="s">
        <v>53</v>
      </c>
      <c r="E309" s="91">
        <v>1001</v>
      </c>
      <c r="F309" s="91">
        <v>70</v>
      </c>
      <c r="G309" s="91">
        <f t="shared" si="28"/>
        <v>1071</v>
      </c>
      <c r="H309" s="91">
        <f t="shared" si="29"/>
        <v>1178.1000000000001</v>
      </c>
      <c r="I309" s="111">
        <v>16950</v>
      </c>
      <c r="J309" s="68">
        <f t="shared" si="30"/>
        <v>18153450</v>
      </c>
      <c r="K309" s="69">
        <f t="shared" si="31"/>
        <v>20331864</v>
      </c>
      <c r="L309" s="69">
        <f t="shared" si="32"/>
        <v>14522760</v>
      </c>
      <c r="M309" s="92">
        <f t="shared" si="33"/>
        <v>51000</v>
      </c>
      <c r="N309" s="69">
        <f t="shared" si="34"/>
        <v>3180870.0000000005</v>
      </c>
      <c r="O309" s="19"/>
    </row>
    <row r="310" spans="1:15" s="20" customFormat="1" ht="13.5" x14ac:dyDescent="0.25">
      <c r="A310" s="89">
        <v>309</v>
      </c>
      <c r="B310" s="90">
        <v>4004</v>
      </c>
      <c r="C310" s="90">
        <v>40</v>
      </c>
      <c r="D310" s="90" t="s">
        <v>53</v>
      </c>
      <c r="E310" s="91">
        <v>1001</v>
      </c>
      <c r="F310" s="91">
        <v>70</v>
      </c>
      <c r="G310" s="91">
        <f t="shared" si="28"/>
        <v>1071</v>
      </c>
      <c r="H310" s="91">
        <f t="shared" si="29"/>
        <v>1178.1000000000001</v>
      </c>
      <c r="I310" s="111">
        <v>16950</v>
      </c>
      <c r="J310" s="68">
        <f t="shared" si="30"/>
        <v>18153450</v>
      </c>
      <c r="K310" s="69">
        <f t="shared" si="31"/>
        <v>20331864</v>
      </c>
      <c r="L310" s="69">
        <f t="shared" si="32"/>
        <v>14522760</v>
      </c>
      <c r="M310" s="92">
        <f t="shared" si="33"/>
        <v>51000</v>
      </c>
      <c r="N310" s="69">
        <f t="shared" si="34"/>
        <v>3180870.0000000005</v>
      </c>
      <c r="O310" s="19"/>
    </row>
    <row r="311" spans="1:15" s="20" customFormat="1" ht="13.5" x14ac:dyDescent="0.25">
      <c r="A311" s="89">
        <v>310</v>
      </c>
      <c r="B311" s="90">
        <v>4005</v>
      </c>
      <c r="C311" s="90">
        <v>40</v>
      </c>
      <c r="D311" s="90" t="s">
        <v>10</v>
      </c>
      <c r="E311" s="91">
        <v>694</v>
      </c>
      <c r="F311" s="91">
        <v>59</v>
      </c>
      <c r="G311" s="91">
        <f t="shared" si="28"/>
        <v>753</v>
      </c>
      <c r="H311" s="91">
        <f t="shared" si="29"/>
        <v>828.30000000000007</v>
      </c>
      <c r="I311" s="111">
        <v>16950</v>
      </c>
      <c r="J311" s="68">
        <f t="shared" si="30"/>
        <v>12763350</v>
      </c>
      <c r="K311" s="69">
        <f t="shared" si="31"/>
        <v>14294952</v>
      </c>
      <c r="L311" s="69">
        <f t="shared" si="32"/>
        <v>10210680</v>
      </c>
      <c r="M311" s="92">
        <f t="shared" si="33"/>
        <v>35500</v>
      </c>
      <c r="N311" s="69">
        <f t="shared" si="34"/>
        <v>2236410</v>
      </c>
      <c r="O311" s="19"/>
    </row>
    <row r="312" spans="1:15" s="20" customFormat="1" ht="13.5" x14ac:dyDescent="0.25">
      <c r="A312" s="89">
        <v>311</v>
      </c>
      <c r="B312" s="90">
        <v>4006</v>
      </c>
      <c r="C312" s="90">
        <v>40</v>
      </c>
      <c r="D312" s="90" t="s">
        <v>10</v>
      </c>
      <c r="E312" s="91">
        <v>694</v>
      </c>
      <c r="F312" s="91">
        <v>59</v>
      </c>
      <c r="G312" s="91">
        <f t="shared" si="28"/>
        <v>753</v>
      </c>
      <c r="H312" s="91">
        <f t="shared" si="29"/>
        <v>828.30000000000007</v>
      </c>
      <c r="I312" s="111">
        <v>16950</v>
      </c>
      <c r="J312" s="68">
        <f t="shared" si="30"/>
        <v>12763350</v>
      </c>
      <c r="K312" s="69">
        <f t="shared" si="31"/>
        <v>14294952</v>
      </c>
      <c r="L312" s="69">
        <f t="shared" si="32"/>
        <v>10210680</v>
      </c>
      <c r="M312" s="92">
        <f t="shared" si="33"/>
        <v>35500</v>
      </c>
      <c r="N312" s="69">
        <f t="shared" si="34"/>
        <v>2236410</v>
      </c>
      <c r="O312" s="19"/>
    </row>
    <row r="313" spans="1:15" s="20" customFormat="1" ht="13.5" x14ac:dyDescent="0.25">
      <c r="A313" s="89">
        <v>312</v>
      </c>
      <c r="B313" s="90">
        <v>4007</v>
      </c>
      <c r="C313" s="90">
        <v>40</v>
      </c>
      <c r="D313" s="90" t="s">
        <v>57</v>
      </c>
      <c r="E313" s="91">
        <v>924</v>
      </c>
      <c r="F313" s="91">
        <v>64</v>
      </c>
      <c r="G313" s="91">
        <f t="shared" si="28"/>
        <v>988</v>
      </c>
      <c r="H313" s="91">
        <f t="shared" si="29"/>
        <v>1086.8000000000002</v>
      </c>
      <c r="I313" s="111">
        <v>16950</v>
      </c>
      <c r="J313" s="68">
        <f t="shared" si="30"/>
        <v>16746600</v>
      </c>
      <c r="K313" s="69">
        <f t="shared" si="31"/>
        <v>18756192</v>
      </c>
      <c r="L313" s="69">
        <f t="shared" si="32"/>
        <v>13397280</v>
      </c>
      <c r="M313" s="92">
        <f t="shared" si="33"/>
        <v>47000</v>
      </c>
      <c r="N313" s="69">
        <f t="shared" si="34"/>
        <v>2934360.0000000005</v>
      </c>
      <c r="O313" s="19"/>
    </row>
    <row r="314" spans="1:15" s="20" customFormat="1" ht="13.5" x14ac:dyDescent="0.25">
      <c r="A314" s="89">
        <v>313</v>
      </c>
      <c r="B314" s="90">
        <v>4008</v>
      </c>
      <c r="C314" s="90">
        <v>40</v>
      </c>
      <c r="D314" s="90" t="s">
        <v>57</v>
      </c>
      <c r="E314" s="91">
        <v>924</v>
      </c>
      <c r="F314" s="91">
        <v>64</v>
      </c>
      <c r="G314" s="91">
        <f t="shared" si="28"/>
        <v>988</v>
      </c>
      <c r="H314" s="91">
        <f t="shared" si="29"/>
        <v>1086.8000000000002</v>
      </c>
      <c r="I314" s="111">
        <v>16950</v>
      </c>
      <c r="J314" s="68">
        <f t="shared" si="30"/>
        <v>16746600</v>
      </c>
      <c r="K314" s="69">
        <f t="shared" si="31"/>
        <v>18756192</v>
      </c>
      <c r="L314" s="69">
        <f t="shared" si="32"/>
        <v>13397280</v>
      </c>
      <c r="M314" s="92">
        <f t="shared" si="33"/>
        <v>47000</v>
      </c>
      <c r="N314" s="69">
        <f t="shared" si="34"/>
        <v>2934360.0000000005</v>
      </c>
      <c r="O314" s="19"/>
    </row>
    <row r="315" spans="1:15" s="20" customFormat="1" ht="13.5" x14ac:dyDescent="0.25">
      <c r="A315" s="89">
        <v>314</v>
      </c>
      <c r="B315" s="90">
        <v>4101</v>
      </c>
      <c r="C315" s="90">
        <v>41</v>
      </c>
      <c r="D315" s="90" t="s">
        <v>10</v>
      </c>
      <c r="E315" s="91">
        <v>613</v>
      </c>
      <c r="F315" s="91">
        <v>44</v>
      </c>
      <c r="G315" s="91">
        <f t="shared" si="28"/>
        <v>657</v>
      </c>
      <c r="H315" s="91">
        <f t="shared" si="29"/>
        <v>722.7</v>
      </c>
      <c r="I315" s="111">
        <v>17000</v>
      </c>
      <c r="J315" s="68">
        <f t="shared" si="30"/>
        <v>11169000</v>
      </c>
      <c r="K315" s="69">
        <f t="shared" si="31"/>
        <v>12509280</v>
      </c>
      <c r="L315" s="69">
        <f t="shared" si="32"/>
        <v>8935200</v>
      </c>
      <c r="M315" s="92">
        <f t="shared" si="33"/>
        <v>31500</v>
      </c>
      <c r="N315" s="69">
        <f t="shared" si="34"/>
        <v>1951290.0000000002</v>
      </c>
      <c r="O315" s="19"/>
    </row>
    <row r="316" spans="1:15" s="20" customFormat="1" ht="13.5" x14ac:dyDescent="0.25">
      <c r="A316" s="89">
        <v>315</v>
      </c>
      <c r="B316" s="90">
        <v>4102</v>
      </c>
      <c r="C316" s="90">
        <v>41</v>
      </c>
      <c r="D316" s="90" t="s">
        <v>10</v>
      </c>
      <c r="E316" s="91">
        <v>613</v>
      </c>
      <c r="F316" s="91">
        <v>44</v>
      </c>
      <c r="G316" s="91">
        <f t="shared" si="28"/>
        <v>657</v>
      </c>
      <c r="H316" s="91">
        <f t="shared" si="29"/>
        <v>722.7</v>
      </c>
      <c r="I316" s="111">
        <v>17000</v>
      </c>
      <c r="J316" s="68">
        <f t="shared" si="30"/>
        <v>11169000</v>
      </c>
      <c r="K316" s="69">
        <f t="shared" si="31"/>
        <v>12509280</v>
      </c>
      <c r="L316" s="69">
        <f t="shared" si="32"/>
        <v>8935200</v>
      </c>
      <c r="M316" s="92">
        <f t="shared" si="33"/>
        <v>31500</v>
      </c>
      <c r="N316" s="69">
        <f t="shared" si="34"/>
        <v>1951290.0000000002</v>
      </c>
      <c r="O316" s="19"/>
    </row>
    <row r="317" spans="1:15" s="20" customFormat="1" ht="13.5" x14ac:dyDescent="0.25">
      <c r="A317" s="89">
        <v>316</v>
      </c>
      <c r="B317" s="90">
        <v>4103</v>
      </c>
      <c r="C317" s="90">
        <v>41</v>
      </c>
      <c r="D317" s="90" t="s">
        <v>53</v>
      </c>
      <c r="E317" s="91">
        <v>1001</v>
      </c>
      <c r="F317" s="91">
        <v>70</v>
      </c>
      <c r="G317" s="91">
        <f t="shared" si="28"/>
        <v>1071</v>
      </c>
      <c r="H317" s="91">
        <f t="shared" si="29"/>
        <v>1178.1000000000001</v>
      </c>
      <c r="I317" s="111">
        <v>17000</v>
      </c>
      <c r="J317" s="68">
        <f t="shared" si="30"/>
        <v>18207000</v>
      </c>
      <c r="K317" s="69">
        <f t="shared" si="31"/>
        <v>20391840</v>
      </c>
      <c r="L317" s="69">
        <f t="shared" si="32"/>
        <v>14565600</v>
      </c>
      <c r="M317" s="92">
        <f t="shared" si="33"/>
        <v>51000</v>
      </c>
      <c r="N317" s="69">
        <f t="shared" si="34"/>
        <v>3180870.0000000005</v>
      </c>
      <c r="O317" s="19"/>
    </row>
    <row r="318" spans="1:15" s="20" customFormat="1" ht="13.5" x14ac:dyDescent="0.25">
      <c r="A318" s="89">
        <v>317</v>
      </c>
      <c r="B318" s="90">
        <v>4104</v>
      </c>
      <c r="C318" s="90">
        <v>41</v>
      </c>
      <c r="D318" s="90" t="s">
        <v>53</v>
      </c>
      <c r="E318" s="91">
        <v>1001</v>
      </c>
      <c r="F318" s="91">
        <v>70</v>
      </c>
      <c r="G318" s="91">
        <f t="shared" si="28"/>
        <v>1071</v>
      </c>
      <c r="H318" s="91">
        <f t="shared" si="29"/>
        <v>1178.1000000000001</v>
      </c>
      <c r="I318" s="111">
        <v>17000</v>
      </c>
      <c r="J318" s="68">
        <f t="shared" si="30"/>
        <v>18207000</v>
      </c>
      <c r="K318" s="69">
        <f t="shared" si="31"/>
        <v>20391840</v>
      </c>
      <c r="L318" s="69">
        <f t="shared" si="32"/>
        <v>14565600</v>
      </c>
      <c r="M318" s="92">
        <f t="shared" si="33"/>
        <v>51000</v>
      </c>
      <c r="N318" s="69">
        <f t="shared" si="34"/>
        <v>3180870.0000000005</v>
      </c>
      <c r="O318" s="19"/>
    </row>
    <row r="319" spans="1:15" s="20" customFormat="1" ht="13.5" x14ac:dyDescent="0.25">
      <c r="A319" s="89">
        <v>318</v>
      </c>
      <c r="B319" s="90">
        <v>4105</v>
      </c>
      <c r="C319" s="90">
        <v>41</v>
      </c>
      <c r="D319" s="90" t="s">
        <v>10</v>
      </c>
      <c r="E319" s="91">
        <v>694</v>
      </c>
      <c r="F319" s="91">
        <v>59</v>
      </c>
      <c r="G319" s="91">
        <f t="shared" si="28"/>
        <v>753</v>
      </c>
      <c r="H319" s="91">
        <f t="shared" si="29"/>
        <v>828.30000000000007</v>
      </c>
      <c r="I319" s="111">
        <v>17000</v>
      </c>
      <c r="J319" s="68">
        <f t="shared" si="30"/>
        <v>12801000</v>
      </c>
      <c r="K319" s="69">
        <f t="shared" si="31"/>
        <v>14337120</v>
      </c>
      <c r="L319" s="69">
        <f t="shared" si="32"/>
        <v>10240800</v>
      </c>
      <c r="M319" s="92">
        <f t="shared" si="33"/>
        <v>36000</v>
      </c>
      <c r="N319" s="69">
        <f t="shared" si="34"/>
        <v>2236410</v>
      </c>
      <c r="O319" s="19"/>
    </row>
    <row r="320" spans="1:15" s="20" customFormat="1" ht="13.5" x14ac:dyDescent="0.25">
      <c r="A320" s="89">
        <v>319</v>
      </c>
      <c r="B320" s="90">
        <v>4106</v>
      </c>
      <c r="C320" s="90">
        <v>41</v>
      </c>
      <c r="D320" s="90" t="s">
        <v>10</v>
      </c>
      <c r="E320" s="91">
        <v>694</v>
      </c>
      <c r="F320" s="91">
        <v>59</v>
      </c>
      <c r="G320" s="91">
        <f t="shared" si="28"/>
        <v>753</v>
      </c>
      <c r="H320" s="91">
        <f t="shared" si="29"/>
        <v>828.30000000000007</v>
      </c>
      <c r="I320" s="111">
        <v>17000</v>
      </c>
      <c r="J320" s="68">
        <f t="shared" si="30"/>
        <v>12801000</v>
      </c>
      <c r="K320" s="69">
        <f t="shared" si="31"/>
        <v>14337120</v>
      </c>
      <c r="L320" s="69">
        <f t="shared" si="32"/>
        <v>10240800</v>
      </c>
      <c r="M320" s="92">
        <f t="shared" si="33"/>
        <v>36000</v>
      </c>
      <c r="N320" s="69">
        <f t="shared" si="34"/>
        <v>2236410</v>
      </c>
      <c r="O320" s="19"/>
    </row>
    <row r="321" spans="1:15" s="20" customFormat="1" ht="13.5" x14ac:dyDescent="0.25">
      <c r="A321" s="89">
        <v>320</v>
      </c>
      <c r="B321" s="90">
        <v>4107</v>
      </c>
      <c r="C321" s="90">
        <v>41</v>
      </c>
      <c r="D321" s="90" t="s">
        <v>57</v>
      </c>
      <c r="E321" s="91">
        <v>924</v>
      </c>
      <c r="F321" s="91">
        <v>64</v>
      </c>
      <c r="G321" s="91">
        <f t="shared" si="28"/>
        <v>988</v>
      </c>
      <c r="H321" s="91">
        <f t="shared" si="29"/>
        <v>1086.8000000000002</v>
      </c>
      <c r="I321" s="111">
        <v>17000</v>
      </c>
      <c r="J321" s="68">
        <f t="shared" si="30"/>
        <v>16796000</v>
      </c>
      <c r="K321" s="69">
        <f t="shared" si="31"/>
        <v>18811520</v>
      </c>
      <c r="L321" s="69">
        <f t="shared" si="32"/>
        <v>13436800</v>
      </c>
      <c r="M321" s="92">
        <f t="shared" si="33"/>
        <v>47000</v>
      </c>
      <c r="N321" s="69">
        <f t="shared" si="34"/>
        <v>2934360.0000000005</v>
      </c>
      <c r="O321" s="19"/>
    </row>
    <row r="322" spans="1:15" s="20" customFormat="1" ht="13.5" x14ac:dyDescent="0.25">
      <c r="A322" s="89">
        <v>321</v>
      </c>
      <c r="B322" s="90">
        <v>4108</v>
      </c>
      <c r="C322" s="90">
        <v>41</v>
      </c>
      <c r="D322" s="90" t="s">
        <v>57</v>
      </c>
      <c r="E322" s="91">
        <v>924</v>
      </c>
      <c r="F322" s="91">
        <v>64</v>
      </c>
      <c r="G322" s="91">
        <f t="shared" si="28"/>
        <v>988</v>
      </c>
      <c r="H322" s="91">
        <f t="shared" si="29"/>
        <v>1086.8000000000002</v>
      </c>
      <c r="I322" s="111">
        <v>17000</v>
      </c>
      <c r="J322" s="68">
        <f t="shared" si="30"/>
        <v>16796000</v>
      </c>
      <c r="K322" s="69">
        <f t="shared" si="31"/>
        <v>18811520</v>
      </c>
      <c r="L322" s="69">
        <f t="shared" si="32"/>
        <v>13436800</v>
      </c>
      <c r="M322" s="92">
        <f t="shared" si="33"/>
        <v>47000</v>
      </c>
      <c r="N322" s="69">
        <f t="shared" si="34"/>
        <v>2934360.0000000005</v>
      </c>
      <c r="O322" s="19"/>
    </row>
    <row r="323" spans="1:15" s="20" customFormat="1" ht="13.5" x14ac:dyDescent="0.25">
      <c r="A323" s="89">
        <v>322</v>
      </c>
      <c r="B323" s="90">
        <v>4201</v>
      </c>
      <c r="C323" s="90">
        <v>42</v>
      </c>
      <c r="D323" s="90" t="s">
        <v>10</v>
      </c>
      <c r="E323" s="91">
        <v>613</v>
      </c>
      <c r="F323" s="91">
        <v>44</v>
      </c>
      <c r="G323" s="91">
        <f t="shared" ref="G323:G330" si="35">E323+F323</f>
        <v>657</v>
      </c>
      <c r="H323" s="91">
        <f t="shared" ref="H323:H330" si="36">G323*1.1</f>
        <v>722.7</v>
      </c>
      <c r="I323" s="111">
        <v>17050</v>
      </c>
      <c r="J323" s="68">
        <f t="shared" ref="J323:J330" si="37">G323*I323</f>
        <v>11201850</v>
      </c>
      <c r="K323" s="69">
        <f t="shared" ref="K323:K330" si="38">ROUND(J323*1.12,0)</f>
        <v>12546072</v>
      </c>
      <c r="L323" s="69">
        <f t="shared" ref="L323:L330" si="39">J323*0.8</f>
        <v>8961480</v>
      </c>
      <c r="M323" s="92">
        <f t="shared" ref="M323:M330" si="40">MROUND((K323*0.03/12),500)</f>
        <v>31500</v>
      </c>
      <c r="N323" s="69">
        <f t="shared" ref="N323:N330" si="41">H323*2700</f>
        <v>1951290.0000000002</v>
      </c>
      <c r="O323" s="19"/>
    </row>
    <row r="324" spans="1:15" s="20" customFormat="1" ht="13.5" x14ac:dyDescent="0.25">
      <c r="A324" s="89">
        <v>323</v>
      </c>
      <c r="B324" s="90">
        <v>4202</v>
      </c>
      <c r="C324" s="90">
        <v>42</v>
      </c>
      <c r="D324" s="90" t="s">
        <v>10</v>
      </c>
      <c r="E324" s="91">
        <v>613</v>
      </c>
      <c r="F324" s="91">
        <v>44</v>
      </c>
      <c r="G324" s="91">
        <f t="shared" si="35"/>
        <v>657</v>
      </c>
      <c r="H324" s="91">
        <f t="shared" si="36"/>
        <v>722.7</v>
      </c>
      <c r="I324" s="111">
        <v>17050</v>
      </c>
      <c r="J324" s="68">
        <f t="shared" si="37"/>
        <v>11201850</v>
      </c>
      <c r="K324" s="69">
        <f t="shared" si="38"/>
        <v>12546072</v>
      </c>
      <c r="L324" s="69">
        <f t="shared" si="39"/>
        <v>8961480</v>
      </c>
      <c r="M324" s="92">
        <f t="shared" si="40"/>
        <v>31500</v>
      </c>
      <c r="N324" s="69">
        <f t="shared" si="41"/>
        <v>1951290.0000000002</v>
      </c>
      <c r="O324" s="19"/>
    </row>
    <row r="325" spans="1:15" s="20" customFormat="1" ht="13.5" x14ac:dyDescent="0.25">
      <c r="A325" s="89">
        <v>324</v>
      </c>
      <c r="B325" s="90">
        <v>4203</v>
      </c>
      <c r="C325" s="90">
        <v>42</v>
      </c>
      <c r="D325" s="90" t="s">
        <v>53</v>
      </c>
      <c r="E325" s="91">
        <v>1001</v>
      </c>
      <c r="F325" s="91">
        <v>70</v>
      </c>
      <c r="G325" s="91">
        <f t="shared" si="35"/>
        <v>1071</v>
      </c>
      <c r="H325" s="91">
        <f t="shared" si="36"/>
        <v>1178.1000000000001</v>
      </c>
      <c r="I325" s="111">
        <v>17050</v>
      </c>
      <c r="J325" s="68">
        <f t="shared" si="37"/>
        <v>18260550</v>
      </c>
      <c r="K325" s="69">
        <f t="shared" si="38"/>
        <v>20451816</v>
      </c>
      <c r="L325" s="69">
        <f t="shared" si="39"/>
        <v>14608440</v>
      </c>
      <c r="M325" s="92">
        <f t="shared" si="40"/>
        <v>51000</v>
      </c>
      <c r="N325" s="69">
        <f t="shared" si="41"/>
        <v>3180870.0000000005</v>
      </c>
      <c r="O325" s="19"/>
    </row>
    <row r="326" spans="1:15" s="20" customFormat="1" ht="13.5" x14ac:dyDescent="0.25">
      <c r="A326" s="89">
        <v>325</v>
      </c>
      <c r="B326" s="90">
        <v>4204</v>
      </c>
      <c r="C326" s="90">
        <v>42</v>
      </c>
      <c r="D326" s="90" t="s">
        <v>53</v>
      </c>
      <c r="E326" s="91">
        <v>1001</v>
      </c>
      <c r="F326" s="91">
        <v>70</v>
      </c>
      <c r="G326" s="91">
        <f t="shared" si="35"/>
        <v>1071</v>
      </c>
      <c r="H326" s="91">
        <f t="shared" si="36"/>
        <v>1178.1000000000001</v>
      </c>
      <c r="I326" s="111">
        <v>17050</v>
      </c>
      <c r="J326" s="68">
        <f t="shared" si="37"/>
        <v>18260550</v>
      </c>
      <c r="K326" s="69">
        <f t="shared" si="38"/>
        <v>20451816</v>
      </c>
      <c r="L326" s="69">
        <f t="shared" si="39"/>
        <v>14608440</v>
      </c>
      <c r="M326" s="92">
        <f t="shared" si="40"/>
        <v>51000</v>
      </c>
      <c r="N326" s="69">
        <f t="shared" si="41"/>
        <v>3180870.0000000005</v>
      </c>
      <c r="O326" s="19"/>
    </row>
    <row r="327" spans="1:15" s="20" customFormat="1" ht="13.5" x14ac:dyDescent="0.25">
      <c r="A327" s="89">
        <v>326</v>
      </c>
      <c r="B327" s="90">
        <v>4205</v>
      </c>
      <c r="C327" s="90">
        <v>42</v>
      </c>
      <c r="D327" s="90" t="s">
        <v>10</v>
      </c>
      <c r="E327" s="91">
        <v>694</v>
      </c>
      <c r="F327" s="91">
        <v>59</v>
      </c>
      <c r="G327" s="91">
        <f t="shared" si="35"/>
        <v>753</v>
      </c>
      <c r="H327" s="91">
        <f t="shared" si="36"/>
        <v>828.30000000000007</v>
      </c>
      <c r="I327" s="111">
        <v>17050</v>
      </c>
      <c r="J327" s="68">
        <f t="shared" si="37"/>
        <v>12838650</v>
      </c>
      <c r="K327" s="69">
        <f t="shared" si="38"/>
        <v>14379288</v>
      </c>
      <c r="L327" s="69">
        <f t="shared" si="39"/>
        <v>10270920</v>
      </c>
      <c r="M327" s="92">
        <f t="shared" si="40"/>
        <v>36000</v>
      </c>
      <c r="N327" s="69">
        <f t="shared" si="41"/>
        <v>2236410</v>
      </c>
      <c r="O327" s="19"/>
    </row>
    <row r="328" spans="1:15" s="20" customFormat="1" ht="13.5" x14ac:dyDescent="0.25">
      <c r="A328" s="89">
        <v>327</v>
      </c>
      <c r="B328" s="90">
        <v>4206</v>
      </c>
      <c r="C328" s="90">
        <v>42</v>
      </c>
      <c r="D328" s="90" t="s">
        <v>10</v>
      </c>
      <c r="E328" s="91">
        <v>694</v>
      </c>
      <c r="F328" s="91">
        <v>59</v>
      </c>
      <c r="G328" s="91">
        <f t="shared" si="35"/>
        <v>753</v>
      </c>
      <c r="H328" s="91">
        <f t="shared" si="36"/>
        <v>828.30000000000007</v>
      </c>
      <c r="I328" s="111">
        <v>17050</v>
      </c>
      <c r="J328" s="68">
        <f t="shared" si="37"/>
        <v>12838650</v>
      </c>
      <c r="K328" s="69">
        <f t="shared" si="38"/>
        <v>14379288</v>
      </c>
      <c r="L328" s="69">
        <f t="shared" si="39"/>
        <v>10270920</v>
      </c>
      <c r="M328" s="92">
        <f t="shared" si="40"/>
        <v>36000</v>
      </c>
      <c r="N328" s="69">
        <f t="shared" si="41"/>
        <v>2236410</v>
      </c>
      <c r="O328" s="19"/>
    </row>
    <row r="329" spans="1:15" s="20" customFormat="1" ht="13.5" x14ac:dyDescent="0.25">
      <c r="A329" s="89">
        <v>328</v>
      </c>
      <c r="B329" s="90">
        <v>4207</v>
      </c>
      <c r="C329" s="90">
        <v>42</v>
      </c>
      <c r="D329" s="90" t="s">
        <v>57</v>
      </c>
      <c r="E329" s="91">
        <v>924</v>
      </c>
      <c r="F329" s="91">
        <v>64</v>
      </c>
      <c r="G329" s="91">
        <f t="shared" si="35"/>
        <v>988</v>
      </c>
      <c r="H329" s="91">
        <f t="shared" si="36"/>
        <v>1086.8000000000002</v>
      </c>
      <c r="I329" s="111">
        <v>17050</v>
      </c>
      <c r="J329" s="68">
        <f t="shared" si="37"/>
        <v>16845400</v>
      </c>
      <c r="K329" s="69">
        <f t="shared" si="38"/>
        <v>18866848</v>
      </c>
      <c r="L329" s="69">
        <f t="shared" si="39"/>
        <v>13476320</v>
      </c>
      <c r="M329" s="92">
        <f t="shared" si="40"/>
        <v>47000</v>
      </c>
      <c r="N329" s="69">
        <f t="shared" si="41"/>
        <v>2934360.0000000005</v>
      </c>
      <c r="O329" s="19"/>
    </row>
    <row r="330" spans="1:15" s="20" customFormat="1" ht="13.5" x14ac:dyDescent="0.25">
      <c r="A330" s="89">
        <v>329</v>
      </c>
      <c r="B330" s="90">
        <v>4208</v>
      </c>
      <c r="C330" s="90">
        <v>42</v>
      </c>
      <c r="D330" s="90" t="s">
        <v>57</v>
      </c>
      <c r="E330" s="91">
        <v>924</v>
      </c>
      <c r="F330" s="91">
        <v>64</v>
      </c>
      <c r="G330" s="91">
        <f t="shared" si="35"/>
        <v>988</v>
      </c>
      <c r="H330" s="91">
        <f t="shared" si="36"/>
        <v>1086.8000000000002</v>
      </c>
      <c r="I330" s="111">
        <v>17050</v>
      </c>
      <c r="J330" s="68">
        <f t="shared" si="37"/>
        <v>16845400</v>
      </c>
      <c r="K330" s="69">
        <f t="shared" si="38"/>
        <v>18866848</v>
      </c>
      <c r="L330" s="69">
        <f t="shared" si="39"/>
        <v>13476320</v>
      </c>
      <c r="M330" s="92">
        <f t="shared" si="40"/>
        <v>47000</v>
      </c>
      <c r="N330" s="69">
        <f t="shared" si="41"/>
        <v>2934360.0000000005</v>
      </c>
      <c r="O330" s="19"/>
    </row>
    <row r="331" spans="1:15" x14ac:dyDescent="0.3">
      <c r="A331" s="93" t="s">
        <v>11</v>
      </c>
      <c r="B331" s="94"/>
      <c r="C331" s="94"/>
      <c r="D331" s="95"/>
      <c r="E331" s="110">
        <f t="shared" ref="E331:H331" si="42">SUM(E2:E330)</f>
        <v>267197</v>
      </c>
      <c r="F331" s="110">
        <f t="shared" si="42"/>
        <v>19600</v>
      </c>
      <c r="G331" s="110">
        <f t="shared" si="42"/>
        <v>286797</v>
      </c>
      <c r="H331" s="110">
        <f t="shared" si="42"/>
        <v>315476.69999999937</v>
      </c>
      <c r="I331" s="96"/>
      <c r="J331" s="70">
        <f t="shared" ref="J331:N331" si="43">SUM(J2:J330)</f>
        <v>4595806950</v>
      </c>
      <c r="K331" s="70">
        <f t="shared" si="43"/>
        <v>5147303784</v>
      </c>
      <c r="L331" s="70">
        <f t="shared" si="43"/>
        <v>3676645560</v>
      </c>
      <c r="M331" s="97"/>
      <c r="N331" s="71">
        <f t="shared" si="43"/>
        <v>851787090</v>
      </c>
      <c r="O331" s="3"/>
    </row>
    <row r="332" spans="1:15" x14ac:dyDescent="0.3">
      <c r="H332" s="104"/>
    </row>
  </sheetData>
  <mergeCells count="1">
    <mergeCell ref="A331:D33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C1064-2B5A-4445-B2CC-624F9FAEBFC6}">
  <dimension ref="A1:O332"/>
  <sheetViews>
    <sheetView topLeftCell="A312" zoomScale="190" zoomScaleNormal="190" workbookViewId="0">
      <selection activeCell="N331" sqref="N331"/>
    </sheetView>
  </sheetViews>
  <sheetFormatPr defaultRowHeight="16.5" x14ac:dyDescent="0.3"/>
  <cols>
    <col min="1" max="1" width="3.7109375" style="102" customWidth="1"/>
    <col min="2" max="2" width="4.85546875" style="102" customWidth="1"/>
    <col min="3" max="3" width="4.28515625" style="102" customWidth="1"/>
    <col min="4" max="4" width="5.28515625" style="103" customWidth="1"/>
    <col min="5" max="5" width="6.140625" style="103" customWidth="1"/>
    <col min="6" max="6" width="6.28515625" style="103" customWidth="1"/>
    <col min="7" max="7" width="5.85546875" style="103" customWidth="1"/>
    <col min="8" max="8" width="6.42578125" style="105" customWidth="1"/>
    <col min="9" max="9" width="5.28515625" style="105" customWidth="1"/>
    <col min="10" max="10" width="10.5703125" style="105" customWidth="1"/>
    <col min="11" max="12" width="10.7109375" style="105" customWidth="1"/>
    <col min="13" max="13" width="5.7109375" style="105" customWidth="1"/>
    <col min="14" max="14" width="9.5703125" style="105" customWidth="1"/>
    <col min="15" max="15" width="15" style="18" customWidth="1"/>
    <col min="16" max="16384" width="9.140625" style="17"/>
  </cols>
  <sheetData>
    <row r="1" spans="1:15" ht="60.75" customHeight="1" x14ac:dyDescent="0.3">
      <c r="A1" s="85" t="s">
        <v>1</v>
      </c>
      <c r="B1" s="86" t="s">
        <v>0</v>
      </c>
      <c r="C1" s="87" t="s">
        <v>42</v>
      </c>
      <c r="D1" s="87" t="s">
        <v>29</v>
      </c>
      <c r="E1" s="86" t="s">
        <v>23</v>
      </c>
      <c r="F1" s="86" t="s">
        <v>41</v>
      </c>
      <c r="G1" s="86" t="s">
        <v>40</v>
      </c>
      <c r="H1" s="86" t="s">
        <v>2</v>
      </c>
      <c r="I1" s="86" t="s">
        <v>43</v>
      </c>
      <c r="J1" s="86" t="s">
        <v>24</v>
      </c>
      <c r="K1" s="86" t="s">
        <v>25</v>
      </c>
      <c r="L1" s="88" t="s">
        <v>26</v>
      </c>
      <c r="M1" s="86" t="s">
        <v>27</v>
      </c>
      <c r="N1" s="86" t="s">
        <v>28</v>
      </c>
    </row>
    <row r="2" spans="1:15" s="20" customFormat="1" ht="13.5" x14ac:dyDescent="0.25">
      <c r="A2" s="89">
        <v>1</v>
      </c>
      <c r="B2" s="90">
        <v>101</v>
      </c>
      <c r="C2" s="90">
        <v>1</v>
      </c>
      <c r="D2" s="90" t="s">
        <v>44</v>
      </c>
      <c r="E2" s="91">
        <v>430</v>
      </c>
      <c r="F2" s="91">
        <v>26</v>
      </c>
      <c r="G2" s="91">
        <f>E2+F2</f>
        <v>456</v>
      </c>
      <c r="H2" s="91">
        <f>G2*1.1</f>
        <v>501.6</v>
      </c>
      <c r="I2" s="111">
        <v>15000</v>
      </c>
      <c r="J2" s="68">
        <f>G2*I2</f>
        <v>6840000</v>
      </c>
      <c r="K2" s="69">
        <f>ROUND(J2*1.12,0)</f>
        <v>7660800</v>
      </c>
      <c r="L2" s="69">
        <f>J2*0.8</f>
        <v>5472000</v>
      </c>
      <c r="M2" s="92">
        <f>MROUND((K2*0.03/12),500)</f>
        <v>19000</v>
      </c>
      <c r="N2" s="69">
        <f>H2*2700</f>
        <v>1354320</v>
      </c>
      <c r="O2" s="19"/>
    </row>
    <row r="3" spans="1:15" s="20" customFormat="1" ht="13.5" x14ac:dyDescent="0.25">
      <c r="A3" s="89">
        <v>2</v>
      </c>
      <c r="B3" s="90">
        <v>102</v>
      </c>
      <c r="C3" s="90">
        <v>1</v>
      </c>
      <c r="D3" s="90" t="s">
        <v>44</v>
      </c>
      <c r="E3" s="91">
        <v>430</v>
      </c>
      <c r="F3" s="91">
        <v>26</v>
      </c>
      <c r="G3" s="91">
        <f t="shared" ref="G3:G66" si="0">E3+F3</f>
        <v>456</v>
      </c>
      <c r="H3" s="91">
        <f t="shared" ref="H3:H66" si="1">G3*1.1</f>
        <v>501.6</v>
      </c>
      <c r="I3" s="111">
        <v>15000</v>
      </c>
      <c r="J3" s="68">
        <f t="shared" ref="J3:J66" si="2">G3*I3</f>
        <v>6840000</v>
      </c>
      <c r="K3" s="69">
        <f t="shared" ref="K3:K66" si="3">ROUND(J3*1.12,0)</f>
        <v>7660800</v>
      </c>
      <c r="L3" s="69">
        <f t="shared" ref="L3:L66" si="4">J3*0.8</f>
        <v>5472000</v>
      </c>
      <c r="M3" s="92">
        <f t="shared" ref="M3:M66" si="5">MROUND((K3*0.03/12),500)</f>
        <v>19000</v>
      </c>
      <c r="N3" s="69">
        <f t="shared" ref="N3:N66" si="6">H3*2700</f>
        <v>1354320</v>
      </c>
      <c r="O3" s="19"/>
    </row>
    <row r="4" spans="1:15" s="20" customFormat="1" ht="13.5" x14ac:dyDescent="0.25">
      <c r="A4" s="89">
        <v>3</v>
      </c>
      <c r="B4" s="90">
        <v>103</v>
      </c>
      <c r="C4" s="90">
        <v>1</v>
      </c>
      <c r="D4" s="90" t="s">
        <v>10</v>
      </c>
      <c r="E4" s="91">
        <v>634</v>
      </c>
      <c r="F4" s="91">
        <v>53</v>
      </c>
      <c r="G4" s="91">
        <f t="shared" si="0"/>
        <v>687</v>
      </c>
      <c r="H4" s="91">
        <f t="shared" si="1"/>
        <v>755.7</v>
      </c>
      <c r="I4" s="111">
        <v>15000</v>
      </c>
      <c r="J4" s="68">
        <f t="shared" si="2"/>
        <v>10305000</v>
      </c>
      <c r="K4" s="69">
        <f t="shared" si="3"/>
        <v>11541600</v>
      </c>
      <c r="L4" s="69">
        <f t="shared" si="4"/>
        <v>8244000</v>
      </c>
      <c r="M4" s="92">
        <f t="shared" si="5"/>
        <v>29000</v>
      </c>
      <c r="N4" s="69">
        <f t="shared" si="6"/>
        <v>2040390.0000000002</v>
      </c>
      <c r="O4" s="19"/>
    </row>
    <row r="5" spans="1:15" s="20" customFormat="1" ht="13.5" x14ac:dyDescent="0.25">
      <c r="A5" s="89">
        <v>4</v>
      </c>
      <c r="B5" s="90">
        <v>104</v>
      </c>
      <c r="C5" s="90">
        <v>1</v>
      </c>
      <c r="D5" s="90" t="s">
        <v>10</v>
      </c>
      <c r="E5" s="91">
        <v>634</v>
      </c>
      <c r="F5" s="91">
        <v>53</v>
      </c>
      <c r="G5" s="91">
        <f t="shared" si="0"/>
        <v>687</v>
      </c>
      <c r="H5" s="91">
        <f t="shared" si="1"/>
        <v>755.7</v>
      </c>
      <c r="I5" s="111">
        <v>15000</v>
      </c>
      <c r="J5" s="68">
        <f t="shared" si="2"/>
        <v>10305000</v>
      </c>
      <c r="K5" s="69">
        <f t="shared" si="3"/>
        <v>11541600</v>
      </c>
      <c r="L5" s="69">
        <f t="shared" si="4"/>
        <v>8244000</v>
      </c>
      <c r="M5" s="92">
        <f t="shared" si="5"/>
        <v>29000</v>
      </c>
      <c r="N5" s="69">
        <f t="shared" si="6"/>
        <v>2040390.0000000002</v>
      </c>
      <c r="O5" s="19"/>
    </row>
    <row r="6" spans="1:15" s="20" customFormat="1" ht="13.5" x14ac:dyDescent="0.25">
      <c r="A6" s="89">
        <v>5</v>
      </c>
      <c r="B6" s="90">
        <v>105</v>
      </c>
      <c r="C6" s="90">
        <v>1</v>
      </c>
      <c r="D6" s="90" t="s">
        <v>10</v>
      </c>
      <c r="E6" s="91">
        <v>613</v>
      </c>
      <c r="F6" s="91">
        <v>44</v>
      </c>
      <c r="G6" s="91">
        <f t="shared" si="0"/>
        <v>657</v>
      </c>
      <c r="H6" s="91">
        <f t="shared" si="1"/>
        <v>722.7</v>
      </c>
      <c r="I6" s="111">
        <v>15000</v>
      </c>
      <c r="J6" s="68">
        <f t="shared" si="2"/>
        <v>9855000</v>
      </c>
      <c r="K6" s="69">
        <f t="shared" si="3"/>
        <v>11037600</v>
      </c>
      <c r="L6" s="69">
        <f t="shared" si="4"/>
        <v>7884000</v>
      </c>
      <c r="M6" s="92">
        <f t="shared" si="5"/>
        <v>27500</v>
      </c>
      <c r="N6" s="69">
        <f t="shared" si="6"/>
        <v>1951290.0000000002</v>
      </c>
      <c r="O6" s="19">
        <f>J6/H6</f>
        <v>13636.363636363636</v>
      </c>
    </row>
    <row r="7" spans="1:15" s="20" customFormat="1" ht="13.5" x14ac:dyDescent="0.25">
      <c r="A7" s="89">
        <v>6</v>
      </c>
      <c r="B7" s="90">
        <v>106</v>
      </c>
      <c r="C7" s="90">
        <v>1</v>
      </c>
      <c r="D7" s="90" t="s">
        <v>10</v>
      </c>
      <c r="E7" s="91">
        <v>613</v>
      </c>
      <c r="F7" s="91">
        <v>44</v>
      </c>
      <c r="G7" s="91">
        <f t="shared" si="0"/>
        <v>657</v>
      </c>
      <c r="H7" s="91">
        <f t="shared" si="1"/>
        <v>722.7</v>
      </c>
      <c r="I7" s="111">
        <v>15000</v>
      </c>
      <c r="J7" s="68">
        <f t="shared" si="2"/>
        <v>9855000</v>
      </c>
      <c r="K7" s="69">
        <f t="shared" si="3"/>
        <v>11037600</v>
      </c>
      <c r="L7" s="69">
        <f t="shared" si="4"/>
        <v>7884000</v>
      </c>
      <c r="M7" s="92">
        <f t="shared" si="5"/>
        <v>27500</v>
      </c>
      <c r="N7" s="69">
        <f t="shared" si="6"/>
        <v>1951290.0000000002</v>
      </c>
      <c r="O7" s="19"/>
    </row>
    <row r="8" spans="1:15" s="20" customFormat="1" ht="13.5" x14ac:dyDescent="0.25">
      <c r="A8" s="89">
        <v>7</v>
      </c>
      <c r="B8" s="90">
        <v>107</v>
      </c>
      <c r="C8" s="90">
        <v>1</v>
      </c>
      <c r="D8" s="90" t="s">
        <v>10</v>
      </c>
      <c r="E8" s="91">
        <v>634</v>
      </c>
      <c r="F8" s="91">
        <v>53</v>
      </c>
      <c r="G8" s="91">
        <f t="shared" si="0"/>
        <v>687</v>
      </c>
      <c r="H8" s="91">
        <f t="shared" si="1"/>
        <v>755.7</v>
      </c>
      <c r="I8" s="111">
        <v>15000</v>
      </c>
      <c r="J8" s="68">
        <f t="shared" si="2"/>
        <v>10305000</v>
      </c>
      <c r="K8" s="69">
        <f t="shared" si="3"/>
        <v>11541600</v>
      </c>
      <c r="L8" s="69">
        <f t="shared" si="4"/>
        <v>8244000</v>
      </c>
      <c r="M8" s="92">
        <f t="shared" si="5"/>
        <v>29000</v>
      </c>
      <c r="N8" s="69">
        <f t="shared" si="6"/>
        <v>2040390.0000000002</v>
      </c>
      <c r="O8" s="19"/>
    </row>
    <row r="9" spans="1:15" s="20" customFormat="1" ht="13.5" x14ac:dyDescent="0.25">
      <c r="A9" s="89">
        <v>8</v>
      </c>
      <c r="B9" s="90">
        <v>108</v>
      </c>
      <c r="C9" s="90">
        <v>1</v>
      </c>
      <c r="D9" s="90" t="s">
        <v>10</v>
      </c>
      <c r="E9" s="91">
        <v>634</v>
      </c>
      <c r="F9" s="91">
        <v>53</v>
      </c>
      <c r="G9" s="91">
        <f t="shared" si="0"/>
        <v>687</v>
      </c>
      <c r="H9" s="91">
        <f t="shared" si="1"/>
        <v>755.7</v>
      </c>
      <c r="I9" s="111">
        <v>15000</v>
      </c>
      <c r="J9" s="68">
        <f t="shared" si="2"/>
        <v>10305000</v>
      </c>
      <c r="K9" s="69">
        <f t="shared" si="3"/>
        <v>11541600</v>
      </c>
      <c r="L9" s="69">
        <f t="shared" si="4"/>
        <v>8244000</v>
      </c>
      <c r="M9" s="92">
        <f t="shared" si="5"/>
        <v>29000</v>
      </c>
      <c r="N9" s="69">
        <f t="shared" si="6"/>
        <v>2040390.0000000002</v>
      </c>
      <c r="O9" s="19"/>
    </row>
    <row r="10" spans="1:15" s="20" customFormat="1" ht="13.5" x14ac:dyDescent="0.25">
      <c r="A10" s="89">
        <v>9</v>
      </c>
      <c r="B10" s="90">
        <v>201</v>
      </c>
      <c r="C10" s="90">
        <v>2</v>
      </c>
      <c r="D10" s="90" t="s">
        <v>44</v>
      </c>
      <c r="E10" s="91">
        <v>430</v>
      </c>
      <c r="F10" s="91">
        <v>26</v>
      </c>
      <c r="G10" s="91">
        <f t="shared" si="0"/>
        <v>456</v>
      </c>
      <c r="H10" s="91">
        <f t="shared" si="1"/>
        <v>501.6</v>
      </c>
      <c r="I10" s="111">
        <v>15050</v>
      </c>
      <c r="J10" s="68">
        <f t="shared" si="2"/>
        <v>6862800</v>
      </c>
      <c r="K10" s="69">
        <f t="shared" si="3"/>
        <v>7686336</v>
      </c>
      <c r="L10" s="69">
        <f t="shared" si="4"/>
        <v>5490240</v>
      </c>
      <c r="M10" s="92">
        <f t="shared" si="5"/>
        <v>19000</v>
      </c>
      <c r="N10" s="69">
        <f t="shared" si="6"/>
        <v>1354320</v>
      </c>
      <c r="O10" s="19"/>
    </row>
    <row r="11" spans="1:15" s="20" customFormat="1" ht="13.5" x14ac:dyDescent="0.25">
      <c r="A11" s="89">
        <v>10</v>
      </c>
      <c r="B11" s="90">
        <v>202</v>
      </c>
      <c r="C11" s="90">
        <v>2</v>
      </c>
      <c r="D11" s="90" t="s">
        <v>44</v>
      </c>
      <c r="E11" s="91">
        <v>430</v>
      </c>
      <c r="F11" s="91">
        <v>26</v>
      </c>
      <c r="G11" s="91">
        <f t="shared" si="0"/>
        <v>456</v>
      </c>
      <c r="H11" s="91">
        <f t="shared" si="1"/>
        <v>501.6</v>
      </c>
      <c r="I11" s="111">
        <v>15050</v>
      </c>
      <c r="J11" s="68">
        <f t="shared" si="2"/>
        <v>6862800</v>
      </c>
      <c r="K11" s="69">
        <f t="shared" si="3"/>
        <v>7686336</v>
      </c>
      <c r="L11" s="69">
        <f t="shared" si="4"/>
        <v>5490240</v>
      </c>
      <c r="M11" s="92">
        <f t="shared" si="5"/>
        <v>19000</v>
      </c>
      <c r="N11" s="69">
        <f t="shared" si="6"/>
        <v>1354320</v>
      </c>
      <c r="O11" s="19"/>
    </row>
    <row r="12" spans="1:15" s="20" customFormat="1" ht="13.5" x14ac:dyDescent="0.25">
      <c r="A12" s="89">
        <v>11</v>
      </c>
      <c r="B12" s="90">
        <v>203</v>
      </c>
      <c r="C12" s="90">
        <v>2</v>
      </c>
      <c r="D12" s="90" t="s">
        <v>10</v>
      </c>
      <c r="E12" s="91">
        <v>634</v>
      </c>
      <c r="F12" s="91">
        <v>53</v>
      </c>
      <c r="G12" s="91">
        <f t="shared" si="0"/>
        <v>687</v>
      </c>
      <c r="H12" s="91">
        <f t="shared" si="1"/>
        <v>755.7</v>
      </c>
      <c r="I12" s="111">
        <v>15050</v>
      </c>
      <c r="J12" s="68">
        <f t="shared" si="2"/>
        <v>10339350</v>
      </c>
      <c r="K12" s="69">
        <f t="shared" si="3"/>
        <v>11580072</v>
      </c>
      <c r="L12" s="69">
        <f t="shared" si="4"/>
        <v>8271480</v>
      </c>
      <c r="M12" s="92">
        <f t="shared" si="5"/>
        <v>29000</v>
      </c>
      <c r="N12" s="69">
        <f t="shared" si="6"/>
        <v>2040390.0000000002</v>
      </c>
      <c r="O12" s="19"/>
    </row>
    <row r="13" spans="1:15" s="20" customFormat="1" ht="13.5" x14ac:dyDescent="0.25">
      <c r="A13" s="89">
        <v>12</v>
      </c>
      <c r="B13" s="90">
        <v>204</v>
      </c>
      <c r="C13" s="90">
        <v>2</v>
      </c>
      <c r="D13" s="90" t="s">
        <v>10</v>
      </c>
      <c r="E13" s="91">
        <v>634</v>
      </c>
      <c r="F13" s="91">
        <v>53</v>
      </c>
      <c r="G13" s="91">
        <f t="shared" si="0"/>
        <v>687</v>
      </c>
      <c r="H13" s="91">
        <f t="shared" si="1"/>
        <v>755.7</v>
      </c>
      <c r="I13" s="111">
        <v>15050</v>
      </c>
      <c r="J13" s="68">
        <f t="shared" si="2"/>
        <v>10339350</v>
      </c>
      <c r="K13" s="69">
        <f t="shared" si="3"/>
        <v>11580072</v>
      </c>
      <c r="L13" s="69">
        <f t="shared" si="4"/>
        <v>8271480</v>
      </c>
      <c r="M13" s="92">
        <f t="shared" si="5"/>
        <v>29000</v>
      </c>
      <c r="N13" s="69">
        <f t="shared" si="6"/>
        <v>2040390.0000000002</v>
      </c>
      <c r="O13" s="19"/>
    </row>
    <row r="14" spans="1:15" s="20" customFormat="1" ht="13.5" x14ac:dyDescent="0.25">
      <c r="A14" s="89">
        <v>13</v>
      </c>
      <c r="B14" s="90">
        <v>205</v>
      </c>
      <c r="C14" s="90">
        <v>2</v>
      </c>
      <c r="D14" s="90" t="s">
        <v>10</v>
      </c>
      <c r="E14" s="91">
        <v>613</v>
      </c>
      <c r="F14" s="91">
        <v>44</v>
      </c>
      <c r="G14" s="91">
        <f t="shared" si="0"/>
        <v>657</v>
      </c>
      <c r="H14" s="91">
        <f t="shared" si="1"/>
        <v>722.7</v>
      </c>
      <c r="I14" s="111">
        <v>15050</v>
      </c>
      <c r="J14" s="68">
        <f t="shared" si="2"/>
        <v>9887850</v>
      </c>
      <c r="K14" s="69">
        <f t="shared" si="3"/>
        <v>11074392</v>
      </c>
      <c r="L14" s="69">
        <f t="shared" si="4"/>
        <v>7910280</v>
      </c>
      <c r="M14" s="92">
        <f t="shared" si="5"/>
        <v>27500</v>
      </c>
      <c r="N14" s="69">
        <f t="shared" si="6"/>
        <v>1951290.0000000002</v>
      </c>
      <c r="O14" s="19"/>
    </row>
    <row r="15" spans="1:15" s="20" customFormat="1" ht="13.5" x14ac:dyDescent="0.25">
      <c r="A15" s="89">
        <v>14</v>
      </c>
      <c r="B15" s="90">
        <v>206</v>
      </c>
      <c r="C15" s="90">
        <v>2</v>
      </c>
      <c r="D15" s="90" t="s">
        <v>10</v>
      </c>
      <c r="E15" s="91">
        <v>613</v>
      </c>
      <c r="F15" s="91">
        <v>44</v>
      </c>
      <c r="G15" s="91">
        <f t="shared" si="0"/>
        <v>657</v>
      </c>
      <c r="H15" s="91">
        <f t="shared" si="1"/>
        <v>722.7</v>
      </c>
      <c r="I15" s="111">
        <v>15050</v>
      </c>
      <c r="J15" s="68">
        <f t="shared" si="2"/>
        <v>9887850</v>
      </c>
      <c r="K15" s="69">
        <f t="shared" si="3"/>
        <v>11074392</v>
      </c>
      <c r="L15" s="69">
        <f t="shared" si="4"/>
        <v>7910280</v>
      </c>
      <c r="M15" s="92">
        <f t="shared" si="5"/>
        <v>27500</v>
      </c>
      <c r="N15" s="69">
        <f t="shared" si="6"/>
        <v>1951290.0000000002</v>
      </c>
      <c r="O15" s="19"/>
    </row>
    <row r="16" spans="1:15" s="20" customFormat="1" ht="13.5" x14ac:dyDescent="0.25">
      <c r="A16" s="89">
        <v>15</v>
      </c>
      <c r="B16" s="90">
        <v>207</v>
      </c>
      <c r="C16" s="90">
        <v>2</v>
      </c>
      <c r="D16" s="90" t="s">
        <v>10</v>
      </c>
      <c r="E16" s="91">
        <v>634</v>
      </c>
      <c r="F16" s="91">
        <v>53</v>
      </c>
      <c r="G16" s="91">
        <f t="shared" si="0"/>
        <v>687</v>
      </c>
      <c r="H16" s="91">
        <f t="shared" si="1"/>
        <v>755.7</v>
      </c>
      <c r="I16" s="111">
        <v>15050</v>
      </c>
      <c r="J16" s="68">
        <f t="shared" si="2"/>
        <v>10339350</v>
      </c>
      <c r="K16" s="69">
        <f t="shared" si="3"/>
        <v>11580072</v>
      </c>
      <c r="L16" s="69">
        <f t="shared" si="4"/>
        <v>8271480</v>
      </c>
      <c r="M16" s="92">
        <f t="shared" si="5"/>
        <v>29000</v>
      </c>
      <c r="N16" s="69">
        <f t="shared" si="6"/>
        <v>2040390.0000000002</v>
      </c>
      <c r="O16" s="19"/>
    </row>
    <row r="17" spans="1:15" s="20" customFormat="1" ht="13.5" x14ac:dyDescent="0.25">
      <c r="A17" s="89">
        <v>16</v>
      </c>
      <c r="B17" s="90">
        <v>208</v>
      </c>
      <c r="C17" s="90">
        <v>2</v>
      </c>
      <c r="D17" s="90" t="s">
        <v>10</v>
      </c>
      <c r="E17" s="91">
        <v>634</v>
      </c>
      <c r="F17" s="91">
        <v>53</v>
      </c>
      <c r="G17" s="91">
        <f t="shared" si="0"/>
        <v>687</v>
      </c>
      <c r="H17" s="91">
        <f t="shared" si="1"/>
        <v>755.7</v>
      </c>
      <c r="I17" s="111">
        <v>15050</v>
      </c>
      <c r="J17" s="68">
        <f t="shared" si="2"/>
        <v>10339350</v>
      </c>
      <c r="K17" s="69">
        <f t="shared" si="3"/>
        <v>11580072</v>
      </c>
      <c r="L17" s="69">
        <f t="shared" si="4"/>
        <v>8271480</v>
      </c>
      <c r="M17" s="92">
        <f t="shared" si="5"/>
        <v>29000</v>
      </c>
      <c r="N17" s="69">
        <f t="shared" si="6"/>
        <v>2040390.0000000002</v>
      </c>
      <c r="O17" s="19"/>
    </row>
    <row r="18" spans="1:15" s="20" customFormat="1" ht="13.5" x14ac:dyDescent="0.25">
      <c r="A18" s="89">
        <v>17</v>
      </c>
      <c r="B18" s="90">
        <v>301</v>
      </c>
      <c r="C18" s="90">
        <v>3</v>
      </c>
      <c r="D18" s="90" t="s">
        <v>44</v>
      </c>
      <c r="E18" s="91">
        <v>430</v>
      </c>
      <c r="F18" s="91">
        <v>26</v>
      </c>
      <c r="G18" s="91">
        <f t="shared" si="0"/>
        <v>456</v>
      </c>
      <c r="H18" s="91">
        <f t="shared" si="1"/>
        <v>501.6</v>
      </c>
      <c r="I18" s="111">
        <v>15100</v>
      </c>
      <c r="J18" s="68">
        <f t="shared" si="2"/>
        <v>6885600</v>
      </c>
      <c r="K18" s="69">
        <f t="shared" si="3"/>
        <v>7711872</v>
      </c>
      <c r="L18" s="69">
        <f t="shared" si="4"/>
        <v>5508480</v>
      </c>
      <c r="M18" s="92">
        <f t="shared" si="5"/>
        <v>19500</v>
      </c>
      <c r="N18" s="69">
        <f t="shared" si="6"/>
        <v>1354320</v>
      </c>
      <c r="O18" s="19"/>
    </row>
    <row r="19" spans="1:15" s="20" customFormat="1" ht="13.5" x14ac:dyDescent="0.25">
      <c r="A19" s="89">
        <v>18</v>
      </c>
      <c r="B19" s="90">
        <v>302</v>
      </c>
      <c r="C19" s="90">
        <v>3</v>
      </c>
      <c r="D19" s="90" t="s">
        <v>44</v>
      </c>
      <c r="E19" s="91">
        <v>430</v>
      </c>
      <c r="F19" s="91">
        <v>26</v>
      </c>
      <c r="G19" s="91">
        <f t="shared" si="0"/>
        <v>456</v>
      </c>
      <c r="H19" s="91">
        <f t="shared" si="1"/>
        <v>501.6</v>
      </c>
      <c r="I19" s="111">
        <v>15100</v>
      </c>
      <c r="J19" s="68">
        <f t="shared" si="2"/>
        <v>6885600</v>
      </c>
      <c r="K19" s="69">
        <f t="shared" si="3"/>
        <v>7711872</v>
      </c>
      <c r="L19" s="69">
        <f t="shared" si="4"/>
        <v>5508480</v>
      </c>
      <c r="M19" s="92">
        <f t="shared" si="5"/>
        <v>19500</v>
      </c>
      <c r="N19" s="69">
        <f t="shared" si="6"/>
        <v>1354320</v>
      </c>
      <c r="O19" s="19"/>
    </row>
    <row r="20" spans="1:15" s="20" customFormat="1" ht="13.5" x14ac:dyDescent="0.25">
      <c r="A20" s="89">
        <v>19</v>
      </c>
      <c r="B20" s="90">
        <v>303</v>
      </c>
      <c r="C20" s="90">
        <v>3</v>
      </c>
      <c r="D20" s="90" t="s">
        <v>10</v>
      </c>
      <c r="E20" s="91">
        <v>634</v>
      </c>
      <c r="F20" s="91">
        <v>53</v>
      </c>
      <c r="G20" s="91">
        <f t="shared" si="0"/>
        <v>687</v>
      </c>
      <c r="H20" s="91">
        <f t="shared" si="1"/>
        <v>755.7</v>
      </c>
      <c r="I20" s="111">
        <v>15100</v>
      </c>
      <c r="J20" s="68">
        <f t="shared" si="2"/>
        <v>10373700</v>
      </c>
      <c r="K20" s="69">
        <f t="shared" si="3"/>
        <v>11618544</v>
      </c>
      <c r="L20" s="69">
        <f t="shared" si="4"/>
        <v>8298960</v>
      </c>
      <c r="M20" s="92">
        <f t="shared" si="5"/>
        <v>29000</v>
      </c>
      <c r="N20" s="69">
        <f t="shared" si="6"/>
        <v>2040390.0000000002</v>
      </c>
      <c r="O20" s="19"/>
    </row>
    <row r="21" spans="1:15" s="20" customFormat="1" ht="13.5" x14ac:dyDescent="0.25">
      <c r="A21" s="89">
        <v>20</v>
      </c>
      <c r="B21" s="90">
        <v>304</v>
      </c>
      <c r="C21" s="90">
        <v>3</v>
      </c>
      <c r="D21" s="90" t="s">
        <v>10</v>
      </c>
      <c r="E21" s="91">
        <v>634</v>
      </c>
      <c r="F21" s="91">
        <v>53</v>
      </c>
      <c r="G21" s="91">
        <f t="shared" si="0"/>
        <v>687</v>
      </c>
      <c r="H21" s="91">
        <f t="shared" si="1"/>
        <v>755.7</v>
      </c>
      <c r="I21" s="111">
        <v>15100</v>
      </c>
      <c r="J21" s="68">
        <f t="shared" si="2"/>
        <v>10373700</v>
      </c>
      <c r="K21" s="69">
        <f t="shared" si="3"/>
        <v>11618544</v>
      </c>
      <c r="L21" s="69">
        <f t="shared" si="4"/>
        <v>8298960</v>
      </c>
      <c r="M21" s="92">
        <f t="shared" si="5"/>
        <v>29000</v>
      </c>
      <c r="N21" s="69">
        <f t="shared" si="6"/>
        <v>2040390.0000000002</v>
      </c>
      <c r="O21" s="19"/>
    </row>
    <row r="22" spans="1:15" s="20" customFormat="1" ht="13.5" x14ac:dyDescent="0.25">
      <c r="A22" s="89">
        <v>21</v>
      </c>
      <c r="B22" s="90">
        <v>305</v>
      </c>
      <c r="C22" s="90">
        <v>3</v>
      </c>
      <c r="D22" s="90" t="s">
        <v>10</v>
      </c>
      <c r="E22" s="91">
        <v>613</v>
      </c>
      <c r="F22" s="91">
        <v>44</v>
      </c>
      <c r="G22" s="91">
        <f t="shared" si="0"/>
        <v>657</v>
      </c>
      <c r="H22" s="91">
        <f t="shared" si="1"/>
        <v>722.7</v>
      </c>
      <c r="I22" s="111">
        <v>15100</v>
      </c>
      <c r="J22" s="68">
        <f t="shared" si="2"/>
        <v>9920700</v>
      </c>
      <c r="K22" s="69">
        <f t="shared" si="3"/>
        <v>11111184</v>
      </c>
      <c r="L22" s="69">
        <f t="shared" si="4"/>
        <v>7936560</v>
      </c>
      <c r="M22" s="92">
        <f t="shared" si="5"/>
        <v>28000</v>
      </c>
      <c r="N22" s="69">
        <f t="shared" si="6"/>
        <v>1951290.0000000002</v>
      </c>
      <c r="O22" s="19"/>
    </row>
    <row r="23" spans="1:15" s="20" customFormat="1" ht="13.5" x14ac:dyDescent="0.25">
      <c r="A23" s="89">
        <v>22</v>
      </c>
      <c r="B23" s="90">
        <v>306</v>
      </c>
      <c r="C23" s="90">
        <v>3</v>
      </c>
      <c r="D23" s="90" t="s">
        <v>10</v>
      </c>
      <c r="E23" s="91">
        <v>613</v>
      </c>
      <c r="F23" s="91">
        <v>44</v>
      </c>
      <c r="G23" s="91">
        <f t="shared" si="0"/>
        <v>657</v>
      </c>
      <c r="H23" s="91">
        <f t="shared" si="1"/>
        <v>722.7</v>
      </c>
      <c r="I23" s="111">
        <v>15100</v>
      </c>
      <c r="J23" s="68">
        <f t="shared" si="2"/>
        <v>9920700</v>
      </c>
      <c r="K23" s="69">
        <f t="shared" si="3"/>
        <v>11111184</v>
      </c>
      <c r="L23" s="69">
        <f t="shared" si="4"/>
        <v>7936560</v>
      </c>
      <c r="M23" s="92">
        <f t="shared" si="5"/>
        <v>28000</v>
      </c>
      <c r="N23" s="69">
        <f t="shared" si="6"/>
        <v>1951290.0000000002</v>
      </c>
      <c r="O23" s="19"/>
    </row>
    <row r="24" spans="1:15" s="20" customFormat="1" ht="13.5" x14ac:dyDescent="0.25">
      <c r="A24" s="89">
        <v>23</v>
      </c>
      <c r="B24" s="90">
        <v>307</v>
      </c>
      <c r="C24" s="90">
        <v>3</v>
      </c>
      <c r="D24" s="90" t="s">
        <v>10</v>
      </c>
      <c r="E24" s="91">
        <v>634</v>
      </c>
      <c r="F24" s="91">
        <v>53</v>
      </c>
      <c r="G24" s="91">
        <f t="shared" si="0"/>
        <v>687</v>
      </c>
      <c r="H24" s="91">
        <f t="shared" si="1"/>
        <v>755.7</v>
      </c>
      <c r="I24" s="111">
        <v>15100</v>
      </c>
      <c r="J24" s="68">
        <f t="shared" si="2"/>
        <v>10373700</v>
      </c>
      <c r="K24" s="69">
        <f t="shared" si="3"/>
        <v>11618544</v>
      </c>
      <c r="L24" s="69">
        <f t="shared" si="4"/>
        <v>8298960</v>
      </c>
      <c r="M24" s="92">
        <f t="shared" si="5"/>
        <v>29000</v>
      </c>
      <c r="N24" s="69">
        <f t="shared" si="6"/>
        <v>2040390.0000000002</v>
      </c>
      <c r="O24" s="19"/>
    </row>
    <row r="25" spans="1:15" s="20" customFormat="1" ht="13.5" x14ac:dyDescent="0.25">
      <c r="A25" s="89">
        <v>24</v>
      </c>
      <c r="B25" s="90">
        <v>308</v>
      </c>
      <c r="C25" s="90">
        <v>3</v>
      </c>
      <c r="D25" s="90" t="s">
        <v>10</v>
      </c>
      <c r="E25" s="91">
        <v>634</v>
      </c>
      <c r="F25" s="91">
        <v>53</v>
      </c>
      <c r="G25" s="91">
        <f t="shared" si="0"/>
        <v>687</v>
      </c>
      <c r="H25" s="91">
        <f t="shared" si="1"/>
        <v>755.7</v>
      </c>
      <c r="I25" s="111">
        <v>15100</v>
      </c>
      <c r="J25" s="68">
        <f t="shared" si="2"/>
        <v>10373700</v>
      </c>
      <c r="K25" s="69">
        <f t="shared" si="3"/>
        <v>11618544</v>
      </c>
      <c r="L25" s="69">
        <f t="shared" si="4"/>
        <v>8298960</v>
      </c>
      <c r="M25" s="92">
        <f t="shared" si="5"/>
        <v>29000</v>
      </c>
      <c r="N25" s="69">
        <f t="shared" si="6"/>
        <v>2040390.0000000002</v>
      </c>
      <c r="O25" s="19"/>
    </row>
    <row r="26" spans="1:15" s="20" customFormat="1" ht="13.5" x14ac:dyDescent="0.25">
      <c r="A26" s="89">
        <v>25</v>
      </c>
      <c r="B26" s="90">
        <v>401</v>
      </c>
      <c r="C26" s="90">
        <v>4</v>
      </c>
      <c r="D26" s="90" t="s">
        <v>44</v>
      </c>
      <c r="E26" s="91">
        <v>430</v>
      </c>
      <c r="F26" s="91">
        <v>26</v>
      </c>
      <c r="G26" s="91">
        <f t="shared" si="0"/>
        <v>456</v>
      </c>
      <c r="H26" s="91">
        <f t="shared" si="1"/>
        <v>501.6</v>
      </c>
      <c r="I26" s="111">
        <v>15150</v>
      </c>
      <c r="J26" s="68">
        <f t="shared" si="2"/>
        <v>6908400</v>
      </c>
      <c r="K26" s="69">
        <f t="shared" si="3"/>
        <v>7737408</v>
      </c>
      <c r="L26" s="69">
        <f t="shared" si="4"/>
        <v>5526720</v>
      </c>
      <c r="M26" s="92">
        <f t="shared" si="5"/>
        <v>19500</v>
      </c>
      <c r="N26" s="69">
        <f t="shared" si="6"/>
        <v>1354320</v>
      </c>
      <c r="O26" s="19"/>
    </row>
    <row r="27" spans="1:15" s="20" customFormat="1" ht="13.5" x14ac:dyDescent="0.25">
      <c r="A27" s="89">
        <v>26</v>
      </c>
      <c r="B27" s="90">
        <v>402</v>
      </c>
      <c r="C27" s="90">
        <v>4</v>
      </c>
      <c r="D27" s="90" t="s">
        <v>44</v>
      </c>
      <c r="E27" s="91">
        <v>430</v>
      </c>
      <c r="F27" s="91">
        <v>26</v>
      </c>
      <c r="G27" s="91">
        <f t="shared" si="0"/>
        <v>456</v>
      </c>
      <c r="H27" s="91">
        <f t="shared" si="1"/>
        <v>501.6</v>
      </c>
      <c r="I27" s="111">
        <v>15150</v>
      </c>
      <c r="J27" s="68">
        <f t="shared" si="2"/>
        <v>6908400</v>
      </c>
      <c r="K27" s="69">
        <f t="shared" si="3"/>
        <v>7737408</v>
      </c>
      <c r="L27" s="69">
        <f t="shared" si="4"/>
        <v>5526720</v>
      </c>
      <c r="M27" s="92">
        <f t="shared" si="5"/>
        <v>19500</v>
      </c>
      <c r="N27" s="69">
        <f t="shared" si="6"/>
        <v>1354320</v>
      </c>
      <c r="O27" s="19"/>
    </row>
    <row r="28" spans="1:15" s="20" customFormat="1" ht="13.5" x14ac:dyDescent="0.25">
      <c r="A28" s="89">
        <v>27</v>
      </c>
      <c r="B28" s="90">
        <v>403</v>
      </c>
      <c r="C28" s="90">
        <v>4</v>
      </c>
      <c r="D28" s="90" t="s">
        <v>10</v>
      </c>
      <c r="E28" s="91">
        <v>634</v>
      </c>
      <c r="F28" s="91">
        <v>53</v>
      </c>
      <c r="G28" s="91">
        <f t="shared" si="0"/>
        <v>687</v>
      </c>
      <c r="H28" s="91">
        <f t="shared" si="1"/>
        <v>755.7</v>
      </c>
      <c r="I28" s="111">
        <v>15150</v>
      </c>
      <c r="J28" s="68">
        <f t="shared" si="2"/>
        <v>10408050</v>
      </c>
      <c r="K28" s="69">
        <f t="shared" si="3"/>
        <v>11657016</v>
      </c>
      <c r="L28" s="69">
        <f t="shared" si="4"/>
        <v>8326440</v>
      </c>
      <c r="M28" s="92">
        <f t="shared" si="5"/>
        <v>29000</v>
      </c>
      <c r="N28" s="69">
        <f t="shared" si="6"/>
        <v>2040390.0000000002</v>
      </c>
      <c r="O28" s="19"/>
    </row>
    <row r="29" spans="1:15" s="20" customFormat="1" ht="13.5" x14ac:dyDescent="0.25">
      <c r="A29" s="89">
        <v>28</v>
      </c>
      <c r="B29" s="90">
        <v>404</v>
      </c>
      <c r="C29" s="90">
        <v>4</v>
      </c>
      <c r="D29" s="90" t="s">
        <v>10</v>
      </c>
      <c r="E29" s="91">
        <v>634</v>
      </c>
      <c r="F29" s="91">
        <v>53</v>
      </c>
      <c r="G29" s="91">
        <f t="shared" si="0"/>
        <v>687</v>
      </c>
      <c r="H29" s="91">
        <f t="shared" si="1"/>
        <v>755.7</v>
      </c>
      <c r="I29" s="111">
        <v>15150</v>
      </c>
      <c r="J29" s="68">
        <f t="shared" si="2"/>
        <v>10408050</v>
      </c>
      <c r="K29" s="69">
        <f t="shared" si="3"/>
        <v>11657016</v>
      </c>
      <c r="L29" s="69">
        <f t="shared" si="4"/>
        <v>8326440</v>
      </c>
      <c r="M29" s="92">
        <f t="shared" si="5"/>
        <v>29000</v>
      </c>
      <c r="N29" s="69">
        <f t="shared" si="6"/>
        <v>2040390.0000000002</v>
      </c>
      <c r="O29" s="19"/>
    </row>
    <row r="30" spans="1:15" s="20" customFormat="1" ht="13.5" x14ac:dyDescent="0.25">
      <c r="A30" s="89">
        <v>29</v>
      </c>
      <c r="B30" s="90">
        <v>405</v>
      </c>
      <c r="C30" s="90">
        <v>4</v>
      </c>
      <c r="D30" s="90" t="s">
        <v>10</v>
      </c>
      <c r="E30" s="91">
        <v>613</v>
      </c>
      <c r="F30" s="91">
        <v>44</v>
      </c>
      <c r="G30" s="91">
        <f t="shared" si="0"/>
        <v>657</v>
      </c>
      <c r="H30" s="91">
        <f t="shared" si="1"/>
        <v>722.7</v>
      </c>
      <c r="I30" s="111">
        <v>15150</v>
      </c>
      <c r="J30" s="68">
        <f t="shared" si="2"/>
        <v>9953550</v>
      </c>
      <c r="K30" s="69">
        <f t="shared" si="3"/>
        <v>11147976</v>
      </c>
      <c r="L30" s="69">
        <f t="shared" si="4"/>
        <v>7962840</v>
      </c>
      <c r="M30" s="92">
        <f t="shared" si="5"/>
        <v>28000</v>
      </c>
      <c r="N30" s="69">
        <f t="shared" si="6"/>
        <v>1951290.0000000002</v>
      </c>
      <c r="O30" s="19"/>
    </row>
    <row r="31" spans="1:15" s="20" customFormat="1" ht="13.5" x14ac:dyDescent="0.25">
      <c r="A31" s="89">
        <v>30</v>
      </c>
      <c r="B31" s="90">
        <v>406</v>
      </c>
      <c r="C31" s="90">
        <v>4</v>
      </c>
      <c r="D31" s="90" t="s">
        <v>10</v>
      </c>
      <c r="E31" s="91">
        <v>613</v>
      </c>
      <c r="F31" s="91">
        <v>44</v>
      </c>
      <c r="G31" s="91">
        <f t="shared" si="0"/>
        <v>657</v>
      </c>
      <c r="H31" s="91">
        <f t="shared" si="1"/>
        <v>722.7</v>
      </c>
      <c r="I31" s="111">
        <v>15150</v>
      </c>
      <c r="J31" s="68">
        <f t="shared" si="2"/>
        <v>9953550</v>
      </c>
      <c r="K31" s="69">
        <f t="shared" si="3"/>
        <v>11147976</v>
      </c>
      <c r="L31" s="69">
        <f t="shared" si="4"/>
        <v>7962840</v>
      </c>
      <c r="M31" s="92">
        <f t="shared" si="5"/>
        <v>28000</v>
      </c>
      <c r="N31" s="69">
        <f t="shared" si="6"/>
        <v>1951290.0000000002</v>
      </c>
      <c r="O31" s="19"/>
    </row>
    <row r="32" spans="1:15" s="20" customFormat="1" ht="13.5" x14ac:dyDescent="0.25">
      <c r="A32" s="89">
        <v>31</v>
      </c>
      <c r="B32" s="90">
        <v>407</v>
      </c>
      <c r="C32" s="90">
        <v>4</v>
      </c>
      <c r="D32" s="90" t="s">
        <v>10</v>
      </c>
      <c r="E32" s="91">
        <v>634</v>
      </c>
      <c r="F32" s="91">
        <v>53</v>
      </c>
      <c r="G32" s="91">
        <f t="shared" si="0"/>
        <v>687</v>
      </c>
      <c r="H32" s="91">
        <f t="shared" si="1"/>
        <v>755.7</v>
      </c>
      <c r="I32" s="111">
        <v>15150</v>
      </c>
      <c r="J32" s="68">
        <f t="shared" si="2"/>
        <v>10408050</v>
      </c>
      <c r="K32" s="69">
        <f t="shared" si="3"/>
        <v>11657016</v>
      </c>
      <c r="L32" s="69">
        <f t="shared" si="4"/>
        <v>8326440</v>
      </c>
      <c r="M32" s="92">
        <f t="shared" si="5"/>
        <v>29000</v>
      </c>
      <c r="N32" s="69">
        <f t="shared" si="6"/>
        <v>2040390.0000000002</v>
      </c>
      <c r="O32" s="19"/>
    </row>
    <row r="33" spans="1:15" s="20" customFormat="1" ht="13.5" x14ac:dyDescent="0.25">
      <c r="A33" s="89">
        <v>32</v>
      </c>
      <c r="B33" s="90">
        <v>408</v>
      </c>
      <c r="C33" s="90">
        <v>4</v>
      </c>
      <c r="D33" s="90" t="s">
        <v>10</v>
      </c>
      <c r="E33" s="91">
        <v>634</v>
      </c>
      <c r="F33" s="91">
        <v>53</v>
      </c>
      <c r="G33" s="91">
        <f t="shared" si="0"/>
        <v>687</v>
      </c>
      <c r="H33" s="91">
        <f t="shared" si="1"/>
        <v>755.7</v>
      </c>
      <c r="I33" s="111">
        <v>15150</v>
      </c>
      <c r="J33" s="68">
        <f t="shared" si="2"/>
        <v>10408050</v>
      </c>
      <c r="K33" s="69">
        <f t="shared" si="3"/>
        <v>11657016</v>
      </c>
      <c r="L33" s="69">
        <f t="shared" si="4"/>
        <v>8326440</v>
      </c>
      <c r="M33" s="92">
        <f t="shared" si="5"/>
        <v>29000</v>
      </c>
      <c r="N33" s="69">
        <f t="shared" si="6"/>
        <v>2040390.0000000002</v>
      </c>
      <c r="O33" s="19"/>
    </row>
    <row r="34" spans="1:15" s="20" customFormat="1" ht="13.5" x14ac:dyDescent="0.25">
      <c r="A34" s="89">
        <v>33</v>
      </c>
      <c r="B34" s="90">
        <v>501</v>
      </c>
      <c r="C34" s="90">
        <v>5</v>
      </c>
      <c r="D34" s="90" t="s">
        <v>44</v>
      </c>
      <c r="E34" s="91">
        <v>430</v>
      </c>
      <c r="F34" s="91">
        <v>26</v>
      </c>
      <c r="G34" s="91">
        <f t="shared" si="0"/>
        <v>456</v>
      </c>
      <c r="H34" s="91">
        <f t="shared" si="1"/>
        <v>501.6</v>
      </c>
      <c r="I34" s="111">
        <v>15200</v>
      </c>
      <c r="J34" s="68">
        <f t="shared" si="2"/>
        <v>6931200</v>
      </c>
      <c r="K34" s="69">
        <f t="shared" si="3"/>
        <v>7762944</v>
      </c>
      <c r="L34" s="69">
        <f t="shared" si="4"/>
        <v>5544960</v>
      </c>
      <c r="M34" s="92">
        <f t="shared" si="5"/>
        <v>19500</v>
      </c>
      <c r="N34" s="69">
        <f t="shared" si="6"/>
        <v>1354320</v>
      </c>
      <c r="O34" s="19"/>
    </row>
    <row r="35" spans="1:15" s="20" customFormat="1" ht="13.5" x14ac:dyDescent="0.25">
      <c r="A35" s="89">
        <v>34</v>
      </c>
      <c r="B35" s="90">
        <v>502</v>
      </c>
      <c r="C35" s="90">
        <v>5</v>
      </c>
      <c r="D35" s="90" t="s">
        <v>44</v>
      </c>
      <c r="E35" s="91">
        <v>430</v>
      </c>
      <c r="F35" s="91">
        <v>26</v>
      </c>
      <c r="G35" s="91">
        <f t="shared" si="0"/>
        <v>456</v>
      </c>
      <c r="H35" s="91">
        <f t="shared" si="1"/>
        <v>501.6</v>
      </c>
      <c r="I35" s="111">
        <v>15200</v>
      </c>
      <c r="J35" s="68">
        <f t="shared" si="2"/>
        <v>6931200</v>
      </c>
      <c r="K35" s="69">
        <f t="shared" si="3"/>
        <v>7762944</v>
      </c>
      <c r="L35" s="69">
        <f t="shared" si="4"/>
        <v>5544960</v>
      </c>
      <c r="M35" s="92">
        <f t="shared" si="5"/>
        <v>19500</v>
      </c>
      <c r="N35" s="69">
        <f t="shared" si="6"/>
        <v>1354320</v>
      </c>
      <c r="O35" s="19"/>
    </row>
    <row r="36" spans="1:15" s="20" customFormat="1" ht="13.5" x14ac:dyDescent="0.25">
      <c r="A36" s="89">
        <v>35</v>
      </c>
      <c r="B36" s="90">
        <v>503</v>
      </c>
      <c r="C36" s="90">
        <v>5</v>
      </c>
      <c r="D36" s="90" t="s">
        <v>10</v>
      </c>
      <c r="E36" s="91">
        <v>634</v>
      </c>
      <c r="F36" s="91">
        <v>53</v>
      </c>
      <c r="G36" s="91">
        <f t="shared" si="0"/>
        <v>687</v>
      </c>
      <c r="H36" s="91">
        <f t="shared" si="1"/>
        <v>755.7</v>
      </c>
      <c r="I36" s="111">
        <v>15200</v>
      </c>
      <c r="J36" s="68">
        <f t="shared" si="2"/>
        <v>10442400</v>
      </c>
      <c r="K36" s="69">
        <f t="shared" si="3"/>
        <v>11695488</v>
      </c>
      <c r="L36" s="69">
        <f t="shared" si="4"/>
        <v>8353920</v>
      </c>
      <c r="M36" s="92">
        <f t="shared" si="5"/>
        <v>29000</v>
      </c>
      <c r="N36" s="69">
        <f t="shared" si="6"/>
        <v>2040390.0000000002</v>
      </c>
      <c r="O36" s="19"/>
    </row>
    <row r="37" spans="1:15" s="20" customFormat="1" ht="13.5" x14ac:dyDescent="0.25">
      <c r="A37" s="89">
        <v>36</v>
      </c>
      <c r="B37" s="90">
        <v>504</v>
      </c>
      <c r="C37" s="90">
        <v>5</v>
      </c>
      <c r="D37" s="90" t="s">
        <v>10</v>
      </c>
      <c r="E37" s="91">
        <v>634</v>
      </c>
      <c r="F37" s="91">
        <v>53</v>
      </c>
      <c r="G37" s="91">
        <f t="shared" si="0"/>
        <v>687</v>
      </c>
      <c r="H37" s="91">
        <f t="shared" si="1"/>
        <v>755.7</v>
      </c>
      <c r="I37" s="111">
        <v>15200</v>
      </c>
      <c r="J37" s="68">
        <f t="shared" si="2"/>
        <v>10442400</v>
      </c>
      <c r="K37" s="69">
        <f t="shared" si="3"/>
        <v>11695488</v>
      </c>
      <c r="L37" s="69">
        <f t="shared" si="4"/>
        <v>8353920</v>
      </c>
      <c r="M37" s="92">
        <f t="shared" si="5"/>
        <v>29000</v>
      </c>
      <c r="N37" s="69">
        <f t="shared" si="6"/>
        <v>2040390.0000000002</v>
      </c>
      <c r="O37" s="19"/>
    </row>
    <row r="38" spans="1:15" s="20" customFormat="1" ht="13.5" x14ac:dyDescent="0.25">
      <c r="A38" s="89">
        <v>37</v>
      </c>
      <c r="B38" s="90">
        <v>505</v>
      </c>
      <c r="C38" s="90">
        <v>5</v>
      </c>
      <c r="D38" s="90" t="s">
        <v>10</v>
      </c>
      <c r="E38" s="91">
        <v>613</v>
      </c>
      <c r="F38" s="91">
        <v>44</v>
      </c>
      <c r="G38" s="91">
        <f t="shared" si="0"/>
        <v>657</v>
      </c>
      <c r="H38" s="91">
        <f t="shared" si="1"/>
        <v>722.7</v>
      </c>
      <c r="I38" s="111">
        <v>15200</v>
      </c>
      <c r="J38" s="68">
        <f t="shared" si="2"/>
        <v>9986400</v>
      </c>
      <c r="K38" s="69">
        <f t="shared" si="3"/>
        <v>11184768</v>
      </c>
      <c r="L38" s="69">
        <f t="shared" si="4"/>
        <v>7989120</v>
      </c>
      <c r="M38" s="92">
        <f t="shared" si="5"/>
        <v>28000</v>
      </c>
      <c r="N38" s="69">
        <f t="shared" si="6"/>
        <v>1951290.0000000002</v>
      </c>
      <c r="O38" s="19"/>
    </row>
    <row r="39" spans="1:15" s="20" customFormat="1" ht="13.5" x14ac:dyDescent="0.25">
      <c r="A39" s="89">
        <v>38</v>
      </c>
      <c r="B39" s="90">
        <v>506</v>
      </c>
      <c r="C39" s="90">
        <v>5</v>
      </c>
      <c r="D39" s="90" t="s">
        <v>10</v>
      </c>
      <c r="E39" s="91">
        <v>613</v>
      </c>
      <c r="F39" s="91">
        <v>44</v>
      </c>
      <c r="G39" s="91">
        <f t="shared" si="0"/>
        <v>657</v>
      </c>
      <c r="H39" s="91">
        <f t="shared" si="1"/>
        <v>722.7</v>
      </c>
      <c r="I39" s="111">
        <v>15200</v>
      </c>
      <c r="J39" s="68">
        <f t="shared" si="2"/>
        <v>9986400</v>
      </c>
      <c r="K39" s="69">
        <f t="shared" si="3"/>
        <v>11184768</v>
      </c>
      <c r="L39" s="69">
        <f t="shared" si="4"/>
        <v>7989120</v>
      </c>
      <c r="M39" s="92">
        <f t="shared" si="5"/>
        <v>28000</v>
      </c>
      <c r="N39" s="69">
        <f t="shared" si="6"/>
        <v>1951290.0000000002</v>
      </c>
      <c r="O39" s="19"/>
    </row>
    <row r="40" spans="1:15" s="20" customFormat="1" ht="13.5" x14ac:dyDescent="0.25">
      <c r="A40" s="89">
        <v>39</v>
      </c>
      <c r="B40" s="90">
        <v>507</v>
      </c>
      <c r="C40" s="90">
        <v>5</v>
      </c>
      <c r="D40" s="90" t="s">
        <v>10</v>
      </c>
      <c r="E40" s="91">
        <v>634</v>
      </c>
      <c r="F40" s="91">
        <v>53</v>
      </c>
      <c r="G40" s="91">
        <f t="shared" si="0"/>
        <v>687</v>
      </c>
      <c r="H40" s="91">
        <f t="shared" si="1"/>
        <v>755.7</v>
      </c>
      <c r="I40" s="111">
        <v>15200</v>
      </c>
      <c r="J40" s="68">
        <f t="shared" si="2"/>
        <v>10442400</v>
      </c>
      <c r="K40" s="69">
        <f t="shared" si="3"/>
        <v>11695488</v>
      </c>
      <c r="L40" s="69">
        <f t="shared" si="4"/>
        <v>8353920</v>
      </c>
      <c r="M40" s="92">
        <f t="shared" si="5"/>
        <v>29000</v>
      </c>
      <c r="N40" s="69">
        <f t="shared" si="6"/>
        <v>2040390.0000000002</v>
      </c>
      <c r="O40" s="19"/>
    </row>
    <row r="41" spans="1:15" s="20" customFormat="1" ht="13.5" x14ac:dyDescent="0.25">
      <c r="A41" s="89">
        <v>40</v>
      </c>
      <c r="B41" s="90">
        <v>508</v>
      </c>
      <c r="C41" s="90">
        <v>5</v>
      </c>
      <c r="D41" s="90" t="s">
        <v>10</v>
      </c>
      <c r="E41" s="91">
        <v>634</v>
      </c>
      <c r="F41" s="91">
        <v>53</v>
      </c>
      <c r="G41" s="91">
        <f t="shared" si="0"/>
        <v>687</v>
      </c>
      <c r="H41" s="91">
        <f t="shared" si="1"/>
        <v>755.7</v>
      </c>
      <c r="I41" s="111">
        <v>15200</v>
      </c>
      <c r="J41" s="68">
        <f t="shared" si="2"/>
        <v>10442400</v>
      </c>
      <c r="K41" s="69">
        <f t="shared" si="3"/>
        <v>11695488</v>
      </c>
      <c r="L41" s="69">
        <f t="shared" si="4"/>
        <v>8353920</v>
      </c>
      <c r="M41" s="92">
        <f t="shared" si="5"/>
        <v>29000</v>
      </c>
      <c r="N41" s="69">
        <f t="shared" si="6"/>
        <v>2040390.0000000002</v>
      </c>
      <c r="O41" s="19"/>
    </row>
    <row r="42" spans="1:15" s="20" customFormat="1" ht="13.5" x14ac:dyDescent="0.25">
      <c r="A42" s="89">
        <v>41</v>
      </c>
      <c r="B42" s="90">
        <v>601</v>
      </c>
      <c r="C42" s="90">
        <v>6</v>
      </c>
      <c r="D42" s="90" t="s">
        <v>44</v>
      </c>
      <c r="E42" s="91">
        <v>430</v>
      </c>
      <c r="F42" s="91">
        <v>26</v>
      </c>
      <c r="G42" s="91">
        <f t="shared" si="0"/>
        <v>456</v>
      </c>
      <c r="H42" s="91">
        <f t="shared" si="1"/>
        <v>501.6</v>
      </c>
      <c r="I42" s="111">
        <v>15250</v>
      </c>
      <c r="J42" s="68">
        <f t="shared" si="2"/>
        <v>6954000</v>
      </c>
      <c r="K42" s="69">
        <f t="shared" si="3"/>
        <v>7788480</v>
      </c>
      <c r="L42" s="69">
        <f t="shared" si="4"/>
        <v>5563200</v>
      </c>
      <c r="M42" s="92">
        <f t="shared" si="5"/>
        <v>19500</v>
      </c>
      <c r="N42" s="69">
        <f t="shared" si="6"/>
        <v>1354320</v>
      </c>
      <c r="O42" s="19"/>
    </row>
    <row r="43" spans="1:15" s="20" customFormat="1" ht="13.5" x14ac:dyDescent="0.25">
      <c r="A43" s="89">
        <v>42</v>
      </c>
      <c r="B43" s="90">
        <v>602</v>
      </c>
      <c r="C43" s="90">
        <v>6</v>
      </c>
      <c r="D43" s="90" t="s">
        <v>44</v>
      </c>
      <c r="E43" s="91">
        <v>430</v>
      </c>
      <c r="F43" s="91">
        <v>26</v>
      </c>
      <c r="G43" s="91">
        <f t="shared" si="0"/>
        <v>456</v>
      </c>
      <c r="H43" s="91">
        <f t="shared" si="1"/>
        <v>501.6</v>
      </c>
      <c r="I43" s="111">
        <v>15250</v>
      </c>
      <c r="J43" s="68">
        <f t="shared" si="2"/>
        <v>6954000</v>
      </c>
      <c r="K43" s="69">
        <f t="shared" si="3"/>
        <v>7788480</v>
      </c>
      <c r="L43" s="69">
        <f t="shared" si="4"/>
        <v>5563200</v>
      </c>
      <c r="M43" s="92">
        <f t="shared" si="5"/>
        <v>19500</v>
      </c>
      <c r="N43" s="69">
        <f t="shared" si="6"/>
        <v>1354320</v>
      </c>
      <c r="O43" s="19"/>
    </row>
    <row r="44" spans="1:15" s="20" customFormat="1" ht="13.5" x14ac:dyDescent="0.25">
      <c r="A44" s="89">
        <v>43</v>
      </c>
      <c r="B44" s="90">
        <v>603</v>
      </c>
      <c r="C44" s="90">
        <v>6</v>
      </c>
      <c r="D44" s="90" t="s">
        <v>10</v>
      </c>
      <c r="E44" s="91">
        <v>634</v>
      </c>
      <c r="F44" s="91">
        <v>53</v>
      </c>
      <c r="G44" s="91">
        <f t="shared" si="0"/>
        <v>687</v>
      </c>
      <c r="H44" s="91">
        <f t="shared" si="1"/>
        <v>755.7</v>
      </c>
      <c r="I44" s="111">
        <v>15250</v>
      </c>
      <c r="J44" s="68">
        <f t="shared" si="2"/>
        <v>10476750</v>
      </c>
      <c r="K44" s="69">
        <f t="shared" si="3"/>
        <v>11733960</v>
      </c>
      <c r="L44" s="69">
        <f t="shared" si="4"/>
        <v>8381400</v>
      </c>
      <c r="M44" s="92">
        <f t="shared" si="5"/>
        <v>29500</v>
      </c>
      <c r="N44" s="69">
        <f t="shared" si="6"/>
        <v>2040390.0000000002</v>
      </c>
      <c r="O44" s="19"/>
    </row>
    <row r="45" spans="1:15" s="20" customFormat="1" ht="13.5" x14ac:dyDescent="0.25">
      <c r="A45" s="89">
        <v>44</v>
      </c>
      <c r="B45" s="90">
        <v>604</v>
      </c>
      <c r="C45" s="90">
        <v>6</v>
      </c>
      <c r="D45" s="90" t="s">
        <v>10</v>
      </c>
      <c r="E45" s="91">
        <v>634</v>
      </c>
      <c r="F45" s="91">
        <v>53</v>
      </c>
      <c r="G45" s="91">
        <f t="shared" si="0"/>
        <v>687</v>
      </c>
      <c r="H45" s="91">
        <f t="shared" si="1"/>
        <v>755.7</v>
      </c>
      <c r="I45" s="111">
        <v>15250</v>
      </c>
      <c r="J45" s="68">
        <f t="shared" si="2"/>
        <v>10476750</v>
      </c>
      <c r="K45" s="69">
        <f t="shared" si="3"/>
        <v>11733960</v>
      </c>
      <c r="L45" s="69">
        <f t="shared" si="4"/>
        <v>8381400</v>
      </c>
      <c r="M45" s="92">
        <f t="shared" si="5"/>
        <v>29500</v>
      </c>
      <c r="N45" s="69">
        <f t="shared" si="6"/>
        <v>2040390.0000000002</v>
      </c>
      <c r="O45" s="19"/>
    </row>
    <row r="46" spans="1:15" s="20" customFormat="1" ht="13.5" x14ac:dyDescent="0.25">
      <c r="A46" s="89">
        <v>45</v>
      </c>
      <c r="B46" s="90">
        <v>605</v>
      </c>
      <c r="C46" s="90">
        <v>6</v>
      </c>
      <c r="D46" s="90" t="s">
        <v>10</v>
      </c>
      <c r="E46" s="91">
        <v>613</v>
      </c>
      <c r="F46" s="91">
        <v>44</v>
      </c>
      <c r="G46" s="91">
        <f t="shared" si="0"/>
        <v>657</v>
      </c>
      <c r="H46" s="91">
        <f t="shared" si="1"/>
        <v>722.7</v>
      </c>
      <c r="I46" s="111">
        <v>15250</v>
      </c>
      <c r="J46" s="68">
        <f t="shared" si="2"/>
        <v>10019250</v>
      </c>
      <c r="K46" s="69">
        <f t="shared" si="3"/>
        <v>11221560</v>
      </c>
      <c r="L46" s="69">
        <f t="shared" si="4"/>
        <v>8015400</v>
      </c>
      <c r="M46" s="92">
        <f t="shared" si="5"/>
        <v>28000</v>
      </c>
      <c r="N46" s="69">
        <f t="shared" si="6"/>
        <v>1951290.0000000002</v>
      </c>
      <c r="O46" s="19"/>
    </row>
    <row r="47" spans="1:15" s="20" customFormat="1" ht="13.5" x14ac:dyDescent="0.25">
      <c r="A47" s="89">
        <v>46</v>
      </c>
      <c r="B47" s="90">
        <v>606</v>
      </c>
      <c r="C47" s="90">
        <v>6</v>
      </c>
      <c r="D47" s="90" t="s">
        <v>10</v>
      </c>
      <c r="E47" s="91">
        <v>613</v>
      </c>
      <c r="F47" s="91">
        <v>44</v>
      </c>
      <c r="G47" s="91">
        <f t="shared" si="0"/>
        <v>657</v>
      </c>
      <c r="H47" s="91">
        <f t="shared" si="1"/>
        <v>722.7</v>
      </c>
      <c r="I47" s="111">
        <v>15250</v>
      </c>
      <c r="J47" s="68">
        <f t="shared" si="2"/>
        <v>10019250</v>
      </c>
      <c r="K47" s="69">
        <f t="shared" si="3"/>
        <v>11221560</v>
      </c>
      <c r="L47" s="69">
        <f t="shared" si="4"/>
        <v>8015400</v>
      </c>
      <c r="M47" s="92">
        <f t="shared" si="5"/>
        <v>28000</v>
      </c>
      <c r="N47" s="69">
        <f t="shared" si="6"/>
        <v>1951290.0000000002</v>
      </c>
      <c r="O47" s="19"/>
    </row>
    <row r="48" spans="1:15" s="20" customFormat="1" ht="13.5" x14ac:dyDescent="0.25">
      <c r="A48" s="89">
        <v>47</v>
      </c>
      <c r="B48" s="90">
        <v>607</v>
      </c>
      <c r="C48" s="90">
        <v>6</v>
      </c>
      <c r="D48" s="90" t="s">
        <v>10</v>
      </c>
      <c r="E48" s="91">
        <v>634</v>
      </c>
      <c r="F48" s="91">
        <v>53</v>
      </c>
      <c r="G48" s="91">
        <f t="shared" si="0"/>
        <v>687</v>
      </c>
      <c r="H48" s="91">
        <f t="shared" si="1"/>
        <v>755.7</v>
      </c>
      <c r="I48" s="111">
        <v>15250</v>
      </c>
      <c r="J48" s="68">
        <f t="shared" si="2"/>
        <v>10476750</v>
      </c>
      <c r="K48" s="69">
        <f t="shared" si="3"/>
        <v>11733960</v>
      </c>
      <c r="L48" s="69">
        <f t="shared" si="4"/>
        <v>8381400</v>
      </c>
      <c r="M48" s="92">
        <f t="shared" si="5"/>
        <v>29500</v>
      </c>
      <c r="N48" s="69">
        <f t="shared" si="6"/>
        <v>2040390.0000000002</v>
      </c>
      <c r="O48" s="19"/>
    </row>
    <row r="49" spans="1:15" s="20" customFormat="1" ht="13.5" x14ac:dyDescent="0.25">
      <c r="A49" s="89">
        <v>48</v>
      </c>
      <c r="B49" s="90">
        <v>608</v>
      </c>
      <c r="C49" s="90">
        <v>6</v>
      </c>
      <c r="D49" s="90" t="s">
        <v>10</v>
      </c>
      <c r="E49" s="91">
        <v>634</v>
      </c>
      <c r="F49" s="91">
        <v>53</v>
      </c>
      <c r="G49" s="91">
        <f t="shared" si="0"/>
        <v>687</v>
      </c>
      <c r="H49" s="91">
        <f t="shared" si="1"/>
        <v>755.7</v>
      </c>
      <c r="I49" s="111">
        <v>15250</v>
      </c>
      <c r="J49" s="68">
        <f t="shared" si="2"/>
        <v>10476750</v>
      </c>
      <c r="K49" s="69">
        <f t="shared" si="3"/>
        <v>11733960</v>
      </c>
      <c r="L49" s="69">
        <f t="shared" si="4"/>
        <v>8381400</v>
      </c>
      <c r="M49" s="92">
        <f t="shared" si="5"/>
        <v>29500</v>
      </c>
      <c r="N49" s="69">
        <f t="shared" si="6"/>
        <v>2040390.0000000002</v>
      </c>
      <c r="O49" s="19"/>
    </row>
    <row r="50" spans="1:15" s="20" customFormat="1" ht="13.5" x14ac:dyDescent="0.25">
      <c r="A50" s="89">
        <v>49</v>
      </c>
      <c r="B50" s="90">
        <v>701</v>
      </c>
      <c r="C50" s="90">
        <v>7</v>
      </c>
      <c r="D50" s="90" t="s">
        <v>44</v>
      </c>
      <c r="E50" s="91">
        <v>430</v>
      </c>
      <c r="F50" s="91">
        <v>26</v>
      </c>
      <c r="G50" s="91">
        <f t="shared" si="0"/>
        <v>456</v>
      </c>
      <c r="H50" s="91">
        <f t="shared" si="1"/>
        <v>501.6</v>
      </c>
      <c r="I50" s="111">
        <v>15300</v>
      </c>
      <c r="J50" s="68">
        <f t="shared" si="2"/>
        <v>6976800</v>
      </c>
      <c r="K50" s="69">
        <f t="shared" si="3"/>
        <v>7814016</v>
      </c>
      <c r="L50" s="69">
        <f t="shared" si="4"/>
        <v>5581440</v>
      </c>
      <c r="M50" s="92">
        <f t="shared" si="5"/>
        <v>19500</v>
      </c>
      <c r="N50" s="69">
        <f t="shared" si="6"/>
        <v>1354320</v>
      </c>
      <c r="O50" s="19"/>
    </row>
    <row r="51" spans="1:15" s="20" customFormat="1" ht="13.5" x14ac:dyDescent="0.25">
      <c r="A51" s="89">
        <v>50</v>
      </c>
      <c r="B51" s="90">
        <v>703</v>
      </c>
      <c r="C51" s="90">
        <v>7</v>
      </c>
      <c r="D51" s="90" t="s">
        <v>10</v>
      </c>
      <c r="E51" s="91">
        <v>634</v>
      </c>
      <c r="F51" s="91">
        <v>53</v>
      </c>
      <c r="G51" s="91">
        <f t="shared" si="0"/>
        <v>687</v>
      </c>
      <c r="H51" s="91">
        <f t="shared" si="1"/>
        <v>755.7</v>
      </c>
      <c r="I51" s="111">
        <v>15300</v>
      </c>
      <c r="J51" s="68">
        <f t="shared" si="2"/>
        <v>10511100</v>
      </c>
      <c r="K51" s="69">
        <f t="shared" si="3"/>
        <v>11772432</v>
      </c>
      <c r="L51" s="69">
        <f t="shared" si="4"/>
        <v>8408880</v>
      </c>
      <c r="M51" s="92">
        <f t="shared" si="5"/>
        <v>29500</v>
      </c>
      <c r="N51" s="69">
        <f t="shared" si="6"/>
        <v>2040390.0000000002</v>
      </c>
      <c r="O51" s="19"/>
    </row>
    <row r="52" spans="1:15" s="20" customFormat="1" ht="13.5" x14ac:dyDescent="0.25">
      <c r="A52" s="89">
        <v>51</v>
      </c>
      <c r="B52" s="90">
        <v>704</v>
      </c>
      <c r="C52" s="90">
        <v>7</v>
      </c>
      <c r="D52" s="90" t="s">
        <v>10</v>
      </c>
      <c r="E52" s="91">
        <v>634</v>
      </c>
      <c r="F52" s="91">
        <v>53</v>
      </c>
      <c r="G52" s="91">
        <f t="shared" si="0"/>
        <v>687</v>
      </c>
      <c r="H52" s="91">
        <f t="shared" si="1"/>
        <v>755.7</v>
      </c>
      <c r="I52" s="111">
        <v>15300</v>
      </c>
      <c r="J52" s="68">
        <f t="shared" si="2"/>
        <v>10511100</v>
      </c>
      <c r="K52" s="69">
        <f t="shared" si="3"/>
        <v>11772432</v>
      </c>
      <c r="L52" s="69">
        <f t="shared" si="4"/>
        <v>8408880</v>
      </c>
      <c r="M52" s="92">
        <f t="shared" si="5"/>
        <v>29500</v>
      </c>
      <c r="N52" s="69">
        <f t="shared" si="6"/>
        <v>2040390.0000000002</v>
      </c>
      <c r="O52" s="19"/>
    </row>
    <row r="53" spans="1:15" s="20" customFormat="1" ht="13.5" x14ac:dyDescent="0.25">
      <c r="A53" s="89">
        <v>52</v>
      </c>
      <c r="B53" s="90">
        <v>705</v>
      </c>
      <c r="C53" s="90">
        <v>7</v>
      </c>
      <c r="D53" s="90" t="s">
        <v>10</v>
      </c>
      <c r="E53" s="91">
        <v>613</v>
      </c>
      <c r="F53" s="91">
        <v>44</v>
      </c>
      <c r="G53" s="91">
        <f t="shared" si="0"/>
        <v>657</v>
      </c>
      <c r="H53" s="91">
        <f t="shared" si="1"/>
        <v>722.7</v>
      </c>
      <c r="I53" s="111">
        <v>15300</v>
      </c>
      <c r="J53" s="68">
        <f t="shared" si="2"/>
        <v>10052100</v>
      </c>
      <c r="K53" s="69">
        <f t="shared" si="3"/>
        <v>11258352</v>
      </c>
      <c r="L53" s="69">
        <f t="shared" si="4"/>
        <v>8041680</v>
      </c>
      <c r="M53" s="92">
        <f t="shared" si="5"/>
        <v>28000</v>
      </c>
      <c r="N53" s="69">
        <f t="shared" si="6"/>
        <v>1951290.0000000002</v>
      </c>
      <c r="O53" s="19"/>
    </row>
    <row r="54" spans="1:15" s="20" customFormat="1" ht="13.5" x14ac:dyDescent="0.25">
      <c r="A54" s="89">
        <v>53</v>
      </c>
      <c r="B54" s="90">
        <v>706</v>
      </c>
      <c r="C54" s="90">
        <v>7</v>
      </c>
      <c r="D54" s="90" t="s">
        <v>10</v>
      </c>
      <c r="E54" s="91">
        <v>613</v>
      </c>
      <c r="F54" s="91">
        <v>44</v>
      </c>
      <c r="G54" s="91">
        <f t="shared" si="0"/>
        <v>657</v>
      </c>
      <c r="H54" s="91">
        <f t="shared" si="1"/>
        <v>722.7</v>
      </c>
      <c r="I54" s="111">
        <v>15300</v>
      </c>
      <c r="J54" s="68">
        <f t="shared" si="2"/>
        <v>10052100</v>
      </c>
      <c r="K54" s="69">
        <f t="shared" si="3"/>
        <v>11258352</v>
      </c>
      <c r="L54" s="69">
        <f t="shared" si="4"/>
        <v>8041680</v>
      </c>
      <c r="M54" s="92">
        <f t="shared" si="5"/>
        <v>28000</v>
      </c>
      <c r="N54" s="69">
        <f t="shared" si="6"/>
        <v>1951290.0000000002</v>
      </c>
      <c r="O54" s="19"/>
    </row>
    <row r="55" spans="1:15" s="20" customFormat="1" ht="13.5" x14ac:dyDescent="0.25">
      <c r="A55" s="89">
        <v>54</v>
      </c>
      <c r="B55" s="90">
        <v>707</v>
      </c>
      <c r="C55" s="90">
        <v>7</v>
      </c>
      <c r="D55" s="90" t="s">
        <v>10</v>
      </c>
      <c r="E55" s="91">
        <v>634</v>
      </c>
      <c r="F55" s="91">
        <v>53</v>
      </c>
      <c r="G55" s="91">
        <f t="shared" si="0"/>
        <v>687</v>
      </c>
      <c r="H55" s="91">
        <f t="shared" si="1"/>
        <v>755.7</v>
      </c>
      <c r="I55" s="111">
        <v>15300</v>
      </c>
      <c r="J55" s="68">
        <f t="shared" si="2"/>
        <v>10511100</v>
      </c>
      <c r="K55" s="69">
        <f t="shared" si="3"/>
        <v>11772432</v>
      </c>
      <c r="L55" s="69">
        <f t="shared" si="4"/>
        <v>8408880</v>
      </c>
      <c r="M55" s="92">
        <f t="shared" si="5"/>
        <v>29500</v>
      </c>
      <c r="N55" s="69">
        <f t="shared" si="6"/>
        <v>2040390.0000000002</v>
      </c>
      <c r="O55" s="19"/>
    </row>
    <row r="56" spans="1:15" s="20" customFormat="1" ht="13.5" x14ac:dyDescent="0.25">
      <c r="A56" s="89">
        <v>55</v>
      </c>
      <c r="B56" s="90">
        <v>708</v>
      </c>
      <c r="C56" s="90">
        <v>7</v>
      </c>
      <c r="D56" s="90" t="s">
        <v>10</v>
      </c>
      <c r="E56" s="91">
        <v>634</v>
      </c>
      <c r="F56" s="91">
        <v>53</v>
      </c>
      <c r="G56" s="91">
        <f t="shared" si="0"/>
        <v>687</v>
      </c>
      <c r="H56" s="91">
        <f t="shared" si="1"/>
        <v>755.7</v>
      </c>
      <c r="I56" s="111">
        <v>15300</v>
      </c>
      <c r="J56" s="68">
        <f t="shared" si="2"/>
        <v>10511100</v>
      </c>
      <c r="K56" s="69">
        <f t="shared" si="3"/>
        <v>11772432</v>
      </c>
      <c r="L56" s="69">
        <f t="shared" si="4"/>
        <v>8408880</v>
      </c>
      <c r="M56" s="92">
        <f t="shared" si="5"/>
        <v>29500</v>
      </c>
      <c r="N56" s="69">
        <f t="shared" si="6"/>
        <v>2040390.0000000002</v>
      </c>
      <c r="O56" s="19"/>
    </row>
    <row r="57" spans="1:15" s="20" customFormat="1" ht="13.5" x14ac:dyDescent="0.25">
      <c r="A57" s="89">
        <v>56</v>
      </c>
      <c r="B57" s="90">
        <v>801</v>
      </c>
      <c r="C57" s="90">
        <v>8</v>
      </c>
      <c r="D57" s="90" t="s">
        <v>44</v>
      </c>
      <c r="E57" s="91">
        <v>430</v>
      </c>
      <c r="F57" s="91">
        <v>26</v>
      </c>
      <c r="G57" s="91">
        <f t="shared" si="0"/>
        <v>456</v>
      </c>
      <c r="H57" s="91">
        <f t="shared" si="1"/>
        <v>501.6</v>
      </c>
      <c r="I57" s="111">
        <v>15350</v>
      </c>
      <c r="J57" s="68">
        <f t="shared" si="2"/>
        <v>6999600</v>
      </c>
      <c r="K57" s="69">
        <f t="shared" si="3"/>
        <v>7839552</v>
      </c>
      <c r="L57" s="69">
        <f t="shared" si="4"/>
        <v>5599680</v>
      </c>
      <c r="M57" s="92">
        <f t="shared" si="5"/>
        <v>19500</v>
      </c>
      <c r="N57" s="69">
        <f t="shared" si="6"/>
        <v>1354320</v>
      </c>
      <c r="O57" s="19"/>
    </row>
    <row r="58" spans="1:15" s="20" customFormat="1" ht="13.5" x14ac:dyDescent="0.25">
      <c r="A58" s="89">
        <v>57</v>
      </c>
      <c r="B58" s="90">
        <v>802</v>
      </c>
      <c r="C58" s="90">
        <v>8</v>
      </c>
      <c r="D58" s="90" t="s">
        <v>44</v>
      </c>
      <c r="E58" s="91">
        <v>430</v>
      </c>
      <c r="F58" s="91">
        <v>26</v>
      </c>
      <c r="G58" s="91">
        <f t="shared" si="0"/>
        <v>456</v>
      </c>
      <c r="H58" s="91">
        <f t="shared" si="1"/>
        <v>501.6</v>
      </c>
      <c r="I58" s="111">
        <v>15350</v>
      </c>
      <c r="J58" s="68">
        <f t="shared" si="2"/>
        <v>6999600</v>
      </c>
      <c r="K58" s="69">
        <f t="shared" si="3"/>
        <v>7839552</v>
      </c>
      <c r="L58" s="69">
        <f t="shared" si="4"/>
        <v>5599680</v>
      </c>
      <c r="M58" s="92">
        <f t="shared" si="5"/>
        <v>19500</v>
      </c>
      <c r="N58" s="69">
        <f t="shared" si="6"/>
        <v>1354320</v>
      </c>
      <c r="O58" s="19"/>
    </row>
    <row r="59" spans="1:15" s="20" customFormat="1" ht="13.5" x14ac:dyDescent="0.25">
      <c r="A59" s="89">
        <v>58</v>
      </c>
      <c r="B59" s="90">
        <v>803</v>
      </c>
      <c r="C59" s="90">
        <v>8</v>
      </c>
      <c r="D59" s="90" t="s">
        <v>10</v>
      </c>
      <c r="E59" s="91">
        <v>634</v>
      </c>
      <c r="F59" s="91">
        <v>53</v>
      </c>
      <c r="G59" s="91">
        <f t="shared" si="0"/>
        <v>687</v>
      </c>
      <c r="H59" s="91">
        <f t="shared" si="1"/>
        <v>755.7</v>
      </c>
      <c r="I59" s="111">
        <v>15350</v>
      </c>
      <c r="J59" s="68">
        <f t="shared" si="2"/>
        <v>10545450</v>
      </c>
      <c r="K59" s="69">
        <f t="shared" si="3"/>
        <v>11810904</v>
      </c>
      <c r="L59" s="69">
        <f t="shared" si="4"/>
        <v>8436360</v>
      </c>
      <c r="M59" s="92">
        <f t="shared" si="5"/>
        <v>29500</v>
      </c>
      <c r="N59" s="69">
        <f t="shared" si="6"/>
        <v>2040390.0000000002</v>
      </c>
      <c r="O59" s="19"/>
    </row>
    <row r="60" spans="1:15" s="20" customFormat="1" ht="13.5" x14ac:dyDescent="0.25">
      <c r="A60" s="89">
        <v>59</v>
      </c>
      <c r="B60" s="90">
        <v>804</v>
      </c>
      <c r="C60" s="90">
        <v>8</v>
      </c>
      <c r="D60" s="90" t="s">
        <v>10</v>
      </c>
      <c r="E60" s="91">
        <v>634</v>
      </c>
      <c r="F60" s="91">
        <v>53</v>
      </c>
      <c r="G60" s="91">
        <f t="shared" si="0"/>
        <v>687</v>
      </c>
      <c r="H60" s="91">
        <f t="shared" si="1"/>
        <v>755.7</v>
      </c>
      <c r="I60" s="111">
        <v>15350</v>
      </c>
      <c r="J60" s="68">
        <f t="shared" si="2"/>
        <v>10545450</v>
      </c>
      <c r="K60" s="69">
        <f t="shared" si="3"/>
        <v>11810904</v>
      </c>
      <c r="L60" s="69">
        <f t="shared" si="4"/>
        <v>8436360</v>
      </c>
      <c r="M60" s="92">
        <f t="shared" si="5"/>
        <v>29500</v>
      </c>
      <c r="N60" s="69">
        <f t="shared" si="6"/>
        <v>2040390.0000000002</v>
      </c>
      <c r="O60" s="19"/>
    </row>
    <row r="61" spans="1:15" s="20" customFormat="1" ht="13.5" x14ac:dyDescent="0.25">
      <c r="A61" s="89">
        <v>60</v>
      </c>
      <c r="B61" s="90">
        <v>805</v>
      </c>
      <c r="C61" s="90">
        <v>8</v>
      </c>
      <c r="D61" s="90" t="s">
        <v>10</v>
      </c>
      <c r="E61" s="91">
        <v>613</v>
      </c>
      <c r="F61" s="91">
        <v>44</v>
      </c>
      <c r="G61" s="91">
        <f t="shared" si="0"/>
        <v>657</v>
      </c>
      <c r="H61" s="91">
        <f t="shared" si="1"/>
        <v>722.7</v>
      </c>
      <c r="I61" s="111">
        <v>15350</v>
      </c>
      <c r="J61" s="68">
        <f t="shared" si="2"/>
        <v>10084950</v>
      </c>
      <c r="K61" s="69">
        <f t="shared" si="3"/>
        <v>11295144</v>
      </c>
      <c r="L61" s="69">
        <f t="shared" si="4"/>
        <v>8067960</v>
      </c>
      <c r="M61" s="92">
        <f t="shared" si="5"/>
        <v>28000</v>
      </c>
      <c r="N61" s="69">
        <f t="shared" si="6"/>
        <v>1951290.0000000002</v>
      </c>
      <c r="O61" s="19"/>
    </row>
    <row r="62" spans="1:15" s="20" customFormat="1" ht="13.5" x14ac:dyDescent="0.25">
      <c r="A62" s="89">
        <v>61</v>
      </c>
      <c r="B62" s="90">
        <v>806</v>
      </c>
      <c r="C62" s="90">
        <v>8</v>
      </c>
      <c r="D62" s="90" t="s">
        <v>10</v>
      </c>
      <c r="E62" s="91">
        <v>613</v>
      </c>
      <c r="F62" s="91">
        <v>44</v>
      </c>
      <c r="G62" s="91">
        <f t="shared" si="0"/>
        <v>657</v>
      </c>
      <c r="H62" s="91">
        <f t="shared" si="1"/>
        <v>722.7</v>
      </c>
      <c r="I62" s="111">
        <v>15350</v>
      </c>
      <c r="J62" s="68">
        <f t="shared" si="2"/>
        <v>10084950</v>
      </c>
      <c r="K62" s="69">
        <f t="shared" si="3"/>
        <v>11295144</v>
      </c>
      <c r="L62" s="69">
        <f t="shared" si="4"/>
        <v>8067960</v>
      </c>
      <c r="M62" s="92">
        <f t="shared" si="5"/>
        <v>28000</v>
      </c>
      <c r="N62" s="69">
        <f t="shared" si="6"/>
        <v>1951290.0000000002</v>
      </c>
      <c r="O62" s="19"/>
    </row>
    <row r="63" spans="1:15" s="20" customFormat="1" ht="13.5" x14ac:dyDescent="0.25">
      <c r="A63" s="89">
        <v>62</v>
      </c>
      <c r="B63" s="90">
        <v>807</v>
      </c>
      <c r="C63" s="90">
        <v>8</v>
      </c>
      <c r="D63" s="90" t="s">
        <v>10</v>
      </c>
      <c r="E63" s="91">
        <v>634</v>
      </c>
      <c r="F63" s="91">
        <v>53</v>
      </c>
      <c r="G63" s="91">
        <f t="shared" si="0"/>
        <v>687</v>
      </c>
      <c r="H63" s="91">
        <f t="shared" si="1"/>
        <v>755.7</v>
      </c>
      <c r="I63" s="111">
        <v>15350</v>
      </c>
      <c r="J63" s="68">
        <f t="shared" si="2"/>
        <v>10545450</v>
      </c>
      <c r="K63" s="69">
        <f t="shared" si="3"/>
        <v>11810904</v>
      </c>
      <c r="L63" s="69">
        <f t="shared" si="4"/>
        <v>8436360</v>
      </c>
      <c r="M63" s="92">
        <f t="shared" si="5"/>
        <v>29500</v>
      </c>
      <c r="N63" s="69">
        <f t="shared" si="6"/>
        <v>2040390.0000000002</v>
      </c>
      <c r="O63" s="19"/>
    </row>
    <row r="64" spans="1:15" s="20" customFormat="1" ht="13.5" x14ac:dyDescent="0.25">
      <c r="A64" s="89">
        <v>63</v>
      </c>
      <c r="B64" s="90">
        <v>808</v>
      </c>
      <c r="C64" s="90">
        <v>8</v>
      </c>
      <c r="D64" s="90" t="s">
        <v>10</v>
      </c>
      <c r="E64" s="91">
        <v>634</v>
      </c>
      <c r="F64" s="91">
        <v>53</v>
      </c>
      <c r="G64" s="91">
        <f t="shared" si="0"/>
        <v>687</v>
      </c>
      <c r="H64" s="91">
        <f t="shared" si="1"/>
        <v>755.7</v>
      </c>
      <c r="I64" s="111">
        <v>15350</v>
      </c>
      <c r="J64" s="68">
        <f t="shared" si="2"/>
        <v>10545450</v>
      </c>
      <c r="K64" s="69">
        <f t="shared" si="3"/>
        <v>11810904</v>
      </c>
      <c r="L64" s="69">
        <f t="shared" si="4"/>
        <v>8436360</v>
      </c>
      <c r="M64" s="92">
        <f t="shared" si="5"/>
        <v>29500</v>
      </c>
      <c r="N64" s="69">
        <f t="shared" si="6"/>
        <v>2040390.0000000002</v>
      </c>
      <c r="O64" s="19"/>
    </row>
    <row r="65" spans="1:15" s="20" customFormat="1" ht="13.5" x14ac:dyDescent="0.25">
      <c r="A65" s="89">
        <v>64</v>
      </c>
      <c r="B65" s="90">
        <v>901</v>
      </c>
      <c r="C65" s="90">
        <v>9</v>
      </c>
      <c r="D65" s="90" t="s">
        <v>44</v>
      </c>
      <c r="E65" s="91">
        <v>430</v>
      </c>
      <c r="F65" s="91">
        <v>26</v>
      </c>
      <c r="G65" s="91">
        <f t="shared" si="0"/>
        <v>456</v>
      </c>
      <c r="H65" s="91">
        <f t="shared" si="1"/>
        <v>501.6</v>
      </c>
      <c r="I65" s="111">
        <v>15400</v>
      </c>
      <c r="J65" s="68">
        <f t="shared" si="2"/>
        <v>7022400</v>
      </c>
      <c r="K65" s="69">
        <f t="shared" si="3"/>
        <v>7865088</v>
      </c>
      <c r="L65" s="69">
        <f t="shared" si="4"/>
        <v>5617920</v>
      </c>
      <c r="M65" s="92">
        <f t="shared" si="5"/>
        <v>19500</v>
      </c>
      <c r="N65" s="69">
        <f t="shared" si="6"/>
        <v>1354320</v>
      </c>
      <c r="O65" s="19"/>
    </row>
    <row r="66" spans="1:15" s="20" customFormat="1" ht="13.5" x14ac:dyDescent="0.25">
      <c r="A66" s="89">
        <v>65</v>
      </c>
      <c r="B66" s="90">
        <v>902</v>
      </c>
      <c r="C66" s="90">
        <v>9</v>
      </c>
      <c r="D66" s="90" t="s">
        <v>44</v>
      </c>
      <c r="E66" s="91">
        <v>430</v>
      </c>
      <c r="F66" s="91">
        <v>26</v>
      </c>
      <c r="G66" s="91">
        <f t="shared" si="0"/>
        <v>456</v>
      </c>
      <c r="H66" s="91">
        <f t="shared" si="1"/>
        <v>501.6</v>
      </c>
      <c r="I66" s="111">
        <v>15400</v>
      </c>
      <c r="J66" s="68">
        <f t="shared" si="2"/>
        <v>7022400</v>
      </c>
      <c r="K66" s="69">
        <f t="shared" si="3"/>
        <v>7865088</v>
      </c>
      <c r="L66" s="69">
        <f t="shared" si="4"/>
        <v>5617920</v>
      </c>
      <c r="M66" s="92">
        <f t="shared" si="5"/>
        <v>19500</v>
      </c>
      <c r="N66" s="69">
        <f t="shared" si="6"/>
        <v>1354320</v>
      </c>
      <c r="O66" s="19"/>
    </row>
    <row r="67" spans="1:15" s="20" customFormat="1" ht="13.5" x14ac:dyDescent="0.25">
      <c r="A67" s="89">
        <v>66</v>
      </c>
      <c r="B67" s="90">
        <v>903</v>
      </c>
      <c r="C67" s="90">
        <v>9</v>
      </c>
      <c r="D67" s="90" t="s">
        <v>10</v>
      </c>
      <c r="E67" s="91">
        <v>634</v>
      </c>
      <c r="F67" s="91">
        <v>53</v>
      </c>
      <c r="G67" s="91">
        <f t="shared" ref="G67:G130" si="7">E67+F67</f>
        <v>687</v>
      </c>
      <c r="H67" s="91">
        <f t="shared" ref="H67:H130" si="8">G67*1.1</f>
        <v>755.7</v>
      </c>
      <c r="I67" s="111">
        <v>15400</v>
      </c>
      <c r="J67" s="68">
        <f t="shared" ref="J67:J130" si="9">G67*I67</f>
        <v>10579800</v>
      </c>
      <c r="K67" s="69">
        <f t="shared" ref="K67:K130" si="10">ROUND(J67*1.12,0)</f>
        <v>11849376</v>
      </c>
      <c r="L67" s="69">
        <f t="shared" ref="L67:L130" si="11">J67*0.8</f>
        <v>8463840</v>
      </c>
      <c r="M67" s="92">
        <f t="shared" ref="M67:M130" si="12">MROUND((K67*0.03/12),500)</f>
        <v>29500</v>
      </c>
      <c r="N67" s="69">
        <f t="shared" ref="N67:N130" si="13">H67*2700</f>
        <v>2040390.0000000002</v>
      </c>
      <c r="O67" s="19"/>
    </row>
    <row r="68" spans="1:15" s="20" customFormat="1" ht="13.5" x14ac:dyDescent="0.25">
      <c r="A68" s="89">
        <v>67</v>
      </c>
      <c r="B68" s="90">
        <v>904</v>
      </c>
      <c r="C68" s="90">
        <v>9</v>
      </c>
      <c r="D68" s="90" t="s">
        <v>10</v>
      </c>
      <c r="E68" s="91">
        <v>634</v>
      </c>
      <c r="F68" s="91">
        <v>53</v>
      </c>
      <c r="G68" s="91">
        <f t="shared" si="7"/>
        <v>687</v>
      </c>
      <c r="H68" s="91">
        <f t="shared" si="8"/>
        <v>755.7</v>
      </c>
      <c r="I68" s="111">
        <v>15400</v>
      </c>
      <c r="J68" s="68">
        <f t="shared" si="9"/>
        <v>10579800</v>
      </c>
      <c r="K68" s="69">
        <f t="shared" si="10"/>
        <v>11849376</v>
      </c>
      <c r="L68" s="69">
        <f t="shared" si="11"/>
        <v>8463840</v>
      </c>
      <c r="M68" s="92">
        <f t="shared" si="12"/>
        <v>29500</v>
      </c>
      <c r="N68" s="69">
        <f t="shared" si="13"/>
        <v>2040390.0000000002</v>
      </c>
      <c r="O68" s="19"/>
    </row>
    <row r="69" spans="1:15" s="20" customFormat="1" ht="13.5" x14ac:dyDescent="0.25">
      <c r="A69" s="89">
        <v>68</v>
      </c>
      <c r="B69" s="90">
        <v>905</v>
      </c>
      <c r="C69" s="90">
        <v>9</v>
      </c>
      <c r="D69" s="90" t="s">
        <v>10</v>
      </c>
      <c r="E69" s="91">
        <v>613</v>
      </c>
      <c r="F69" s="91">
        <v>44</v>
      </c>
      <c r="G69" s="91">
        <f t="shared" si="7"/>
        <v>657</v>
      </c>
      <c r="H69" s="91">
        <f t="shared" si="8"/>
        <v>722.7</v>
      </c>
      <c r="I69" s="111">
        <v>15400</v>
      </c>
      <c r="J69" s="68">
        <f t="shared" si="9"/>
        <v>10117800</v>
      </c>
      <c r="K69" s="69">
        <f t="shared" si="10"/>
        <v>11331936</v>
      </c>
      <c r="L69" s="69">
        <f t="shared" si="11"/>
        <v>8094240</v>
      </c>
      <c r="M69" s="92">
        <f t="shared" si="12"/>
        <v>28500</v>
      </c>
      <c r="N69" s="69">
        <f t="shared" si="13"/>
        <v>1951290.0000000002</v>
      </c>
      <c r="O69" s="19"/>
    </row>
    <row r="70" spans="1:15" s="20" customFormat="1" ht="13.5" x14ac:dyDescent="0.25">
      <c r="A70" s="89">
        <v>69</v>
      </c>
      <c r="B70" s="90">
        <v>906</v>
      </c>
      <c r="C70" s="90">
        <v>9</v>
      </c>
      <c r="D70" s="90" t="s">
        <v>10</v>
      </c>
      <c r="E70" s="91">
        <v>613</v>
      </c>
      <c r="F70" s="91">
        <v>44</v>
      </c>
      <c r="G70" s="91">
        <f t="shared" si="7"/>
        <v>657</v>
      </c>
      <c r="H70" s="91">
        <f t="shared" si="8"/>
        <v>722.7</v>
      </c>
      <c r="I70" s="111">
        <v>15400</v>
      </c>
      <c r="J70" s="68">
        <f t="shared" si="9"/>
        <v>10117800</v>
      </c>
      <c r="K70" s="69">
        <f t="shared" si="10"/>
        <v>11331936</v>
      </c>
      <c r="L70" s="69">
        <f t="shared" si="11"/>
        <v>8094240</v>
      </c>
      <c r="M70" s="92">
        <f t="shared" si="12"/>
        <v>28500</v>
      </c>
      <c r="N70" s="69">
        <f t="shared" si="13"/>
        <v>1951290.0000000002</v>
      </c>
      <c r="O70" s="19"/>
    </row>
    <row r="71" spans="1:15" s="20" customFormat="1" ht="13.5" x14ac:dyDescent="0.25">
      <c r="A71" s="89">
        <v>70</v>
      </c>
      <c r="B71" s="90">
        <v>907</v>
      </c>
      <c r="C71" s="90">
        <v>9</v>
      </c>
      <c r="D71" s="90" t="s">
        <v>10</v>
      </c>
      <c r="E71" s="91">
        <v>634</v>
      </c>
      <c r="F71" s="91">
        <v>53</v>
      </c>
      <c r="G71" s="91">
        <f t="shared" si="7"/>
        <v>687</v>
      </c>
      <c r="H71" s="91">
        <f t="shared" si="8"/>
        <v>755.7</v>
      </c>
      <c r="I71" s="111">
        <v>15400</v>
      </c>
      <c r="J71" s="68">
        <f t="shared" si="9"/>
        <v>10579800</v>
      </c>
      <c r="K71" s="69">
        <f t="shared" si="10"/>
        <v>11849376</v>
      </c>
      <c r="L71" s="69">
        <f t="shared" si="11"/>
        <v>8463840</v>
      </c>
      <c r="M71" s="92">
        <f t="shared" si="12"/>
        <v>29500</v>
      </c>
      <c r="N71" s="69">
        <f t="shared" si="13"/>
        <v>2040390.0000000002</v>
      </c>
      <c r="O71" s="19"/>
    </row>
    <row r="72" spans="1:15" s="20" customFormat="1" ht="13.5" x14ac:dyDescent="0.25">
      <c r="A72" s="89">
        <v>71</v>
      </c>
      <c r="B72" s="90">
        <v>908</v>
      </c>
      <c r="C72" s="90">
        <v>9</v>
      </c>
      <c r="D72" s="90" t="s">
        <v>10</v>
      </c>
      <c r="E72" s="91">
        <v>634</v>
      </c>
      <c r="F72" s="91">
        <v>53</v>
      </c>
      <c r="G72" s="91">
        <f t="shared" si="7"/>
        <v>687</v>
      </c>
      <c r="H72" s="91">
        <f t="shared" si="8"/>
        <v>755.7</v>
      </c>
      <c r="I72" s="111">
        <v>15400</v>
      </c>
      <c r="J72" s="68">
        <f t="shared" si="9"/>
        <v>10579800</v>
      </c>
      <c r="K72" s="69">
        <f t="shared" si="10"/>
        <v>11849376</v>
      </c>
      <c r="L72" s="69">
        <f t="shared" si="11"/>
        <v>8463840</v>
      </c>
      <c r="M72" s="92">
        <f t="shared" si="12"/>
        <v>29500</v>
      </c>
      <c r="N72" s="69">
        <f t="shared" si="13"/>
        <v>2040390.0000000002</v>
      </c>
      <c r="O72" s="19"/>
    </row>
    <row r="73" spans="1:15" s="20" customFormat="1" ht="13.5" x14ac:dyDescent="0.25">
      <c r="A73" s="89">
        <v>72</v>
      </c>
      <c r="B73" s="90">
        <v>1001</v>
      </c>
      <c r="C73" s="90">
        <v>10</v>
      </c>
      <c r="D73" s="90" t="s">
        <v>44</v>
      </c>
      <c r="E73" s="91">
        <v>430</v>
      </c>
      <c r="F73" s="91">
        <v>26</v>
      </c>
      <c r="G73" s="91">
        <f t="shared" si="7"/>
        <v>456</v>
      </c>
      <c r="H73" s="91">
        <f t="shared" si="8"/>
        <v>501.6</v>
      </c>
      <c r="I73" s="111">
        <v>15450</v>
      </c>
      <c r="J73" s="68">
        <f t="shared" si="9"/>
        <v>7045200</v>
      </c>
      <c r="K73" s="69">
        <f t="shared" si="10"/>
        <v>7890624</v>
      </c>
      <c r="L73" s="69">
        <f t="shared" si="11"/>
        <v>5636160</v>
      </c>
      <c r="M73" s="92">
        <f t="shared" si="12"/>
        <v>19500</v>
      </c>
      <c r="N73" s="69">
        <f t="shared" si="13"/>
        <v>1354320</v>
      </c>
      <c r="O73" s="19"/>
    </row>
    <row r="74" spans="1:15" s="20" customFormat="1" ht="13.5" x14ac:dyDescent="0.25">
      <c r="A74" s="89">
        <v>73</v>
      </c>
      <c r="B74" s="90">
        <v>1002</v>
      </c>
      <c r="C74" s="90">
        <v>10</v>
      </c>
      <c r="D74" s="90" t="s">
        <v>44</v>
      </c>
      <c r="E74" s="91">
        <v>430</v>
      </c>
      <c r="F74" s="91">
        <v>26</v>
      </c>
      <c r="G74" s="91">
        <f t="shared" si="7"/>
        <v>456</v>
      </c>
      <c r="H74" s="91">
        <f t="shared" si="8"/>
        <v>501.6</v>
      </c>
      <c r="I74" s="111">
        <v>15450</v>
      </c>
      <c r="J74" s="68">
        <f t="shared" si="9"/>
        <v>7045200</v>
      </c>
      <c r="K74" s="69">
        <f t="shared" si="10"/>
        <v>7890624</v>
      </c>
      <c r="L74" s="69">
        <f t="shared" si="11"/>
        <v>5636160</v>
      </c>
      <c r="M74" s="92">
        <f t="shared" si="12"/>
        <v>19500</v>
      </c>
      <c r="N74" s="69">
        <f t="shared" si="13"/>
        <v>1354320</v>
      </c>
      <c r="O74" s="19"/>
    </row>
    <row r="75" spans="1:15" s="20" customFormat="1" ht="13.5" x14ac:dyDescent="0.25">
      <c r="A75" s="89">
        <v>74</v>
      </c>
      <c r="B75" s="90">
        <v>1003</v>
      </c>
      <c r="C75" s="90">
        <v>10</v>
      </c>
      <c r="D75" s="90" t="s">
        <v>10</v>
      </c>
      <c r="E75" s="91">
        <v>634</v>
      </c>
      <c r="F75" s="91">
        <v>53</v>
      </c>
      <c r="G75" s="91">
        <f t="shared" si="7"/>
        <v>687</v>
      </c>
      <c r="H75" s="91">
        <f t="shared" si="8"/>
        <v>755.7</v>
      </c>
      <c r="I75" s="111">
        <v>15450</v>
      </c>
      <c r="J75" s="68">
        <f t="shared" si="9"/>
        <v>10614150</v>
      </c>
      <c r="K75" s="69">
        <f t="shared" si="10"/>
        <v>11887848</v>
      </c>
      <c r="L75" s="69">
        <f t="shared" si="11"/>
        <v>8491320</v>
      </c>
      <c r="M75" s="92">
        <f t="shared" si="12"/>
        <v>29500</v>
      </c>
      <c r="N75" s="69">
        <f t="shared" si="13"/>
        <v>2040390.0000000002</v>
      </c>
      <c r="O75" s="19"/>
    </row>
    <row r="76" spans="1:15" s="20" customFormat="1" ht="13.5" x14ac:dyDescent="0.25">
      <c r="A76" s="89">
        <v>75</v>
      </c>
      <c r="B76" s="90">
        <v>1004</v>
      </c>
      <c r="C76" s="90">
        <v>10</v>
      </c>
      <c r="D76" s="90" t="s">
        <v>10</v>
      </c>
      <c r="E76" s="91">
        <v>634</v>
      </c>
      <c r="F76" s="91">
        <v>53</v>
      </c>
      <c r="G76" s="91">
        <f t="shared" si="7"/>
        <v>687</v>
      </c>
      <c r="H76" s="91">
        <f t="shared" si="8"/>
        <v>755.7</v>
      </c>
      <c r="I76" s="111">
        <v>15450</v>
      </c>
      <c r="J76" s="68">
        <f t="shared" si="9"/>
        <v>10614150</v>
      </c>
      <c r="K76" s="69">
        <f t="shared" si="10"/>
        <v>11887848</v>
      </c>
      <c r="L76" s="69">
        <f t="shared" si="11"/>
        <v>8491320</v>
      </c>
      <c r="M76" s="92">
        <f t="shared" si="12"/>
        <v>29500</v>
      </c>
      <c r="N76" s="69">
        <f t="shared" si="13"/>
        <v>2040390.0000000002</v>
      </c>
      <c r="O76" s="19"/>
    </row>
    <row r="77" spans="1:15" s="20" customFormat="1" ht="13.5" x14ac:dyDescent="0.25">
      <c r="A77" s="89">
        <v>76</v>
      </c>
      <c r="B77" s="90">
        <v>1005</v>
      </c>
      <c r="C77" s="90">
        <v>10</v>
      </c>
      <c r="D77" s="90" t="s">
        <v>10</v>
      </c>
      <c r="E77" s="91">
        <v>613</v>
      </c>
      <c r="F77" s="91">
        <v>44</v>
      </c>
      <c r="G77" s="91">
        <f t="shared" si="7"/>
        <v>657</v>
      </c>
      <c r="H77" s="91">
        <f t="shared" si="8"/>
        <v>722.7</v>
      </c>
      <c r="I77" s="111">
        <v>15450</v>
      </c>
      <c r="J77" s="68">
        <f t="shared" si="9"/>
        <v>10150650</v>
      </c>
      <c r="K77" s="69">
        <f t="shared" si="10"/>
        <v>11368728</v>
      </c>
      <c r="L77" s="69">
        <f t="shared" si="11"/>
        <v>8120520</v>
      </c>
      <c r="M77" s="92">
        <f t="shared" si="12"/>
        <v>28500</v>
      </c>
      <c r="N77" s="69">
        <f t="shared" si="13"/>
        <v>1951290.0000000002</v>
      </c>
      <c r="O77" s="19"/>
    </row>
    <row r="78" spans="1:15" s="20" customFormat="1" ht="13.5" x14ac:dyDescent="0.25">
      <c r="A78" s="89">
        <v>77</v>
      </c>
      <c r="B78" s="90">
        <v>1006</v>
      </c>
      <c r="C78" s="90">
        <v>10</v>
      </c>
      <c r="D78" s="90" t="s">
        <v>10</v>
      </c>
      <c r="E78" s="91">
        <v>613</v>
      </c>
      <c r="F78" s="91">
        <v>44</v>
      </c>
      <c r="G78" s="91">
        <f t="shared" si="7"/>
        <v>657</v>
      </c>
      <c r="H78" s="91">
        <f t="shared" si="8"/>
        <v>722.7</v>
      </c>
      <c r="I78" s="111">
        <v>15450</v>
      </c>
      <c r="J78" s="68">
        <f t="shared" si="9"/>
        <v>10150650</v>
      </c>
      <c r="K78" s="69">
        <f t="shared" si="10"/>
        <v>11368728</v>
      </c>
      <c r="L78" s="69">
        <f t="shared" si="11"/>
        <v>8120520</v>
      </c>
      <c r="M78" s="92">
        <f t="shared" si="12"/>
        <v>28500</v>
      </c>
      <c r="N78" s="69">
        <f t="shared" si="13"/>
        <v>1951290.0000000002</v>
      </c>
      <c r="O78" s="19"/>
    </row>
    <row r="79" spans="1:15" s="20" customFormat="1" ht="13.5" x14ac:dyDescent="0.25">
      <c r="A79" s="89">
        <v>78</v>
      </c>
      <c r="B79" s="90">
        <v>1007</v>
      </c>
      <c r="C79" s="90">
        <v>10</v>
      </c>
      <c r="D79" s="90" t="s">
        <v>10</v>
      </c>
      <c r="E79" s="91">
        <v>634</v>
      </c>
      <c r="F79" s="91">
        <v>53</v>
      </c>
      <c r="G79" s="91">
        <f t="shared" si="7"/>
        <v>687</v>
      </c>
      <c r="H79" s="91">
        <f t="shared" si="8"/>
        <v>755.7</v>
      </c>
      <c r="I79" s="111">
        <v>15450</v>
      </c>
      <c r="J79" s="68">
        <f t="shared" si="9"/>
        <v>10614150</v>
      </c>
      <c r="K79" s="69">
        <f t="shared" si="10"/>
        <v>11887848</v>
      </c>
      <c r="L79" s="69">
        <f t="shared" si="11"/>
        <v>8491320</v>
      </c>
      <c r="M79" s="92">
        <f t="shared" si="12"/>
        <v>29500</v>
      </c>
      <c r="N79" s="69">
        <f t="shared" si="13"/>
        <v>2040390.0000000002</v>
      </c>
      <c r="O79" s="19"/>
    </row>
    <row r="80" spans="1:15" s="20" customFormat="1" ht="13.5" x14ac:dyDescent="0.25">
      <c r="A80" s="89">
        <v>79</v>
      </c>
      <c r="B80" s="90">
        <v>1008</v>
      </c>
      <c r="C80" s="90">
        <v>10</v>
      </c>
      <c r="D80" s="90" t="s">
        <v>10</v>
      </c>
      <c r="E80" s="91">
        <v>634</v>
      </c>
      <c r="F80" s="91">
        <v>53</v>
      </c>
      <c r="G80" s="91">
        <f t="shared" si="7"/>
        <v>687</v>
      </c>
      <c r="H80" s="91">
        <f t="shared" si="8"/>
        <v>755.7</v>
      </c>
      <c r="I80" s="111">
        <v>15450</v>
      </c>
      <c r="J80" s="68">
        <f t="shared" si="9"/>
        <v>10614150</v>
      </c>
      <c r="K80" s="69">
        <f t="shared" si="10"/>
        <v>11887848</v>
      </c>
      <c r="L80" s="69">
        <f t="shared" si="11"/>
        <v>8491320</v>
      </c>
      <c r="M80" s="92">
        <f t="shared" si="12"/>
        <v>29500</v>
      </c>
      <c r="N80" s="69">
        <f t="shared" si="13"/>
        <v>2040390.0000000002</v>
      </c>
      <c r="O80" s="19"/>
    </row>
    <row r="81" spans="1:15" s="20" customFormat="1" ht="13.5" x14ac:dyDescent="0.25">
      <c r="A81" s="89">
        <v>80</v>
      </c>
      <c r="B81" s="90">
        <v>1101</v>
      </c>
      <c r="C81" s="90">
        <v>11</v>
      </c>
      <c r="D81" s="90" t="s">
        <v>44</v>
      </c>
      <c r="E81" s="91">
        <v>430</v>
      </c>
      <c r="F81" s="91">
        <v>26</v>
      </c>
      <c r="G81" s="91">
        <f t="shared" si="7"/>
        <v>456</v>
      </c>
      <c r="H81" s="91">
        <f t="shared" si="8"/>
        <v>501.6</v>
      </c>
      <c r="I81" s="111">
        <v>15500</v>
      </c>
      <c r="J81" s="68">
        <f t="shared" si="9"/>
        <v>7068000</v>
      </c>
      <c r="K81" s="69">
        <f t="shared" si="10"/>
        <v>7916160</v>
      </c>
      <c r="L81" s="69">
        <f t="shared" si="11"/>
        <v>5654400</v>
      </c>
      <c r="M81" s="92">
        <f t="shared" si="12"/>
        <v>20000</v>
      </c>
      <c r="N81" s="69">
        <f t="shared" si="13"/>
        <v>1354320</v>
      </c>
      <c r="O81" s="19"/>
    </row>
    <row r="82" spans="1:15" s="20" customFormat="1" ht="13.5" x14ac:dyDescent="0.25">
      <c r="A82" s="89">
        <v>81</v>
      </c>
      <c r="B82" s="90">
        <v>1102</v>
      </c>
      <c r="C82" s="90">
        <v>11</v>
      </c>
      <c r="D82" s="90" t="s">
        <v>44</v>
      </c>
      <c r="E82" s="91">
        <v>430</v>
      </c>
      <c r="F82" s="91">
        <v>26</v>
      </c>
      <c r="G82" s="91">
        <f t="shared" si="7"/>
        <v>456</v>
      </c>
      <c r="H82" s="91">
        <f t="shared" si="8"/>
        <v>501.6</v>
      </c>
      <c r="I82" s="111">
        <v>15500</v>
      </c>
      <c r="J82" s="68">
        <f t="shared" si="9"/>
        <v>7068000</v>
      </c>
      <c r="K82" s="69">
        <f t="shared" si="10"/>
        <v>7916160</v>
      </c>
      <c r="L82" s="69">
        <f t="shared" si="11"/>
        <v>5654400</v>
      </c>
      <c r="M82" s="92">
        <f t="shared" si="12"/>
        <v>20000</v>
      </c>
      <c r="N82" s="69">
        <f t="shared" si="13"/>
        <v>1354320</v>
      </c>
      <c r="O82" s="19"/>
    </row>
    <row r="83" spans="1:15" s="20" customFormat="1" ht="13.5" x14ac:dyDescent="0.25">
      <c r="A83" s="89">
        <v>82</v>
      </c>
      <c r="B83" s="90">
        <v>1103</v>
      </c>
      <c r="C83" s="90">
        <v>11</v>
      </c>
      <c r="D83" s="90" t="s">
        <v>10</v>
      </c>
      <c r="E83" s="91">
        <v>634</v>
      </c>
      <c r="F83" s="91">
        <v>53</v>
      </c>
      <c r="G83" s="91">
        <f t="shared" si="7"/>
        <v>687</v>
      </c>
      <c r="H83" s="91">
        <f t="shared" si="8"/>
        <v>755.7</v>
      </c>
      <c r="I83" s="111">
        <v>15500</v>
      </c>
      <c r="J83" s="68">
        <f t="shared" si="9"/>
        <v>10648500</v>
      </c>
      <c r="K83" s="69">
        <f t="shared" si="10"/>
        <v>11926320</v>
      </c>
      <c r="L83" s="69">
        <f t="shared" si="11"/>
        <v>8518800</v>
      </c>
      <c r="M83" s="92">
        <f t="shared" si="12"/>
        <v>30000</v>
      </c>
      <c r="N83" s="69">
        <f t="shared" si="13"/>
        <v>2040390.0000000002</v>
      </c>
      <c r="O83" s="19"/>
    </row>
    <row r="84" spans="1:15" s="20" customFormat="1" ht="13.5" x14ac:dyDescent="0.25">
      <c r="A84" s="89">
        <v>83</v>
      </c>
      <c r="B84" s="90">
        <v>1104</v>
      </c>
      <c r="C84" s="90">
        <v>11</v>
      </c>
      <c r="D84" s="90" t="s">
        <v>10</v>
      </c>
      <c r="E84" s="91">
        <v>634</v>
      </c>
      <c r="F84" s="91">
        <v>53</v>
      </c>
      <c r="G84" s="91">
        <f t="shared" si="7"/>
        <v>687</v>
      </c>
      <c r="H84" s="91">
        <f t="shared" si="8"/>
        <v>755.7</v>
      </c>
      <c r="I84" s="111">
        <v>15500</v>
      </c>
      <c r="J84" s="68">
        <f t="shared" si="9"/>
        <v>10648500</v>
      </c>
      <c r="K84" s="69">
        <f t="shared" si="10"/>
        <v>11926320</v>
      </c>
      <c r="L84" s="69">
        <f t="shared" si="11"/>
        <v>8518800</v>
      </c>
      <c r="M84" s="92">
        <f t="shared" si="12"/>
        <v>30000</v>
      </c>
      <c r="N84" s="69">
        <f t="shared" si="13"/>
        <v>2040390.0000000002</v>
      </c>
      <c r="O84" s="19"/>
    </row>
    <row r="85" spans="1:15" s="20" customFormat="1" ht="13.5" x14ac:dyDescent="0.25">
      <c r="A85" s="89">
        <v>84</v>
      </c>
      <c r="B85" s="90">
        <v>1105</v>
      </c>
      <c r="C85" s="90">
        <v>11</v>
      </c>
      <c r="D85" s="90" t="s">
        <v>10</v>
      </c>
      <c r="E85" s="91">
        <v>613</v>
      </c>
      <c r="F85" s="91">
        <v>44</v>
      </c>
      <c r="G85" s="91">
        <f t="shared" si="7"/>
        <v>657</v>
      </c>
      <c r="H85" s="91">
        <f t="shared" si="8"/>
        <v>722.7</v>
      </c>
      <c r="I85" s="111">
        <v>15500</v>
      </c>
      <c r="J85" s="68">
        <f t="shared" si="9"/>
        <v>10183500</v>
      </c>
      <c r="K85" s="69">
        <f t="shared" si="10"/>
        <v>11405520</v>
      </c>
      <c r="L85" s="69">
        <f t="shared" si="11"/>
        <v>8146800</v>
      </c>
      <c r="M85" s="92">
        <f t="shared" si="12"/>
        <v>28500</v>
      </c>
      <c r="N85" s="69">
        <f t="shared" si="13"/>
        <v>1951290.0000000002</v>
      </c>
      <c r="O85" s="19"/>
    </row>
    <row r="86" spans="1:15" s="20" customFormat="1" ht="13.5" x14ac:dyDescent="0.25">
      <c r="A86" s="89">
        <v>85</v>
      </c>
      <c r="B86" s="90">
        <v>1106</v>
      </c>
      <c r="C86" s="90">
        <v>11</v>
      </c>
      <c r="D86" s="90" t="s">
        <v>10</v>
      </c>
      <c r="E86" s="91">
        <v>613</v>
      </c>
      <c r="F86" s="91">
        <v>44</v>
      </c>
      <c r="G86" s="91">
        <f t="shared" si="7"/>
        <v>657</v>
      </c>
      <c r="H86" s="91">
        <f t="shared" si="8"/>
        <v>722.7</v>
      </c>
      <c r="I86" s="111">
        <v>15500</v>
      </c>
      <c r="J86" s="68">
        <f t="shared" si="9"/>
        <v>10183500</v>
      </c>
      <c r="K86" s="69">
        <f t="shared" si="10"/>
        <v>11405520</v>
      </c>
      <c r="L86" s="69">
        <f t="shared" si="11"/>
        <v>8146800</v>
      </c>
      <c r="M86" s="92">
        <f t="shared" si="12"/>
        <v>28500</v>
      </c>
      <c r="N86" s="69">
        <f t="shared" si="13"/>
        <v>1951290.0000000002</v>
      </c>
      <c r="O86" s="19"/>
    </row>
    <row r="87" spans="1:15" s="20" customFormat="1" ht="13.5" x14ac:dyDescent="0.25">
      <c r="A87" s="89">
        <v>86</v>
      </c>
      <c r="B87" s="90">
        <v>1107</v>
      </c>
      <c r="C87" s="90">
        <v>11</v>
      </c>
      <c r="D87" s="90" t="s">
        <v>10</v>
      </c>
      <c r="E87" s="91">
        <v>634</v>
      </c>
      <c r="F87" s="91">
        <v>53</v>
      </c>
      <c r="G87" s="91">
        <f t="shared" si="7"/>
        <v>687</v>
      </c>
      <c r="H87" s="91">
        <f t="shared" si="8"/>
        <v>755.7</v>
      </c>
      <c r="I87" s="111">
        <v>15500</v>
      </c>
      <c r="J87" s="68">
        <f t="shared" si="9"/>
        <v>10648500</v>
      </c>
      <c r="K87" s="69">
        <f t="shared" si="10"/>
        <v>11926320</v>
      </c>
      <c r="L87" s="69">
        <f t="shared" si="11"/>
        <v>8518800</v>
      </c>
      <c r="M87" s="92">
        <f t="shared" si="12"/>
        <v>30000</v>
      </c>
      <c r="N87" s="69">
        <f t="shared" si="13"/>
        <v>2040390.0000000002</v>
      </c>
      <c r="O87" s="19"/>
    </row>
    <row r="88" spans="1:15" s="20" customFormat="1" ht="13.5" x14ac:dyDescent="0.25">
      <c r="A88" s="89">
        <v>87</v>
      </c>
      <c r="B88" s="90">
        <v>1108</v>
      </c>
      <c r="C88" s="90">
        <v>11</v>
      </c>
      <c r="D88" s="90" t="s">
        <v>10</v>
      </c>
      <c r="E88" s="91">
        <v>634</v>
      </c>
      <c r="F88" s="91">
        <v>53</v>
      </c>
      <c r="G88" s="91">
        <f t="shared" si="7"/>
        <v>687</v>
      </c>
      <c r="H88" s="91">
        <f t="shared" si="8"/>
        <v>755.7</v>
      </c>
      <c r="I88" s="111">
        <v>15500</v>
      </c>
      <c r="J88" s="68">
        <f t="shared" si="9"/>
        <v>10648500</v>
      </c>
      <c r="K88" s="69">
        <f t="shared" si="10"/>
        <v>11926320</v>
      </c>
      <c r="L88" s="69">
        <f t="shared" si="11"/>
        <v>8518800</v>
      </c>
      <c r="M88" s="92">
        <f t="shared" si="12"/>
        <v>30000</v>
      </c>
      <c r="N88" s="69">
        <f t="shared" si="13"/>
        <v>2040390.0000000002</v>
      </c>
      <c r="O88" s="19"/>
    </row>
    <row r="89" spans="1:15" s="20" customFormat="1" ht="13.5" x14ac:dyDescent="0.25">
      <c r="A89" s="89">
        <v>88</v>
      </c>
      <c r="B89" s="90">
        <v>1201</v>
      </c>
      <c r="C89" s="90">
        <v>12</v>
      </c>
      <c r="D89" s="90" t="s">
        <v>44</v>
      </c>
      <c r="E89" s="91">
        <v>430</v>
      </c>
      <c r="F89" s="91">
        <v>26</v>
      </c>
      <c r="G89" s="91">
        <f t="shared" si="7"/>
        <v>456</v>
      </c>
      <c r="H89" s="91">
        <f t="shared" si="8"/>
        <v>501.6</v>
      </c>
      <c r="I89" s="111">
        <v>15550</v>
      </c>
      <c r="J89" s="68">
        <f t="shared" si="9"/>
        <v>7090800</v>
      </c>
      <c r="K89" s="69">
        <f t="shared" si="10"/>
        <v>7941696</v>
      </c>
      <c r="L89" s="69">
        <f t="shared" si="11"/>
        <v>5672640</v>
      </c>
      <c r="M89" s="92">
        <f t="shared" si="12"/>
        <v>20000</v>
      </c>
      <c r="N89" s="69">
        <f t="shared" si="13"/>
        <v>1354320</v>
      </c>
      <c r="O89" s="19"/>
    </row>
    <row r="90" spans="1:15" s="20" customFormat="1" ht="13.5" x14ac:dyDescent="0.25">
      <c r="A90" s="89">
        <v>89</v>
      </c>
      <c r="B90" s="90">
        <v>1203</v>
      </c>
      <c r="C90" s="90">
        <v>12</v>
      </c>
      <c r="D90" s="90" t="s">
        <v>10</v>
      </c>
      <c r="E90" s="91">
        <v>634</v>
      </c>
      <c r="F90" s="91">
        <v>53</v>
      </c>
      <c r="G90" s="91">
        <f t="shared" si="7"/>
        <v>687</v>
      </c>
      <c r="H90" s="91">
        <f t="shared" si="8"/>
        <v>755.7</v>
      </c>
      <c r="I90" s="111">
        <v>15550</v>
      </c>
      <c r="J90" s="68">
        <f t="shared" si="9"/>
        <v>10682850</v>
      </c>
      <c r="K90" s="69">
        <f t="shared" si="10"/>
        <v>11964792</v>
      </c>
      <c r="L90" s="69">
        <f t="shared" si="11"/>
        <v>8546280</v>
      </c>
      <c r="M90" s="92">
        <f t="shared" si="12"/>
        <v>30000</v>
      </c>
      <c r="N90" s="69">
        <f t="shared" si="13"/>
        <v>2040390.0000000002</v>
      </c>
      <c r="O90" s="19"/>
    </row>
    <row r="91" spans="1:15" s="20" customFormat="1" ht="13.5" x14ac:dyDescent="0.25">
      <c r="A91" s="89">
        <v>90</v>
      </c>
      <c r="B91" s="90">
        <v>1204</v>
      </c>
      <c r="C91" s="90">
        <v>12</v>
      </c>
      <c r="D91" s="90" t="s">
        <v>10</v>
      </c>
      <c r="E91" s="91">
        <v>634</v>
      </c>
      <c r="F91" s="91">
        <v>53</v>
      </c>
      <c r="G91" s="91">
        <f t="shared" si="7"/>
        <v>687</v>
      </c>
      <c r="H91" s="91">
        <f t="shared" si="8"/>
        <v>755.7</v>
      </c>
      <c r="I91" s="111">
        <v>15550</v>
      </c>
      <c r="J91" s="68">
        <f t="shared" si="9"/>
        <v>10682850</v>
      </c>
      <c r="K91" s="69">
        <f t="shared" si="10"/>
        <v>11964792</v>
      </c>
      <c r="L91" s="69">
        <f t="shared" si="11"/>
        <v>8546280</v>
      </c>
      <c r="M91" s="92">
        <f t="shared" si="12"/>
        <v>30000</v>
      </c>
      <c r="N91" s="69">
        <f t="shared" si="13"/>
        <v>2040390.0000000002</v>
      </c>
      <c r="O91" s="19"/>
    </row>
    <row r="92" spans="1:15" s="20" customFormat="1" ht="13.5" x14ac:dyDescent="0.25">
      <c r="A92" s="89">
        <v>91</v>
      </c>
      <c r="B92" s="90">
        <v>1205</v>
      </c>
      <c r="C92" s="90">
        <v>12</v>
      </c>
      <c r="D92" s="90" t="s">
        <v>10</v>
      </c>
      <c r="E92" s="91">
        <v>613</v>
      </c>
      <c r="F92" s="91">
        <v>44</v>
      </c>
      <c r="G92" s="91">
        <f t="shared" si="7"/>
        <v>657</v>
      </c>
      <c r="H92" s="91">
        <f t="shared" si="8"/>
        <v>722.7</v>
      </c>
      <c r="I92" s="111">
        <v>15550</v>
      </c>
      <c r="J92" s="68">
        <f t="shared" si="9"/>
        <v>10216350</v>
      </c>
      <c r="K92" s="69">
        <f t="shared" si="10"/>
        <v>11442312</v>
      </c>
      <c r="L92" s="69">
        <f t="shared" si="11"/>
        <v>8173080</v>
      </c>
      <c r="M92" s="92">
        <f t="shared" si="12"/>
        <v>28500</v>
      </c>
      <c r="N92" s="69">
        <f t="shared" si="13"/>
        <v>1951290.0000000002</v>
      </c>
      <c r="O92" s="19"/>
    </row>
    <row r="93" spans="1:15" s="20" customFormat="1" ht="13.5" x14ac:dyDescent="0.25">
      <c r="A93" s="89">
        <v>92</v>
      </c>
      <c r="B93" s="90">
        <v>1206</v>
      </c>
      <c r="C93" s="90">
        <v>12</v>
      </c>
      <c r="D93" s="90" t="s">
        <v>10</v>
      </c>
      <c r="E93" s="91">
        <v>613</v>
      </c>
      <c r="F93" s="91">
        <v>44</v>
      </c>
      <c r="G93" s="91">
        <f t="shared" si="7"/>
        <v>657</v>
      </c>
      <c r="H93" s="91">
        <f t="shared" si="8"/>
        <v>722.7</v>
      </c>
      <c r="I93" s="111">
        <v>15550</v>
      </c>
      <c r="J93" s="68">
        <f t="shared" si="9"/>
        <v>10216350</v>
      </c>
      <c r="K93" s="69">
        <f t="shared" si="10"/>
        <v>11442312</v>
      </c>
      <c r="L93" s="69">
        <f t="shared" si="11"/>
        <v>8173080</v>
      </c>
      <c r="M93" s="92">
        <f t="shared" si="12"/>
        <v>28500</v>
      </c>
      <c r="N93" s="69">
        <f t="shared" si="13"/>
        <v>1951290.0000000002</v>
      </c>
      <c r="O93" s="19"/>
    </row>
    <row r="94" spans="1:15" s="20" customFormat="1" ht="13.5" x14ac:dyDescent="0.25">
      <c r="A94" s="89">
        <v>93</v>
      </c>
      <c r="B94" s="90">
        <v>1207</v>
      </c>
      <c r="C94" s="90">
        <v>12</v>
      </c>
      <c r="D94" s="90" t="s">
        <v>10</v>
      </c>
      <c r="E94" s="91">
        <v>634</v>
      </c>
      <c r="F94" s="91">
        <v>53</v>
      </c>
      <c r="G94" s="91">
        <f t="shared" si="7"/>
        <v>687</v>
      </c>
      <c r="H94" s="91">
        <f t="shared" si="8"/>
        <v>755.7</v>
      </c>
      <c r="I94" s="111">
        <v>15550</v>
      </c>
      <c r="J94" s="68">
        <f t="shared" si="9"/>
        <v>10682850</v>
      </c>
      <c r="K94" s="69">
        <f t="shared" si="10"/>
        <v>11964792</v>
      </c>
      <c r="L94" s="69">
        <f t="shared" si="11"/>
        <v>8546280</v>
      </c>
      <c r="M94" s="92">
        <f t="shared" si="12"/>
        <v>30000</v>
      </c>
      <c r="N94" s="69">
        <f t="shared" si="13"/>
        <v>2040390.0000000002</v>
      </c>
      <c r="O94" s="19"/>
    </row>
    <row r="95" spans="1:15" s="20" customFormat="1" ht="13.5" x14ac:dyDescent="0.25">
      <c r="A95" s="89">
        <v>94</v>
      </c>
      <c r="B95" s="90">
        <v>1208</v>
      </c>
      <c r="C95" s="90">
        <v>12</v>
      </c>
      <c r="D95" s="90" t="s">
        <v>10</v>
      </c>
      <c r="E95" s="91">
        <v>634</v>
      </c>
      <c r="F95" s="91">
        <v>53</v>
      </c>
      <c r="G95" s="91">
        <f t="shared" si="7"/>
        <v>687</v>
      </c>
      <c r="H95" s="91">
        <f t="shared" si="8"/>
        <v>755.7</v>
      </c>
      <c r="I95" s="111">
        <v>15550</v>
      </c>
      <c r="J95" s="68">
        <f t="shared" si="9"/>
        <v>10682850</v>
      </c>
      <c r="K95" s="69">
        <f t="shared" si="10"/>
        <v>11964792</v>
      </c>
      <c r="L95" s="69">
        <f t="shared" si="11"/>
        <v>8546280</v>
      </c>
      <c r="M95" s="92">
        <f t="shared" si="12"/>
        <v>30000</v>
      </c>
      <c r="N95" s="69">
        <f t="shared" si="13"/>
        <v>2040390.0000000002</v>
      </c>
      <c r="O95" s="19"/>
    </row>
    <row r="96" spans="1:15" s="20" customFormat="1" ht="13.5" x14ac:dyDescent="0.25">
      <c r="A96" s="89">
        <v>95</v>
      </c>
      <c r="B96" s="90">
        <v>1301</v>
      </c>
      <c r="C96" s="90">
        <v>13</v>
      </c>
      <c r="D96" s="90" t="s">
        <v>44</v>
      </c>
      <c r="E96" s="91">
        <v>430</v>
      </c>
      <c r="F96" s="91">
        <v>26</v>
      </c>
      <c r="G96" s="91">
        <f t="shared" si="7"/>
        <v>456</v>
      </c>
      <c r="H96" s="91">
        <f t="shared" si="8"/>
        <v>501.6</v>
      </c>
      <c r="I96" s="111">
        <v>15600</v>
      </c>
      <c r="J96" s="68">
        <f t="shared" si="9"/>
        <v>7113600</v>
      </c>
      <c r="K96" s="69">
        <f t="shared" si="10"/>
        <v>7967232</v>
      </c>
      <c r="L96" s="69">
        <f t="shared" si="11"/>
        <v>5690880</v>
      </c>
      <c r="M96" s="92">
        <f t="shared" si="12"/>
        <v>20000</v>
      </c>
      <c r="N96" s="69">
        <f t="shared" si="13"/>
        <v>1354320</v>
      </c>
      <c r="O96" s="19"/>
    </row>
    <row r="97" spans="1:15" s="20" customFormat="1" ht="13.5" x14ac:dyDescent="0.25">
      <c r="A97" s="89">
        <v>96</v>
      </c>
      <c r="B97" s="90">
        <v>1302</v>
      </c>
      <c r="C97" s="90">
        <v>13</v>
      </c>
      <c r="D97" s="90" t="s">
        <v>44</v>
      </c>
      <c r="E97" s="91">
        <v>430</v>
      </c>
      <c r="F97" s="91">
        <v>26</v>
      </c>
      <c r="G97" s="91">
        <f t="shared" si="7"/>
        <v>456</v>
      </c>
      <c r="H97" s="91">
        <f t="shared" si="8"/>
        <v>501.6</v>
      </c>
      <c r="I97" s="111">
        <v>15600</v>
      </c>
      <c r="J97" s="68">
        <f t="shared" si="9"/>
        <v>7113600</v>
      </c>
      <c r="K97" s="69">
        <f t="shared" si="10"/>
        <v>7967232</v>
      </c>
      <c r="L97" s="69">
        <f t="shared" si="11"/>
        <v>5690880</v>
      </c>
      <c r="M97" s="92">
        <f t="shared" si="12"/>
        <v>20000</v>
      </c>
      <c r="N97" s="69">
        <f t="shared" si="13"/>
        <v>1354320</v>
      </c>
      <c r="O97" s="19"/>
    </row>
    <row r="98" spans="1:15" s="20" customFormat="1" ht="13.5" x14ac:dyDescent="0.25">
      <c r="A98" s="89">
        <v>97</v>
      </c>
      <c r="B98" s="90">
        <v>1303</v>
      </c>
      <c r="C98" s="90">
        <v>13</v>
      </c>
      <c r="D98" s="90" t="s">
        <v>10</v>
      </c>
      <c r="E98" s="91">
        <v>634</v>
      </c>
      <c r="F98" s="91">
        <v>53</v>
      </c>
      <c r="G98" s="91">
        <f t="shared" si="7"/>
        <v>687</v>
      </c>
      <c r="H98" s="91">
        <f t="shared" si="8"/>
        <v>755.7</v>
      </c>
      <c r="I98" s="111">
        <v>15600</v>
      </c>
      <c r="J98" s="68">
        <f t="shared" si="9"/>
        <v>10717200</v>
      </c>
      <c r="K98" s="69">
        <f t="shared" si="10"/>
        <v>12003264</v>
      </c>
      <c r="L98" s="69">
        <f t="shared" si="11"/>
        <v>8573760</v>
      </c>
      <c r="M98" s="92">
        <f t="shared" si="12"/>
        <v>30000</v>
      </c>
      <c r="N98" s="69">
        <f t="shared" si="13"/>
        <v>2040390.0000000002</v>
      </c>
      <c r="O98" s="19"/>
    </row>
    <row r="99" spans="1:15" s="20" customFormat="1" ht="13.5" x14ac:dyDescent="0.25">
      <c r="A99" s="89">
        <v>98</v>
      </c>
      <c r="B99" s="90">
        <v>1304</v>
      </c>
      <c r="C99" s="90">
        <v>13</v>
      </c>
      <c r="D99" s="90" t="s">
        <v>10</v>
      </c>
      <c r="E99" s="91">
        <v>634</v>
      </c>
      <c r="F99" s="91">
        <v>53</v>
      </c>
      <c r="G99" s="91">
        <f t="shared" si="7"/>
        <v>687</v>
      </c>
      <c r="H99" s="91">
        <f t="shared" si="8"/>
        <v>755.7</v>
      </c>
      <c r="I99" s="111">
        <v>15600</v>
      </c>
      <c r="J99" s="68">
        <f t="shared" si="9"/>
        <v>10717200</v>
      </c>
      <c r="K99" s="69">
        <f t="shared" si="10"/>
        <v>12003264</v>
      </c>
      <c r="L99" s="69">
        <f t="shared" si="11"/>
        <v>8573760</v>
      </c>
      <c r="M99" s="92">
        <f t="shared" si="12"/>
        <v>30000</v>
      </c>
      <c r="N99" s="69">
        <f t="shared" si="13"/>
        <v>2040390.0000000002</v>
      </c>
      <c r="O99" s="19"/>
    </row>
    <row r="100" spans="1:15" s="20" customFormat="1" ht="13.5" x14ac:dyDescent="0.25">
      <c r="A100" s="89">
        <v>99</v>
      </c>
      <c r="B100" s="90">
        <v>1305</v>
      </c>
      <c r="C100" s="90">
        <v>13</v>
      </c>
      <c r="D100" s="90" t="s">
        <v>10</v>
      </c>
      <c r="E100" s="91">
        <v>613</v>
      </c>
      <c r="F100" s="91">
        <v>44</v>
      </c>
      <c r="G100" s="91">
        <f t="shared" si="7"/>
        <v>657</v>
      </c>
      <c r="H100" s="91">
        <f t="shared" si="8"/>
        <v>722.7</v>
      </c>
      <c r="I100" s="111">
        <v>15600</v>
      </c>
      <c r="J100" s="68">
        <f t="shared" si="9"/>
        <v>10249200</v>
      </c>
      <c r="K100" s="69">
        <f t="shared" si="10"/>
        <v>11479104</v>
      </c>
      <c r="L100" s="69">
        <f t="shared" si="11"/>
        <v>8199360</v>
      </c>
      <c r="M100" s="92">
        <f t="shared" si="12"/>
        <v>28500</v>
      </c>
      <c r="N100" s="69">
        <f t="shared" si="13"/>
        <v>1951290.0000000002</v>
      </c>
      <c r="O100" s="19"/>
    </row>
    <row r="101" spans="1:15" s="20" customFormat="1" ht="13.5" x14ac:dyDescent="0.25">
      <c r="A101" s="89">
        <v>100</v>
      </c>
      <c r="B101" s="90">
        <v>1306</v>
      </c>
      <c r="C101" s="90">
        <v>13</v>
      </c>
      <c r="D101" s="90" t="s">
        <v>10</v>
      </c>
      <c r="E101" s="91">
        <v>613</v>
      </c>
      <c r="F101" s="91">
        <v>44</v>
      </c>
      <c r="G101" s="91">
        <f t="shared" si="7"/>
        <v>657</v>
      </c>
      <c r="H101" s="91">
        <f t="shared" si="8"/>
        <v>722.7</v>
      </c>
      <c r="I101" s="111">
        <v>15600</v>
      </c>
      <c r="J101" s="68">
        <f t="shared" si="9"/>
        <v>10249200</v>
      </c>
      <c r="K101" s="69">
        <f t="shared" si="10"/>
        <v>11479104</v>
      </c>
      <c r="L101" s="69">
        <f t="shared" si="11"/>
        <v>8199360</v>
      </c>
      <c r="M101" s="92">
        <f t="shared" si="12"/>
        <v>28500</v>
      </c>
      <c r="N101" s="69">
        <f t="shared" si="13"/>
        <v>1951290.0000000002</v>
      </c>
      <c r="O101" s="19"/>
    </row>
    <row r="102" spans="1:15" s="20" customFormat="1" ht="13.5" x14ac:dyDescent="0.25">
      <c r="A102" s="89">
        <v>101</v>
      </c>
      <c r="B102" s="90">
        <v>1307</v>
      </c>
      <c r="C102" s="90">
        <v>13</v>
      </c>
      <c r="D102" s="90" t="s">
        <v>10</v>
      </c>
      <c r="E102" s="91">
        <v>634</v>
      </c>
      <c r="F102" s="91">
        <v>53</v>
      </c>
      <c r="G102" s="91">
        <f t="shared" si="7"/>
        <v>687</v>
      </c>
      <c r="H102" s="91">
        <f t="shared" si="8"/>
        <v>755.7</v>
      </c>
      <c r="I102" s="111">
        <v>15600</v>
      </c>
      <c r="J102" s="68">
        <f t="shared" si="9"/>
        <v>10717200</v>
      </c>
      <c r="K102" s="69">
        <f t="shared" si="10"/>
        <v>12003264</v>
      </c>
      <c r="L102" s="69">
        <f t="shared" si="11"/>
        <v>8573760</v>
      </c>
      <c r="M102" s="92">
        <f t="shared" si="12"/>
        <v>30000</v>
      </c>
      <c r="N102" s="69">
        <f t="shared" si="13"/>
        <v>2040390.0000000002</v>
      </c>
      <c r="O102" s="19"/>
    </row>
    <row r="103" spans="1:15" s="20" customFormat="1" ht="13.5" x14ac:dyDescent="0.25">
      <c r="A103" s="89">
        <v>102</v>
      </c>
      <c r="B103" s="90">
        <v>1308</v>
      </c>
      <c r="C103" s="90">
        <v>13</v>
      </c>
      <c r="D103" s="90" t="s">
        <v>10</v>
      </c>
      <c r="E103" s="91">
        <v>634</v>
      </c>
      <c r="F103" s="91">
        <v>53</v>
      </c>
      <c r="G103" s="91">
        <f t="shared" si="7"/>
        <v>687</v>
      </c>
      <c r="H103" s="91">
        <f t="shared" si="8"/>
        <v>755.7</v>
      </c>
      <c r="I103" s="111">
        <v>15600</v>
      </c>
      <c r="J103" s="68">
        <f t="shared" si="9"/>
        <v>10717200</v>
      </c>
      <c r="K103" s="69">
        <f t="shared" si="10"/>
        <v>12003264</v>
      </c>
      <c r="L103" s="69">
        <f t="shared" si="11"/>
        <v>8573760</v>
      </c>
      <c r="M103" s="92">
        <f t="shared" si="12"/>
        <v>30000</v>
      </c>
      <c r="N103" s="69">
        <f t="shared" si="13"/>
        <v>2040390.0000000002</v>
      </c>
      <c r="O103" s="19"/>
    </row>
    <row r="104" spans="1:15" s="20" customFormat="1" ht="13.5" x14ac:dyDescent="0.25">
      <c r="A104" s="89">
        <v>103</v>
      </c>
      <c r="B104" s="90">
        <v>1401</v>
      </c>
      <c r="C104" s="90">
        <v>14</v>
      </c>
      <c r="D104" s="90" t="s">
        <v>44</v>
      </c>
      <c r="E104" s="91">
        <v>430</v>
      </c>
      <c r="F104" s="91">
        <v>26</v>
      </c>
      <c r="G104" s="91">
        <f t="shared" si="7"/>
        <v>456</v>
      </c>
      <c r="H104" s="91">
        <f t="shared" si="8"/>
        <v>501.6</v>
      </c>
      <c r="I104" s="111">
        <v>15650</v>
      </c>
      <c r="J104" s="68">
        <f t="shared" si="9"/>
        <v>7136400</v>
      </c>
      <c r="K104" s="69">
        <f t="shared" si="10"/>
        <v>7992768</v>
      </c>
      <c r="L104" s="69">
        <f t="shared" si="11"/>
        <v>5709120</v>
      </c>
      <c r="M104" s="92">
        <f t="shared" si="12"/>
        <v>20000</v>
      </c>
      <c r="N104" s="69">
        <f t="shared" si="13"/>
        <v>1354320</v>
      </c>
      <c r="O104" s="19"/>
    </row>
    <row r="105" spans="1:15" s="20" customFormat="1" ht="13.5" x14ac:dyDescent="0.25">
      <c r="A105" s="89">
        <v>104</v>
      </c>
      <c r="B105" s="90">
        <v>1402</v>
      </c>
      <c r="C105" s="90">
        <v>14</v>
      </c>
      <c r="D105" s="90" t="s">
        <v>44</v>
      </c>
      <c r="E105" s="91">
        <v>430</v>
      </c>
      <c r="F105" s="91">
        <v>26</v>
      </c>
      <c r="G105" s="91">
        <f t="shared" si="7"/>
        <v>456</v>
      </c>
      <c r="H105" s="91">
        <f t="shared" si="8"/>
        <v>501.6</v>
      </c>
      <c r="I105" s="111">
        <v>15650</v>
      </c>
      <c r="J105" s="68">
        <f t="shared" si="9"/>
        <v>7136400</v>
      </c>
      <c r="K105" s="69">
        <f t="shared" si="10"/>
        <v>7992768</v>
      </c>
      <c r="L105" s="69">
        <f t="shared" si="11"/>
        <v>5709120</v>
      </c>
      <c r="M105" s="92">
        <f t="shared" si="12"/>
        <v>20000</v>
      </c>
      <c r="N105" s="69">
        <f t="shared" si="13"/>
        <v>1354320</v>
      </c>
      <c r="O105" s="19"/>
    </row>
    <row r="106" spans="1:15" s="20" customFormat="1" ht="13.5" x14ac:dyDescent="0.25">
      <c r="A106" s="89">
        <v>105</v>
      </c>
      <c r="B106" s="90">
        <v>1403</v>
      </c>
      <c r="C106" s="90">
        <v>14</v>
      </c>
      <c r="D106" s="90" t="s">
        <v>10</v>
      </c>
      <c r="E106" s="91">
        <v>634</v>
      </c>
      <c r="F106" s="91">
        <v>53</v>
      </c>
      <c r="G106" s="91">
        <f t="shared" si="7"/>
        <v>687</v>
      </c>
      <c r="H106" s="91">
        <f t="shared" si="8"/>
        <v>755.7</v>
      </c>
      <c r="I106" s="111">
        <v>15650</v>
      </c>
      <c r="J106" s="68">
        <f t="shared" si="9"/>
        <v>10751550</v>
      </c>
      <c r="K106" s="69">
        <f t="shared" si="10"/>
        <v>12041736</v>
      </c>
      <c r="L106" s="69">
        <f t="shared" si="11"/>
        <v>8601240</v>
      </c>
      <c r="M106" s="92">
        <f t="shared" si="12"/>
        <v>30000</v>
      </c>
      <c r="N106" s="69">
        <f t="shared" si="13"/>
        <v>2040390.0000000002</v>
      </c>
      <c r="O106" s="19"/>
    </row>
    <row r="107" spans="1:15" s="20" customFormat="1" ht="13.5" x14ac:dyDescent="0.25">
      <c r="A107" s="89">
        <v>106</v>
      </c>
      <c r="B107" s="90">
        <v>1404</v>
      </c>
      <c r="C107" s="90">
        <v>14</v>
      </c>
      <c r="D107" s="90" t="s">
        <v>10</v>
      </c>
      <c r="E107" s="91">
        <v>634</v>
      </c>
      <c r="F107" s="91">
        <v>53</v>
      </c>
      <c r="G107" s="91">
        <f t="shared" si="7"/>
        <v>687</v>
      </c>
      <c r="H107" s="91">
        <f t="shared" si="8"/>
        <v>755.7</v>
      </c>
      <c r="I107" s="111">
        <v>15650</v>
      </c>
      <c r="J107" s="68">
        <f t="shared" si="9"/>
        <v>10751550</v>
      </c>
      <c r="K107" s="69">
        <f t="shared" si="10"/>
        <v>12041736</v>
      </c>
      <c r="L107" s="69">
        <f t="shared" si="11"/>
        <v>8601240</v>
      </c>
      <c r="M107" s="92">
        <f t="shared" si="12"/>
        <v>30000</v>
      </c>
      <c r="N107" s="69">
        <f t="shared" si="13"/>
        <v>2040390.0000000002</v>
      </c>
      <c r="O107" s="19"/>
    </row>
    <row r="108" spans="1:15" s="20" customFormat="1" ht="13.5" x14ac:dyDescent="0.25">
      <c r="A108" s="89">
        <v>107</v>
      </c>
      <c r="B108" s="90">
        <v>1405</v>
      </c>
      <c r="C108" s="90">
        <v>14</v>
      </c>
      <c r="D108" s="90" t="s">
        <v>10</v>
      </c>
      <c r="E108" s="91">
        <v>613</v>
      </c>
      <c r="F108" s="91">
        <v>44</v>
      </c>
      <c r="G108" s="91">
        <f t="shared" si="7"/>
        <v>657</v>
      </c>
      <c r="H108" s="91">
        <f t="shared" si="8"/>
        <v>722.7</v>
      </c>
      <c r="I108" s="111">
        <v>15650</v>
      </c>
      <c r="J108" s="68">
        <f t="shared" si="9"/>
        <v>10282050</v>
      </c>
      <c r="K108" s="69">
        <f t="shared" si="10"/>
        <v>11515896</v>
      </c>
      <c r="L108" s="69">
        <f t="shared" si="11"/>
        <v>8225640</v>
      </c>
      <c r="M108" s="92">
        <f t="shared" si="12"/>
        <v>29000</v>
      </c>
      <c r="N108" s="69">
        <f t="shared" si="13"/>
        <v>1951290.0000000002</v>
      </c>
      <c r="O108" s="19"/>
    </row>
    <row r="109" spans="1:15" s="20" customFormat="1" ht="13.5" x14ac:dyDescent="0.25">
      <c r="A109" s="89">
        <v>108</v>
      </c>
      <c r="B109" s="90">
        <v>1406</v>
      </c>
      <c r="C109" s="90">
        <v>14</v>
      </c>
      <c r="D109" s="90" t="s">
        <v>10</v>
      </c>
      <c r="E109" s="91">
        <v>613</v>
      </c>
      <c r="F109" s="91">
        <v>44</v>
      </c>
      <c r="G109" s="91">
        <f t="shared" si="7"/>
        <v>657</v>
      </c>
      <c r="H109" s="91">
        <f t="shared" si="8"/>
        <v>722.7</v>
      </c>
      <c r="I109" s="111">
        <v>15650</v>
      </c>
      <c r="J109" s="68">
        <f t="shared" si="9"/>
        <v>10282050</v>
      </c>
      <c r="K109" s="69">
        <f t="shared" si="10"/>
        <v>11515896</v>
      </c>
      <c r="L109" s="69">
        <f t="shared" si="11"/>
        <v>8225640</v>
      </c>
      <c r="M109" s="92">
        <f t="shared" si="12"/>
        <v>29000</v>
      </c>
      <c r="N109" s="69">
        <f t="shared" si="13"/>
        <v>1951290.0000000002</v>
      </c>
      <c r="O109" s="19"/>
    </row>
    <row r="110" spans="1:15" s="20" customFormat="1" ht="13.5" x14ac:dyDescent="0.25">
      <c r="A110" s="89">
        <v>109</v>
      </c>
      <c r="B110" s="90">
        <v>1407</v>
      </c>
      <c r="C110" s="90">
        <v>14</v>
      </c>
      <c r="D110" s="90" t="s">
        <v>10</v>
      </c>
      <c r="E110" s="91">
        <v>634</v>
      </c>
      <c r="F110" s="91">
        <v>53</v>
      </c>
      <c r="G110" s="91">
        <f t="shared" si="7"/>
        <v>687</v>
      </c>
      <c r="H110" s="91">
        <f t="shared" si="8"/>
        <v>755.7</v>
      </c>
      <c r="I110" s="111">
        <v>15650</v>
      </c>
      <c r="J110" s="68">
        <f t="shared" si="9"/>
        <v>10751550</v>
      </c>
      <c r="K110" s="69">
        <f t="shared" si="10"/>
        <v>12041736</v>
      </c>
      <c r="L110" s="69">
        <f t="shared" si="11"/>
        <v>8601240</v>
      </c>
      <c r="M110" s="92">
        <f t="shared" si="12"/>
        <v>30000</v>
      </c>
      <c r="N110" s="69">
        <f t="shared" si="13"/>
        <v>2040390.0000000002</v>
      </c>
      <c r="O110" s="19"/>
    </row>
    <row r="111" spans="1:15" s="20" customFormat="1" ht="13.5" x14ac:dyDescent="0.25">
      <c r="A111" s="89">
        <v>110</v>
      </c>
      <c r="B111" s="90">
        <v>1408</v>
      </c>
      <c r="C111" s="90">
        <v>14</v>
      </c>
      <c r="D111" s="90" t="s">
        <v>10</v>
      </c>
      <c r="E111" s="91">
        <v>634</v>
      </c>
      <c r="F111" s="91">
        <v>53</v>
      </c>
      <c r="G111" s="91">
        <f t="shared" si="7"/>
        <v>687</v>
      </c>
      <c r="H111" s="91">
        <f t="shared" si="8"/>
        <v>755.7</v>
      </c>
      <c r="I111" s="111">
        <v>15650</v>
      </c>
      <c r="J111" s="68">
        <f t="shared" si="9"/>
        <v>10751550</v>
      </c>
      <c r="K111" s="69">
        <f t="shared" si="10"/>
        <v>12041736</v>
      </c>
      <c r="L111" s="69">
        <f t="shared" si="11"/>
        <v>8601240</v>
      </c>
      <c r="M111" s="92">
        <f t="shared" si="12"/>
        <v>30000</v>
      </c>
      <c r="N111" s="69">
        <f t="shared" si="13"/>
        <v>2040390.0000000002</v>
      </c>
      <c r="O111" s="19"/>
    </row>
    <row r="112" spans="1:15" s="20" customFormat="1" ht="13.5" x14ac:dyDescent="0.25">
      <c r="A112" s="89">
        <v>111</v>
      </c>
      <c r="B112" s="90">
        <v>1501</v>
      </c>
      <c r="C112" s="90">
        <v>15</v>
      </c>
      <c r="D112" s="90" t="s">
        <v>44</v>
      </c>
      <c r="E112" s="91">
        <v>430</v>
      </c>
      <c r="F112" s="91">
        <v>26</v>
      </c>
      <c r="G112" s="91">
        <f t="shared" si="7"/>
        <v>456</v>
      </c>
      <c r="H112" s="91">
        <f t="shared" si="8"/>
        <v>501.6</v>
      </c>
      <c r="I112" s="111">
        <v>15700</v>
      </c>
      <c r="J112" s="68">
        <f t="shared" si="9"/>
        <v>7159200</v>
      </c>
      <c r="K112" s="69">
        <f t="shared" si="10"/>
        <v>8018304</v>
      </c>
      <c r="L112" s="69">
        <f t="shared" si="11"/>
        <v>5727360</v>
      </c>
      <c r="M112" s="92">
        <f t="shared" si="12"/>
        <v>20000</v>
      </c>
      <c r="N112" s="69">
        <f t="shared" si="13"/>
        <v>1354320</v>
      </c>
      <c r="O112" s="19"/>
    </row>
    <row r="113" spans="1:15" s="20" customFormat="1" ht="13.5" x14ac:dyDescent="0.25">
      <c r="A113" s="89">
        <v>112</v>
      </c>
      <c r="B113" s="90">
        <v>1502</v>
      </c>
      <c r="C113" s="90">
        <v>15</v>
      </c>
      <c r="D113" s="90" t="s">
        <v>44</v>
      </c>
      <c r="E113" s="91">
        <v>430</v>
      </c>
      <c r="F113" s="91">
        <v>26</v>
      </c>
      <c r="G113" s="91">
        <f t="shared" si="7"/>
        <v>456</v>
      </c>
      <c r="H113" s="91">
        <f t="shared" si="8"/>
        <v>501.6</v>
      </c>
      <c r="I113" s="111">
        <v>15700</v>
      </c>
      <c r="J113" s="68">
        <f t="shared" si="9"/>
        <v>7159200</v>
      </c>
      <c r="K113" s="69">
        <f t="shared" si="10"/>
        <v>8018304</v>
      </c>
      <c r="L113" s="69">
        <f t="shared" si="11"/>
        <v>5727360</v>
      </c>
      <c r="M113" s="92">
        <f t="shared" si="12"/>
        <v>20000</v>
      </c>
      <c r="N113" s="69">
        <f t="shared" si="13"/>
        <v>1354320</v>
      </c>
      <c r="O113" s="19"/>
    </row>
    <row r="114" spans="1:15" s="20" customFormat="1" ht="13.5" x14ac:dyDescent="0.25">
      <c r="A114" s="89">
        <v>113</v>
      </c>
      <c r="B114" s="90">
        <v>1503</v>
      </c>
      <c r="C114" s="90">
        <v>15</v>
      </c>
      <c r="D114" s="90" t="s">
        <v>10</v>
      </c>
      <c r="E114" s="91">
        <v>634</v>
      </c>
      <c r="F114" s="91">
        <v>53</v>
      </c>
      <c r="G114" s="91">
        <f t="shared" si="7"/>
        <v>687</v>
      </c>
      <c r="H114" s="91">
        <f t="shared" si="8"/>
        <v>755.7</v>
      </c>
      <c r="I114" s="111">
        <v>15700</v>
      </c>
      <c r="J114" s="68">
        <f t="shared" si="9"/>
        <v>10785900</v>
      </c>
      <c r="K114" s="69">
        <f t="shared" si="10"/>
        <v>12080208</v>
      </c>
      <c r="L114" s="69">
        <f t="shared" si="11"/>
        <v>8628720</v>
      </c>
      <c r="M114" s="92">
        <f t="shared" si="12"/>
        <v>30000</v>
      </c>
      <c r="N114" s="69">
        <f t="shared" si="13"/>
        <v>2040390.0000000002</v>
      </c>
      <c r="O114" s="19"/>
    </row>
    <row r="115" spans="1:15" s="20" customFormat="1" ht="13.5" x14ac:dyDescent="0.25">
      <c r="A115" s="89">
        <v>114</v>
      </c>
      <c r="B115" s="90">
        <v>1504</v>
      </c>
      <c r="C115" s="90">
        <v>15</v>
      </c>
      <c r="D115" s="90" t="s">
        <v>10</v>
      </c>
      <c r="E115" s="91">
        <v>634</v>
      </c>
      <c r="F115" s="91">
        <v>53</v>
      </c>
      <c r="G115" s="91">
        <f t="shared" si="7"/>
        <v>687</v>
      </c>
      <c r="H115" s="91">
        <f t="shared" si="8"/>
        <v>755.7</v>
      </c>
      <c r="I115" s="111">
        <v>15700</v>
      </c>
      <c r="J115" s="68">
        <f t="shared" si="9"/>
        <v>10785900</v>
      </c>
      <c r="K115" s="69">
        <f t="shared" si="10"/>
        <v>12080208</v>
      </c>
      <c r="L115" s="69">
        <f t="shared" si="11"/>
        <v>8628720</v>
      </c>
      <c r="M115" s="92">
        <f t="shared" si="12"/>
        <v>30000</v>
      </c>
      <c r="N115" s="69">
        <f t="shared" si="13"/>
        <v>2040390.0000000002</v>
      </c>
      <c r="O115" s="19"/>
    </row>
    <row r="116" spans="1:15" s="20" customFormat="1" ht="13.5" x14ac:dyDescent="0.25">
      <c r="A116" s="89">
        <v>115</v>
      </c>
      <c r="B116" s="90">
        <v>1505</v>
      </c>
      <c r="C116" s="90">
        <v>15</v>
      </c>
      <c r="D116" s="90" t="s">
        <v>10</v>
      </c>
      <c r="E116" s="91">
        <v>613</v>
      </c>
      <c r="F116" s="91">
        <v>44</v>
      </c>
      <c r="G116" s="91">
        <f t="shared" si="7"/>
        <v>657</v>
      </c>
      <c r="H116" s="91">
        <f t="shared" si="8"/>
        <v>722.7</v>
      </c>
      <c r="I116" s="111">
        <v>15700</v>
      </c>
      <c r="J116" s="68">
        <f t="shared" si="9"/>
        <v>10314900</v>
      </c>
      <c r="K116" s="69">
        <f t="shared" si="10"/>
        <v>11552688</v>
      </c>
      <c r="L116" s="69">
        <f t="shared" si="11"/>
        <v>8251920</v>
      </c>
      <c r="M116" s="92">
        <f t="shared" si="12"/>
        <v>29000</v>
      </c>
      <c r="N116" s="69">
        <f t="shared" si="13"/>
        <v>1951290.0000000002</v>
      </c>
      <c r="O116" s="19"/>
    </row>
    <row r="117" spans="1:15" s="20" customFormat="1" ht="13.5" x14ac:dyDescent="0.25">
      <c r="A117" s="89">
        <v>116</v>
      </c>
      <c r="B117" s="90">
        <v>1506</v>
      </c>
      <c r="C117" s="90">
        <v>15</v>
      </c>
      <c r="D117" s="90" t="s">
        <v>10</v>
      </c>
      <c r="E117" s="91">
        <v>613</v>
      </c>
      <c r="F117" s="91">
        <v>44</v>
      </c>
      <c r="G117" s="91">
        <f t="shared" si="7"/>
        <v>657</v>
      </c>
      <c r="H117" s="91">
        <f t="shared" si="8"/>
        <v>722.7</v>
      </c>
      <c r="I117" s="111">
        <v>15700</v>
      </c>
      <c r="J117" s="68">
        <f t="shared" si="9"/>
        <v>10314900</v>
      </c>
      <c r="K117" s="69">
        <f t="shared" si="10"/>
        <v>11552688</v>
      </c>
      <c r="L117" s="69">
        <f t="shared" si="11"/>
        <v>8251920</v>
      </c>
      <c r="M117" s="92">
        <f t="shared" si="12"/>
        <v>29000</v>
      </c>
      <c r="N117" s="69">
        <f t="shared" si="13"/>
        <v>1951290.0000000002</v>
      </c>
      <c r="O117" s="19"/>
    </row>
    <row r="118" spans="1:15" s="20" customFormat="1" ht="13.5" x14ac:dyDescent="0.25">
      <c r="A118" s="89">
        <v>117</v>
      </c>
      <c r="B118" s="90">
        <v>1507</v>
      </c>
      <c r="C118" s="90">
        <v>15</v>
      </c>
      <c r="D118" s="90" t="s">
        <v>10</v>
      </c>
      <c r="E118" s="91">
        <v>634</v>
      </c>
      <c r="F118" s="91">
        <v>53</v>
      </c>
      <c r="G118" s="91">
        <f t="shared" si="7"/>
        <v>687</v>
      </c>
      <c r="H118" s="91">
        <f t="shared" si="8"/>
        <v>755.7</v>
      </c>
      <c r="I118" s="111">
        <v>15700</v>
      </c>
      <c r="J118" s="68">
        <f t="shared" si="9"/>
        <v>10785900</v>
      </c>
      <c r="K118" s="69">
        <f t="shared" si="10"/>
        <v>12080208</v>
      </c>
      <c r="L118" s="69">
        <f t="shared" si="11"/>
        <v>8628720</v>
      </c>
      <c r="M118" s="92">
        <f t="shared" si="12"/>
        <v>30000</v>
      </c>
      <c r="N118" s="69">
        <f t="shared" si="13"/>
        <v>2040390.0000000002</v>
      </c>
      <c r="O118" s="19"/>
    </row>
    <row r="119" spans="1:15" s="20" customFormat="1" ht="13.5" x14ac:dyDescent="0.25">
      <c r="A119" s="89">
        <v>118</v>
      </c>
      <c r="B119" s="90">
        <v>1508</v>
      </c>
      <c r="C119" s="90">
        <v>15</v>
      </c>
      <c r="D119" s="90" t="s">
        <v>10</v>
      </c>
      <c r="E119" s="91">
        <v>634</v>
      </c>
      <c r="F119" s="91">
        <v>53</v>
      </c>
      <c r="G119" s="91">
        <f t="shared" si="7"/>
        <v>687</v>
      </c>
      <c r="H119" s="91">
        <f t="shared" si="8"/>
        <v>755.7</v>
      </c>
      <c r="I119" s="111">
        <v>15700</v>
      </c>
      <c r="J119" s="68">
        <f t="shared" si="9"/>
        <v>10785900</v>
      </c>
      <c r="K119" s="69">
        <f t="shared" si="10"/>
        <v>12080208</v>
      </c>
      <c r="L119" s="69">
        <f t="shared" si="11"/>
        <v>8628720</v>
      </c>
      <c r="M119" s="92">
        <f t="shared" si="12"/>
        <v>30000</v>
      </c>
      <c r="N119" s="69">
        <f t="shared" si="13"/>
        <v>2040390.0000000002</v>
      </c>
      <c r="O119" s="19"/>
    </row>
    <row r="120" spans="1:15" s="20" customFormat="1" ht="13.5" x14ac:dyDescent="0.25">
      <c r="A120" s="89">
        <v>119</v>
      </c>
      <c r="B120" s="90">
        <v>1601</v>
      </c>
      <c r="C120" s="90">
        <v>16</v>
      </c>
      <c r="D120" s="90" t="s">
        <v>44</v>
      </c>
      <c r="E120" s="91">
        <v>430</v>
      </c>
      <c r="F120" s="91">
        <v>26</v>
      </c>
      <c r="G120" s="91">
        <f t="shared" si="7"/>
        <v>456</v>
      </c>
      <c r="H120" s="91">
        <f t="shared" si="8"/>
        <v>501.6</v>
      </c>
      <c r="I120" s="111">
        <v>15750</v>
      </c>
      <c r="J120" s="68">
        <f t="shared" si="9"/>
        <v>7182000</v>
      </c>
      <c r="K120" s="69">
        <f t="shared" si="10"/>
        <v>8043840</v>
      </c>
      <c r="L120" s="69">
        <f t="shared" si="11"/>
        <v>5745600</v>
      </c>
      <c r="M120" s="92">
        <f t="shared" si="12"/>
        <v>20000</v>
      </c>
      <c r="N120" s="69">
        <f t="shared" si="13"/>
        <v>1354320</v>
      </c>
      <c r="O120" s="19"/>
    </row>
    <row r="121" spans="1:15" s="20" customFormat="1" ht="13.5" x14ac:dyDescent="0.25">
      <c r="A121" s="89">
        <v>120</v>
      </c>
      <c r="B121" s="90">
        <v>1602</v>
      </c>
      <c r="C121" s="90">
        <v>16</v>
      </c>
      <c r="D121" s="90" t="s">
        <v>44</v>
      </c>
      <c r="E121" s="91">
        <v>430</v>
      </c>
      <c r="F121" s="91">
        <v>26</v>
      </c>
      <c r="G121" s="91">
        <f t="shared" si="7"/>
        <v>456</v>
      </c>
      <c r="H121" s="91">
        <f t="shared" si="8"/>
        <v>501.6</v>
      </c>
      <c r="I121" s="111">
        <v>15750</v>
      </c>
      <c r="J121" s="68">
        <f t="shared" si="9"/>
        <v>7182000</v>
      </c>
      <c r="K121" s="69">
        <f t="shared" si="10"/>
        <v>8043840</v>
      </c>
      <c r="L121" s="69">
        <f t="shared" si="11"/>
        <v>5745600</v>
      </c>
      <c r="M121" s="92">
        <f t="shared" si="12"/>
        <v>20000</v>
      </c>
      <c r="N121" s="69">
        <f t="shared" si="13"/>
        <v>1354320</v>
      </c>
      <c r="O121" s="19"/>
    </row>
    <row r="122" spans="1:15" s="20" customFormat="1" ht="13.5" x14ac:dyDescent="0.25">
      <c r="A122" s="89">
        <v>121</v>
      </c>
      <c r="B122" s="90">
        <v>1603</v>
      </c>
      <c r="C122" s="90">
        <v>16</v>
      </c>
      <c r="D122" s="90" t="s">
        <v>10</v>
      </c>
      <c r="E122" s="91">
        <v>634</v>
      </c>
      <c r="F122" s="91">
        <v>53</v>
      </c>
      <c r="G122" s="91">
        <f t="shared" si="7"/>
        <v>687</v>
      </c>
      <c r="H122" s="91">
        <f t="shared" si="8"/>
        <v>755.7</v>
      </c>
      <c r="I122" s="111">
        <v>15750</v>
      </c>
      <c r="J122" s="68">
        <f t="shared" si="9"/>
        <v>10820250</v>
      </c>
      <c r="K122" s="69">
        <f t="shared" si="10"/>
        <v>12118680</v>
      </c>
      <c r="L122" s="69">
        <f t="shared" si="11"/>
        <v>8656200</v>
      </c>
      <c r="M122" s="92">
        <f t="shared" si="12"/>
        <v>30500</v>
      </c>
      <c r="N122" s="69">
        <f t="shared" si="13"/>
        <v>2040390.0000000002</v>
      </c>
      <c r="O122" s="19"/>
    </row>
    <row r="123" spans="1:15" s="20" customFormat="1" ht="13.5" x14ac:dyDescent="0.25">
      <c r="A123" s="89">
        <v>122</v>
      </c>
      <c r="B123" s="90">
        <v>1604</v>
      </c>
      <c r="C123" s="90">
        <v>16</v>
      </c>
      <c r="D123" s="90" t="s">
        <v>10</v>
      </c>
      <c r="E123" s="91">
        <v>634</v>
      </c>
      <c r="F123" s="91">
        <v>53</v>
      </c>
      <c r="G123" s="91">
        <f t="shared" si="7"/>
        <v>687</v>
      </c>
      <c r="H123" s="91">
        <f t="shared" si="8"/>
        <v>755.7</v>
      </c>
      <c r="I123" s="111">
        <v>15750</v>
      </c>
      <c r="J123" s="68">
        <f t="shared" si="9"/>
        <v>10820250</v>
      </c>
      <c r="K123" s="69">
        <f t="shared" si="10"/>
        <v>12118680</v>
      </c>
      <c r="L123" s="69">
        <f t="shared" si="11"/>
        <v>8656200</v>
      </c>
      <c r="M123" s="92">
        <f t="shared" si="12"/>
        <v>30500</v>
      </c>
      <c r="N123" s="69">
        <f t="shared" si="13"/>
        <v>2040390.0000000002</v>
      </c>
      <c r="O123" s="19"/>
    </row>
    <row r="124" spans="1:15" s="20" customFormat="1" ht="13.5" x14ac:dyDescent="0.25">
      <c r="A124" s="89">
        <v>123</v>
      </c>
      <c r="B124" s="90">
        <v>1605</v>
      </c>
      <c r="C124" s="90">
        <v>16</v>
      </c>
      <c r="D124" s="90" t="s">
        <v>10</v>
      </c>
      <c r="E124" s="91">
        <v>613</v>
      </c>
      <c r="F124" s="91">
        <v>44</v>
      </c>
      <c r="G124" s="91">
        <f t="shared" si="7"/>
        <v>657</v>
      </c>
      <c r="H124" s="91">
        <f t="shared" si="8"/>
        <v>722.7</v>
      </c>
      <c r="I124" s="111">
        <v>15750</v>
      </c>
      <c r="J124" s="68">
        <f t="shared" si="9"/>
        <v>10347750</v>
      </c>
      <c r="K124" s="69">
        <f t="shared" si="10"/>
        <v>11589480</v>
      </c>
      <c r="L124" s="69">
        <f t="shared" si="11"/>
        <v>8278200</v>
      </c>
      <c r="M124" s="92">
        <f t="shared" si="12"/>
        <v>29000</v>
      </c>
      <c r="N124" s="69">
        <f t="shared" si="13"/>
        <v>1951290.0000000002</v>
      </c>
      <c r="O124" s="19"/>
    </row>
    <row r="125" spans="1:15" s="20" customFormat="1" ht="13.5" x14ac:dyDescent="0.25">
      <c r="A125" s="89">
        <v>124</v>
      </c>
      <c r="B125" s="90">
        <v>1606</v>
      </c>
      <c r="C125" s="90">
        <v>16</v>
      </c>
      <c r="D125" s="90" t="s">
        <v>10</v>
      </c>
      <c r="E125" s="91">
        <v>613</v>
      </c>
      <c r="F125" s="91">
        <v>44</v>
      </c>
      <c r="G125" s="91">
        <f t="shared" si="7"/>
        <v>657</v>
      </c>
      <c r="H125" s="91">
        <f t="shared" si="8"/>
        <v>722.7</v>
      </c>
      <c r="I125" s="111">
        <v>15750</v>
      </c>
      <c r="J125" s="68">
        <f t="shared" si="9"/>
        <v>10347750</v>
      </c>
      <c r="K125" s="69">
        <f t="shared" si="10"/>
        <v>11589480</v>
      </c>
      <c r="L125" s="69">
        <f t="shared" si="11"/>
        <v>8278200</v>
      </c>
      <c r="M125" s="92">
        <f t="shared" si="12"/>
        <v>29000</v>
      </c>
      <c r="N125" s="69">
        <f t="shared" si="13"/>
        <v>1951290.0000000002</v>
      </c>
      <c r="O125" s="19"/>
    </row>
    <row r="126" spans="1:15" s="20" customFormat="1" ht="13.5" x14ac:dyDescent="0.25">
      <c r="A126" s="89">
        <v>125</v>
      </c>
      <c r="B126" s="90">
        <v>1607</v>
      </c>
      <c r="C126" s="90">
        <v>16</v>
      </c>
      <c r="D126" s="90" t="s">
        <v>10</v>
      </c>
      <c r="E126" s="91">
        <v>634</v>
      </c>
      <c r="F126" s="91">
        <v>53</v>
      </c>
      <c r="G126" s="91">
        <f t="shared" si="7"/>
        <v>687</v>
      </c>
      <c r="H126" s="91">
        <f t="shared" si="8"/>
        <v>755.7</v>
      </c>
      <c r="I126" s="111">
        <v>15750</v>
      </c>
      <c r="J126" s="68">
        <f t="shared" si="9"/>
        <v>10820250</v>
      </c>
      <c r="K126" s="69">
        <f t="shared" si="10"/>
        <v>12118680</v>
      </c>
      <c r="L126" s="69">
        <f t="shared" si="11"/>
        <v>8656200</v>
      </c>
      <c r="M126" s="92">
        <f t="shared" si="12"/>
        <v>30500</v>
      </c>
      <c r="N126" s="69">
        <f t="shared" si="13"/>
        <v>2040390.0000000002</v>
      </c>
      <c r="O126" s="19"/>
    </row>
    <row r="127" spans="1:15" s="20" customFormat="1" ht="13.5" x14ac:dyDescent="0.25">
      <c r="A127" s="89">
        <v>126</v>
      </c>
      <c r="B127" s="90">
        <v>1608</v>
      </c>
      <c r="C127" s="90">
        <v>16</v>
      </c>
      <c r="D127" s="90" t="s">
        <v>10</v>
      </c>
      <c r="E127" s="91">
        <v>634</v>
      </c>
      <c r="F127" s="91">
        <v>53</v>
      </c>
      <c r="G127" s="91">
        <f t="shared" si="7"/>
        <v>687</v>
      </c>
      <c r="H127" s="91">
        <f t="shared" si="8"/>
        <v>755.7</v>
      </c>
      <c r="I127" s="111">
        <v>15750</v>
      </c>
      <c r="J127" s="68">
        <f t="shared" si="9"/>
        <v>10820250</v>
      </c>
      <c r="K127" s="69">
        <f t="shared" si="10"/>
        <v>12118680</v>
      </c>
      <c r="L127" s="69">
        <f t="shared" si="11"/>
        <v>8656200</v>
      </c>
      <c r="M127" s="92">
        <f t="shared" si="12"/>
        <v>30500</v>
      </c>
      <c r="N127" s="69">
        <f t="shared" si="13"/>
        <v>2040390.0000000002</v>
      </c>
      <c r="O127" s="19"/>
    </row>
    <row r="128" spans="1:15" s="20" customFormat="1" ht="13.5" x14ac:dyDescent="0.25">
      <c r="A128" s="89">
        <v>127</v>
      </c>
      <c r="B128" s="90">
        <v>1701</v>
      </c>
      <c r="C128" s="90">
        <v>17</v>
      </c>
      <c r="D128" s="90" t="s">
        <v>44</v>
      </c>
      <c r="E128" s="91">
        <v>430</v>
      </c>
      <c r="F128" s="91">
        <v>26</v>
      </c>
      <c r="G128" s="91">
        <f t="shared" si="7"/>
        <v>456</v>
      </c>
      <c r="H128" s="91">
        <f t="shared" si="8"/>
        <v>501.6</v>
      </c>
      <c r="I128" s="111">
        <v>15800</v>
      </c>
      <c r="J128" s="68">
        <f t="shared" si="9"/>
        <v>7204800</v>
      </c>
      <c r="K128" s="69">
        <f t="shared" si="10"/>
        <v>8069376</v>
      </c>
      <c r="L128" s="69">
        <f t="shared" si="11"/>
        <v>5763840</v>
      </c>
      <c r="M128" s="92">
        <f t="shared" si="12"/>
        <v>20000</v>
      </c>
      <c r="N128" s="69">
        <f t="shared" si="13"/>
        <v>1354320</v>
      </c>
      <c r="O128" s="19"/>
    </row>
    <row r="129" spans="1:15" s="20" customFormat="1" ht="13.5" x14ac:dyDescent="0.25">
      <c r="A129" s="89">
        <v>128</v>
      </c>
      <c r="B129" s="90">
        <v>1703</v>
      </c>
      <c r="C129" s="90">
        <v>17</v>
      </c>
      <c r="D129" s="90" t="s">
        <v>10</v>
      </c>
      <c r="E129" s="91">
        <v>634</v>
      </c>
      <c r="F129" s="91">
        <v>53</v>
      </c>
      <c r="G129" s="91">
        <f t="shared" si="7"/>
        <v>687</v>
      </c>
      <c r="H129" s="91">
        <f t="shared" si="8"/>
        <v>755.7</v>
      </c>
      <c r="I129" s="111">
        <v>15800</v>
      </c>
      <c r="J129" s="68">
        <f t="shared" si="9"/>
        <v>10854600</v>
      </c>
      <c r="K129" s="69">
        <f t="shared" si="10"/>
        <v>12157152</v>
      </c>
      <c r="L129" s="69">
        <f t="shared" si="11"/>
        <v>8683680</v>
      </c>
      <c r="M129" s="92">
        <f t="shared" si="12"/>
        <v>30500</v>
      </c>
      <c r="N129" s="69">
        <f t="shared" si="13"/>
        <v>2040390.0000000002</v>
      </c>
      <c r="O129" s="19"/>
    </row>
    <row r="130" spans="1:15" s="20" customFormat="1" ht="13.5" x14ac:dyDescent="0.25">
      <c r="A130" s="89">
        <v>129</v>
      </c>
      <c r="B130" s="90">
        <v>1704</v>
      </c>
      <c r="C130" s="90">
        <v>17</v>
      </c>
      <c r="D130" s="90" t="s">
        <v>10</v>
      </c>
      <c r="E130" s="91">
        <v>634</v>
      </c>
      <c r="F130" s="91">
        <v>53</v>
      </c>
      <c r="G130" s="91">
        <f t="shared" si="7"/>
        <v>687</v>
      </c>
      <c r="H130" s="91">
        <f t="shared" si="8"/>
        <v>755.7</v>
      </c>
      <c r="I130" s="111">
        <v>15800</v>
      </c>
      <c r="J130" s="68">
        <f t="shared" si="9"/>
        <v>10854600</v>
      </c>
      <c r="K130" s="69">
        <f t="shared" si="10"/>
        <v>12157152</v>
      </c>
      <c r="L130" s="69">
        <f t="shared" si="11"/>
        <v>8683680</v>
      </c>
      <c r="M130" s="92">
        <f t="shared" si="12"/>
        <v>30500</v>
      </c>
      <c r="N130" s="69">
        <f t="shared" si="13"/>
        <v>2040390.0000000002</v>
      </c>
      <c r="O130" s="19"/>
    </row>
    <row r="131" spans="1:15" s="20" customFormat="1" ht="13.5" x14ac:dyDescent="0.25">
      <c r="A131" s="89">
        <v>130</v>
      </c>
      <c r="B131" s="90">
        <v>1705</v>
      </c>
      <c r="C131" s="90">
        <v>17</v>
      </c>
      <c r="D131" s="90" t="s">
        <v>10</v>
      </c>
      <c r="E131" s="91">
        <v>613</v>
      </c>
      <c r="F131" s="91">
        <v>44</v>
      </c>
      <c r="G131" s="91">
        <f t="shared" ref="G131:G194" si="14">E131+F131</f>
        <v>657</v>
      </c>
      <c r="H131" s="91">
        <f t="shared" ref="H131:H194" si="15">G131*1.1</f>
        <v>722.7</v>
      </c>
      <c r="I131" s="111">
        <v>15800</v>
      </c>
      <c r="J131" s="68">
        <f t="shared" ref="J131:J194" si="16">G131*I131</f>
        <v>10380600</v>
      </c>
      <c r="K131" s="69">
        <f t="shared" ref="K131:K194" si="17">ROUND(J131*1.12,0)</f>
        <v>11626272</v>
      </c>
      <c r="L131" s="69">
        <f t="shared" ref="L131:L194" si="18">J131*0.8</f>
        <v>8304480</v>
      </c>
      <c r="M131" s="92">
        <f t="shared" ref="M131:M194" si="19">MROUND((K131*0.03/12),500)</f>
        <v>29000</v>
      </c>
      <c r="N131" s="69">
        <f t="shared" ref="N131:N194" si="20">H131*2700</f>
        <v>1951290.0000000002</v>
      </c>
      <c r="O131" s="19"/>
    </row>
    <row r="132" spans="1:15" s="20" customFormat="1" ht="13.5" x14ac:dyDescent="0.25">
      <c r="A132" s="89">
        <v>131</v>
      </c>
      <c r="B132" s="90">
        <v>1706</v>
      </c>
      <c r="C132" s="90">
        <v>17</v>
      </c>
      <c r="D132" s="90" t="s">
        <v>10</v>
      </c>
      <c r="E132" s="91">
        <v>613</v>
      </c>
      <c r="F132" s="91">
        <v>44</v>
      </c>
      <c r="G132" s="91">
        <f t="shared" si="14"/>
        <v>657</v>
      </c>
      <c r="H132" s="91">
        <f t="shared" si="15"/>
        <v>722.7</v>
      </c>
      <c r="I132" s="111">
        <v>15800</v>
      </c>
      <c r="J132" s="68">
        <f t="shared" si="16"/>
        <v>10380600</v>
      </c>
      <c r="K132" s="69">
        <f t="shared" si="17"/>
        <v>11626272</v>
      </c>
      <c r="L132" s="69">
        <f t="shared" si="18"/>
        <v>8304480</v>
      </c>
      <c r="M132" s="92">
        <f t="shared" si="19"/>
        <v>29000</v>
      </c>
      <c r="N132" s="69">
        <f t="shared" si="20"/>
        <v>1951290.0000000002</v>
      </c>
      <c r="O132" s="19"/>
    </row>
    <row r="133" spans="1:15" s="20" customFormat="1" ht="13.5" x14ac:dyDescent="0.25">
      <c r="A133" s="89">
        <v>132</v>
      </c>
      <c r="B133" s="90">
        <v>1707</v>
      </c>
      <c r="C133" s="90">
        <v>17</v>
      </c>
      <c r="D133" s="90" t="s">
        <v>10</v>
      </c>
      <c r="E133" s="91">
        <v>634</v>
      </c>
      <c r="F133" s="91">
        <v>53</v>
      </c>
      <c r="G133" s="91">
        <f t="shared" si="14"/>
        <v>687</v>
      </c>
      <c r="H133" s="91">
        <f t="shared" si="15"/>
        <v>755.7</v>
      </c>
      <c r="I133" s="111">
        <v>15800</v>
      </c>
      <c r="J133" s="68">
        <f t="shared" si="16"/>
        <v>10854600</v>
      </c>
      <c r="K133" s="69">
        <f t="shared" si="17"/>
        <v>12157152</v>
      </c>
      <c r="L133" s="69">
        <f t="shared" si="18"/>
        <v>8683680</v>
      </c>
      <c r="M133" s="92">
        <f t="shared" si="19"/>
        <v>30500</v>
      </c>
      <c r="N133" s="69">
        <f t="shared" si="20"/>
        <v>2040390.0000000002</v>
      </c>
      <c r="O133" s="19"/>
    </row>
    <row r="134" spans="1:15" s="20" customFormat="1" ht="13.5" x14ac:dyDescent="0.25">
      <c r="A134" s="89">
        <v>133</v>
      </c>
      <c r="B134" s="90">
        <v>1708</v>
      </c>
      <c r="C134" s="90">
        <v>17</v>
      </c>
      <c r="D134" s="90" t="s">
        <v>10</v>
      </c>
      <c r="E134" s="91">
        <v>634</v>
      </c>
      <c r="F134" s="91">
        <v>53</v>
      </c>
      <c r="G134" s="91">
        <f t="shared" si="14"/>
        <v>687</v>
      </c>
      <c r="H134" s="91">
        <f t="shared" si="15"/>
        <v>755.7</v>
      </c>
      <c r="I134" s="111">
        <v>15800</v>
      </c>
      <c r="J134" s="68">
        <f t="shared" si="16"/>
        <v>10854600</v>
      </c>
      <c r="K134" s="69">
        <f t="shared" si="17"/>
        <v>12157152</v>
      </c>
      <c r="L134" s="69">
        <f t="shared" si="18"/>
        <v>8683680</v>
      </c>
      <c r="M134" s="92">
        <f t="shared" si="19"/>
        <v>30500</v>
      </c>
      <c r="N134" s="69">
        <f t="shared" si="20"/>
        <v>2040390.0000000002</v>
      </c>
      <c r="O134" s="19"/>
    </row>
    <row r="135" spans="1:15" s="20" customFormat="1" ht="13.5" x14ac:dyDescent="0.25">
      <c r="A135" s="89">
        <v>134</v>
      </c>
      <c r="B135" s="90">
        <v>1801</v>
      </c>
      <c r="C135" s="90">
        <v>18</v>
      </c>
      <c r="D135" s="90" t="s">
        <v>44</v>
      </c>
      <c r="E135" s="91">
        <v>430</v>
      </c>
      <c r="F135" s="91">
        <v>26</v>
      </c>
      <c r="G135" s="91">
        <f t="shared" si="14"/>
        <v>456</v>
      </c>
      <c r="H135" s="91">
        <f t="shared" si="15"/>
        <v>501.6</v>
      </c>
      <c r="I135" s="111">
        <v>15850</v>
      </c>
      <c r="J135" s="68">
        <f t="shared" si="16"/>
        <v>7227600</v>
      </c>
      <c r="K135" s="69">
        <f t="shared" si="17"/>
        <v>8094912</v>
      </c>
      <c r="L135" s="69">
        <f t="shared" si="18"/>
        <v>5782080</v>
      </c>
      <c r="M135" s="92">
        <f t="shared" si="19"/>
        <v>20000</v>
      </c>
      <c r="N135" s="69">
        <f t="shared" si="20"/>
        <v>1354320</v>
      </c>
      <c r="O135" s="19"/>
    </row>
    <row r="136" spans="1:15" s="20" customFormat="1" ht="13.5" x14ac:dyDescent="0.25">
      <c r="A136" s="89">
        <v>135</v>
      </c>
      <c r="B136" s="90">
        <v>1802</v>
      </c>
      <c r="C136" s="90">
        <v>18</v>
      </c>
      <c r="D136" s="90" t="s">
        <v>44</v>
      </c>
      <c r="E136" s="91">
        <v>430</v>
      </c>
      <c r="F136" s="91">
        <v>26</v>
      </c>
      <c r="G136" s="91">
        <f t="shared" si="14"/>
        <v>456</v>
      </c>
      <c r="H136" s="91">
        <f t="shared" si="15"/>
        <v>501.6</v>
      </c>
      <c r="I136" s="111">
        <v>15850</v>
      </c>
      <c r="J136" s="68">
        <f t="shared" si="16"/>
        <v>7227600</v>
      </c>
      <c r="K136" s="69">
        <f t="shared" si="17"/>
        <v>8094912</v>
      </c>
      <c r="L136" s="69">
        <f t="shared" si="18"/>
        <v>5782080</v>
      </c>
      <c r="M136" s="92">
        <f t="shared" si="19"/>
        <v>20000</v>
      </c>
      <c r="N136" s="69">
        <f t="shared" si="20"/>
        <v>1354320</v>
      </c>
      <c r="O136" s="19"/>
    </row>
    <row r="137" spans="1:15" s="20" customFormat="1" ht="13.5" x14ac:dyDescent="0.25">
      <c r="A137" s="89">
        <v>136</v>
      </c>
      <c r="B137" s="90">
        <v>1803</v>
      </c>
      <c r="C137" s="90">
        <v>18</v>
      </c>
      <c r="D137" s="90" t="s">
        <v>10</v>
      </c>
      <c r="E137" s="91">
        <v>634</v>
      </c>
      <c r="F137" s="91">
        <v>53</v>
      </c>
      <c r="G137" s="91">
        <f t="shared" si="14"/>
        <v>687</v>
      </c>
      <c r="H137" s="91">
        <f t="shared" si="15"/>
        <v>755.7</v>
      </c>
      <c r="I137" s="111">
        <v>15850</v>
      </c>
      <c r="J137" s="68">
        <f t="shared" si="16"/>
        <v>10888950</v>
      </c>
      <c r="K137" s="69">
        <f t="shared" si="17"/>
        <v>12195624</v>
      </c>
      <c r="L137" s="69">
        <f t="shared" si="18"/>
        <v>8711160</v>
      </c>
      <c r="M137" s="92">
        <f t="shared" si="19"/>
        <v>30500</v>
      </c>
      <c r="N137" s="69">
        <f t="shared" si="20"/>
        <v>2040390.0000000002</v>
      </c>
      <c r="O137" s="19"/>
    </row>
    <row r="138" spans="1:15" s="20" customFormat="1" ht="13.5" x14ac:dyDescent="0.25">
      <c r="A138" s="89">
        <v>137</v>
      </c>
      <c r="B138" s="90">
        <v>1804</v>
      </c>
      <c r="C138" s="90">
        <v>18</v>
      </c>
      <c r="D138" s="90" t="s">
        <v>10</v>
      </c>
      <c r="E138" s="91">
        <v>634</v>
      </c>
      <c r="F138" s="91">
        <v>53</v>
      </c>
      <c r="G138" s="91">
        <f t="shared" si="14"/>
        <v>687</v>
      </c>
      <c r="H138" s="91">
        <f t="shared" si="15"/>
        <v>755.7</v>
      </c>
      <c r="I138" s="111">
        <v>15850</v>
      </c>
      <c r="J138" s="68">
        <f t="shared" si="16"/>
        <v>10888950</v>
      </c>
      <c r="K138" s="69">
        <f t="shared" si="17"/>
        <v>12195624</v>
      </c>
      <c r="L138" s="69">
        <f t="shared" si="18"/>
        <v>8711160</v>
      </c>
      <c r="M138" s="92">
        <f t="shared" si="19"/>
        <v>30500</v>
      </c>
      <c r="N138" s="69">
        <f t="shared" si="20"/>
        <v>2040390.0000000002</v>
      </c>
      <c r="O138" s="19"/>
    </row>
    <row r="139" spans="1:15" s="20" customFormat="1" ht="13.5" x14ac:dyDescent="0.25">
      <c r="A139" s="89">
        <v>138</v>
      </c>
      <c r="B139" s="90">
        <v>1805</v>
      </c>
      <c r="C139" s="90">
        <v>18</v>
      </c>
      <c r="D139" s="90" t="s">
        <v>10</v>
      </c>
      <c r="E139" s="91">
        <v>613</v>
      </c>
      <c r="F139" s="91">
        <v>44</v>
      </c>
      <c r="G139" s="91">
        <f t="shared" si="14"/>
        <v>657</v>
      </c>
      <c r="H139" s="91">
        <f t="shared" si="15"/>
        <v>722.7</v>
      </c>
      <c r="I139" s="111">
        <v>15850</v>
      </c>
      <c r="J139" s="68">
        <f t="shared" si="16"/>
        <v>10413450</v>
      </c>
      <c r="K139" s="69">
        <f t="shared" si="17"/>
        <v>11663064</v>
      </c>
      <c r="L139" s="69">
        <f t="shared" si="18"/>
        <v>8330760</v>
      </c>
      <c r="M139" s="92">
        <f t="shared" si="19"/>
        <v>29000</v>
      </c>
      <c r="N139" s="69">
        <f t="shared" si="20"/>
        <v>1951290.0000000002</v>
      </c>
      <c r="O139" s="19"/>
    </row>
    <row r="140" spans="1:15" s="20" customFormat="1" ht="13.5" x14ac:dyDescent="0.25">
      <c r="A140" s="89">
        <v>139</v>
      </c>
      <c r="B140" s="90">
        <v>1806</v>
      </c>
      <c r="C140" s="90">
        <v>18</v>
      </c>
      <c r="D140" s="90" t="s">
        <v>10</v>
      </c>
      <c r="E140" s="91">
        <v>613</v>
      </c>
      <c r="F140" s="91">
        <v>44</v>
      </c>
      <c r="G140" s="91">
        <f t="shared" si="14"/>
        <v>657</v>
      </c>
      <c r="H140" s="91">
        <f t="shared" si="15"/>
        <v>722.7</v>
      </c>
      <c r="I140" s="111">
        <v>15850</v>
      </c>
      <c r="J140" s="68">
        <f t="shared" si="16"/>
        <v>10413450</v>
      </c>
      <c r="K140" s="69">
        <f t="shared" si="17"/>
        <v>11663064</v>
      </c>
      <c r="L140" s="69">
        <f t="shared" si="18"/>
        <v>8330760</v>
      </c>
      <c r="M140" s="92">
        <f t="shared" si="19"/>
        <v>29000</v>
      </c>
      <c r="N140" s="69">
        <f t="shared" si="20"/>
        <v>1951290.0000000002</v>
      </c>
      <c r="O140" s="19"/>
    </row>
    <row r="141" spans="1:15" s="20" customFormat="1" ht="13.5" x14ac:dyDescent="0.25">
      <c r="A141" s="89">
        <v>140</v>
      </c>
      <c r="B141" s="90">
        <v>1807</v>
      </c>
      <c r="C141" s="90">
        <v>18</v>
      </c>
      <c r="D141" s="90" t="s">
        <v>10</v>
      </c>
      <c r="E141" s="91">
        <v>634</v>
      </c>
      <c r="F141" s="91">
        <v>53</v>
      </c>
      <c r="G141" s="91">
        <f t="shared" si="14"/>
        <v>687</v>
      </c>
      <c r="H141" s="91">
        <f t="shared" si="15"/>
        <v>755.7</v>
      </c>
      <c r="I141" s="111">
        <v>15850</v>
      </c>
      <c r="J141" s="68">
        <f t="shared" si="16"/>
        <v>10888950</v>
      </c>
      <c r="K141" s="69">
        <f t="shared" si="17"/>
        <v>12195624</v>
      </c>
      <c r="L141" s="69">
        <f t="shared" si="18"/>
        <v>8711160</v>
      </c>
      <c r="M141" s="92">
        <f t="shared" si="19"/>
        <v>30500</v>
      </c>
      <c r="N141" s="69">
        <f t="shared" si="20"/>
        <v>2040390.0000000002</v>
      </c>
      <c r="O141" s="19"/>
    </row>
    <row r="142" spans="1:15" s="20" customFormat="1" ht="13.5" x14ac:dyDescent="0.25">
      <c r="A142" s="89">
        <v>141</v>
      </c>
      <c r="B142" s="90">
        <v>1808</v>
      </c>
      <c r="C142" s="90">
        <v>18</v>
      </c>
      <c r="D142" s="90" t="s">
        <v>10</v>
      </c>
      <c r="E142" s="91">
        <v>634</v>
      </c>
      <c r="F142" s="91">
        <v>53</v>
      </c>
      <c r="G142" s="91">
        <f t="shared" si="14"/>
        <v>687</v>
      </c>
      <c r="H142" s="91">
        <f t="shared" si="15"/>
        <v>755.7</v>
      </c>
      <c r="I142" s="111">
        <v>15850</v>
      </c>
      <c r="J142" s="68">
        <f t="shared" si="16"/>
        <v>10888950</v>
      </c>
      <c r="K142" s="69">
        <f t="shared" si="17"/>
        <v>12195624</v>
      </c>
      <c r="L142" s="69">
        <f t="shared" si="18"/>
        <v>8711160</v>
      </c>
      <c r="M142" s="92">
        <f t="shared" si="19"/>
        <v>30500</v>
      </c>
      <c r="N142" s="69">
        <f t="shared" si="20"/>
        <v>2040390.0000000002</v>
      </c>
      <c r="O142" s="19"/>
    </row>
    <row r="143" spans="1:15" s="20" customFormat="1" ht="13.5" x14ac:dyDescent="0.25">
      <c r="A143" s="89">
        <v>142</v>
      </c>
      <c r="B143" s="90">
        <v>1901</v>
      </c>
      <c r="C143" s="90">
        <v>19</v>
      </c>
      <c r="D143" s="90" t="s">
        <v>44</v>
      </c>
      <c r="E143" s="91">
        <v>430</v>
      </c>
      <c r="F143" s="91">
        <v>26</v>
      </c>
      <c r="G143" s="91">
        <f t="shared" si="14"/>
        <v>456</v>
      </c>
      <c r="H143" s="91">
        <f t="shared" si="15"/>
        <v>501.6</v>
      </c>
      <c r="I143" s="111">
        <v>15900</v>
      </c>
      <c r="J143" s="68">
        <f t="shared" si="16"/>
        <v>7250400</v>
      </c>
      <c r="K143" s="69">
        <f t="shared" si="17"/>
        <v>8120448</v>
      </c>
      <c r="L143" s="69">
        <f t="shared" si="18"/>
        <v>5800320</v>
      </c>
      <c r="M143" s="92">
        <f t="shared" si="19"/>
        <v>20500</v>
      </c>
      <c r="N143" s="69">
        <f t="shared" si="20"/>
        <v>1354320</v>
      </c>
      <c r="O143" s="19"/>
    </row>
    <row r="144" spans="1:15" s="20" customFormat="1" ht="13.5" x14ac:dyDescent="0.25">
      <c r="A144" s="89">
        <v>143</v>
      </c>
      <c r="B144" s="90">
        <v>1902</v>
      </c>
      <c r="C144" s="90">
        <v>19</v>
      </c>
      <c r="D144" s="90" t="s">
        <v>44</v>
      </c>
      <c r="E144" s="91">
        <v>430</v>
      </c>
      <c r="F144" s="91">
        <v>26</v>
      </c>
      <c r="G144" s="91">
        <f t="shared" si="14"/>
        <v>456</v>
      </c>
      <c r="H144" s="91">
        <f t="shared" si="15"/>
        <v>501.6</v>
      </c>
      <c r="I144" s="111">
        <v>15900</v>
      </c>
      <c r="J144" s="68">
        <f t="shared" si="16"/>
        <v>7250400</v>
      </c>
      <c r="K144" s="69">
        <f t="shared" si="17"/>
        <v>8120448</v>
      </c>
      <c r="L144" s="69">
        <f t="shared" si="18"/>
        <v>5800320</v>
      </c>
      <c r="M144" s="92">
        <f t="shared" si="19"/>
        <v>20500</v>
      </c>
      <c r="N144" s="69">
        <f t="shared" si="20"/>
        <v>1354320</v>
      </c>
      <c r="O144" s="19"/>
    </row>
    <row r="145" spans="1:15" s="20" customFormat="1" ht="13.5" x14ac:dyDescent="0.25">
      <c r="A145" s="89">
        <v>144</v>
      </c>
      <c r="B145" s="90">
        <v>1903</v>
      </c>
      <c r="C145" s="90">
        <v>19</v>
      </c>
      <c r="D145" s="90" t="s">
        <v>10</v>
      </c>
      <c r="E145" s="91">
        <v>634</v>
      </c>
      <c r="F145" s="91">
        <v>53</v>
      </c>
      <c r="G145" s="91">
        <f t="shared" si="14"/>
        <v>687</v>
      </c>
      <c r="H145" s="91">
        <f t="shared" si="15"/>
        <v>755.7</v>
      </c>
      <c r="I145" s="111">
        <v>15900</v>
      </c>
      <c r="J145" s="68">
        <f t="shared" si="16"/>
        <v>10923300</v>
      </c>
      <c r="K145" s="69">
        <f t="shared" si="17"/>
        <v>12234096</v>
      </c>
      <c r="L145" s="69">
        <f t="shared" si="18"/>
        <v>8738640</v>
      </c>
      <c r="M145" s="92">
        <f t="shared" si="19"/>
        <v>30500</v>
      </c>
      <c r="N145" s="69">
        <f t="shared" si="20"/>
        <v>2040390.0000000002</v>
      </c>
      <c r="O145" s="19"/>
    </row>
    <row r="146" spans="1:15" s="20" customFormat="1" ht="13.5" x14ac:dyDescent="0.25">
      <c r="A146" s="89">
        <v>145</v>
      </c>
      <c r="B146" s="90">
        <v>1904</v>
      </c>
      <c r="C146" s="90">
        <v>19</v>
      </c>
      <c r="D146" s="90" t="s">
        <v>10</v>
      </c>
      <c r="E146" s="91">
        <v>634</v>
      </c>
      <c r="F146" s="91">
        <v>53</v>
      </c>
      <c r="G146" s="91">
        <f t="shared" si="14"/>
        <v>687</v>
      </c>
      <c r="H146" s="91">
        <f t="shared" si="15"/>
        <v>755.7</v>
      </c>
      <c r="I146" s="111">
        <v>15900</v>
      </c>
      <c r="J146" s="68">
        <f t="shared" si="16"/>
        <v>10923300</v>
      </c>
      <c r="K146" s="69">
        <f t="shared" si="17"/>
        <v>12234096</v>
      </c>
      <c r="L146" s="69">
        <f t="shared" si="18"/>
        <v>8738640</v>
      </c>
      <c r="M146" s="92">
        <f t="shared" si="19"/>
        <v>30500</v>
      </c>
      <c r="N146" s="69">
        <f t="shared" si="20"/>
        <v>2040390.0000000002</v>
      </c>
      <c r="O146" s="19"/>
    </row>
    <row r="147" spans="1:15" s="20" customFormat="1" ht="13.5" x14ac:dyDescent="0.25">
      <c r="A147" s="89">
        <v>146</v>
      </c>
      <c r="B147" s="90">
        <v>1905</v>
      </c>
      <c r="C147" s="90">
        <v>19</v>
      </c>
      <c r="D147" s="90" t="s">
        <v>10</v>
      </c>
      <c r="E147" s="91">
        <v>613</v>
      </c>
      <c r="F147" s="91">
        <v>44</v>
      </c>
      <c r="G147" s="91">
        <f t="shared" si="14"/>
        <v>657</v>
      </c>
      <c r="H147" s="91">
        <f t="shared" si="15"/>
        <v>722.7</v>
      </c>
      <c r="I147" s="111">
        <v>15900</v>
      </c>
      <c r="J147" s="68">
        <f t="shared" si="16"/>
        <v>10446300</v>
      </c>
      <c r="K147" s="69">
        <f t="shared" si="17"/>
        <v>11699856</v>
      </c>
      <c r="L147" s="69">
        <f t="shared" si="18"/>
        <v>8357040</v>
      </c>
      <c r="M147" s="92">
        <f t="shared" si="19"/>
        <v>29000</v>
      </c>
      <c r="N147" s="69">
        <f t="shared" si="20"/>
        <v>1951290.0000000002</v>
      </c>
      <c r="O147" s="19"/>
    </row>
    <row r="148" spans="1:15" s="20" customFormat="1" ht="13.5" x14ac:dyDescent="0.25">
      <c r="A148" s="89">
        <v>147</v>
      </c>
      <c r="B148" s="90">
        <v>1906</v>
      </c>
      <c r="C148" s="90">
        <v>19</v>
      </c>
      <c r="D148" s="90" t="s">
        <v>10</v>
      </c>
      <c r="E148" s="91">
        <v>613</v>
      </c>
      <c r="F148" s="91">
        <v>44</v>
      </c>
      <c r="G148" s="91">
        <f t="shared" si="14"/>
        <v>657</v>
      </c>
      <c r="H148" s="91">
        <f t="shared" si="15"/>
        <v>722.7</v>
      </c>
      <c r="I148" s="111">
        <v>15900</v>
      </c>
      <c r="J148" s="68">
        <f t="shared" si="16"/>
        <v>10446300</v>
      </c>
      <c r="K148" s="69">
        <f t="shared" si="17"/>
        <v>11699856</v>
      </c>
      <c r="L148" s="69">
        <f t="shared" si="18"/>
        <v>8357040</v>
      </c>
      <c r="M148" s="92">
        <f t="shared" si="19"/>
        <v>29000</v>
      </c>
      <c r="N148" s="69">
        <f t="shared" si="20"/>
        <v>1951290.0000000002</v>
      </c>
      <c r="O148" s="19"/>
    </row>
    <row r="149" spans="1:15" s="20" customFormat="1" ht="13.5" x14ac:dyDescent="0.25">
      <c r="A149" s="89">
        <v>148</v>
      </c>
      <c r="B149" s="90">
        <v>1907</v>
      </c>
      <c r="C149" s="90">
        <v>19</v>
      </c>
      <c r="D149" s="90" t="s">
        <v>10</v>
      </c>
      <c r="E149" s="91">
        <v>634</v>
      </c>
      <c r="F149" s="91">
        <v>53</v>
      </c>
      <c r="G149" s="91">
        <f t="shared" si="14"/>
        <v>687</v>
      </c>
      <c r="H149" s="91">
        <f t="shared" si="15"/>
        <v>755.7</v>
      </c>
      <c r="I149" s="111">
        <v>15900</v>
      </c>
      <c r="J149" s="68">
        <f t="shared" si="16"/>
        <v>10923300</v>
      </c>
      <c r="K149" s="69">
        <f t="shared" si="17"/>
        <v>12234096</v>
      </c>
      <c r="L149" s="69">
        <f t="shared" si="18"/>
        <v>8738640</v>
      </c>
      <c r="M149" s="92">
        <f t="shared" si="19"/>
        <v>30500</v>
      </c>
      <c r="N149" s="69">
        <f t="shared" si="20"/>
        <v>2040390.0000000002</v>
      </c>
      <c r="O149" s="19"/>
    </row>
    <row r="150" spans="1:15" s="20" customFormat="1" ht="13.5" x14ac:dyDescent="0.25">
      <c r="A150" s="89">
        <v>149</v>
      </c>
      <c r="B150" s="90">
        <v>1908</v>
      </c>
      <c r="C150" s="90">
        <v>19</v>
      </c>
      <c r="D150" s="90" t="s">
        <v>10</v>
      </c>
      <c r="E150" s="91">
        <v>634</v>
      </c>
      <c r="F150" s="91">
        <v>53</v>
      </c>
      <c r="G150" s="91">
        <f t="shared" si="14"/>
        <v>687</v>
      </c>
      <c r="H150" s="91">
        <f t="shared" si="15"/>
        <v>755.7</v>
      </c>
      <c r="I150" s="111">
        <v>15900</v>
      </c>
      <c r="J150" s="68">
        <f t="shared" si="16"/>
        <v>10923300</v>
      </c>
      <c r="K150" s="69">
        <f t="shared" si="17"/>
        <v>12234096</v>
      </c>
      <c r="L150" s="69">
        <f t="shared" si="18"/>
        <v>8738640</v>
      </c>
      <c r="M150" s="92">
        <f t="shared" si="19"/>
        <v>30500</v>
      </c>
      <c r="N150" s="69">
        <f t="shared" si="20"/>
        <v>2040390.0000000002</v>
      </c>
      <c r="O150" s="19"/>
    </row>
    <row r="151" spans="1:15" s="20" customFormat="1" ht="13.5" x14ac:dyDescent="0.25">
      <c r="A151" s="89">
        <v>150</v>
      </c>
      <c r="B151" s="90">
        <v>2001</v>
      </c>
      <c r="C151" s="90">
        <v>20</v>
      </c>
      <c r="D151" s="90" t="s">
        <v>44</v>
      </c>
      <c r="E151" s="91">
        <v>430</v>
      </c>
      <c r="F151" s="91">
        <v>26</v>
      </c>
      <c r="G151" s="91">
        <f t="shared" si="14"/>
        <v>456</v>
      </c>
      <c r="H151" s="91">
        <f t="shared" si="15"/>
        <v>501.6</v>
      </c>
      <c r="I151" s="111">
        <v>15950</v>
      </c>
      <c r="J151" s="68">
        <f t="shared" si="16"/>
        <v>7273200</v>
      </c>
      <c r="K151" s="69">
        <f t="shared" si="17"/>
        <v>8145984</v>
      </c>
      <c r="L151" s="69">
        <f t="shared" si="18"/>
        <v>5818560</v>
      </c>
      <c r="M151" s="92">
        <f t="shared" si="19"/>
        <v>20500</v>
      </c>
      <c r="N151" s="69">
        <f t="shared" si="20"/>
        <v>1354320</v>
      </c>
      <c r="O151" s="19"/>
    </row>
    <row r="152" spans="1:15" s="20" customFormat="1" ht="13.5" x14ac:dyDescent="0.25">
      <c r="A152" s="89">
        <v>151</v>
      </c>
      <c r="B152" s="90">
        <v>2002</v>
      </c>
      <c r="C152" s="90">
        <v>20</v>
      </c>
      <c r="D152" s="90" t="s">
        <v>44</v>
      </c>
      <c r="E152" s="91">
        <v>430</v>
      </c>
      <c r="F152" s="91">
        <v>26</v>
      </c>
      <c r="G152" s="91">
        <f t="shared" si="14"/>
        <v>456</v>
      </c>
      <c r="H152" s="91">
        <f t="shared" si="15"/>
        <v>501.6</v>
      </c>
      <c r="I152" s="111">
        <v>15950</v>
      </c>
      <c r="J152" s="68">
        <f t="shared" si="16"/>
        <v>7273200</v>
      </c>
      <c r="K152" s="69">
        <f t="shared" si="17"/>
        <v>8145984</v>
      </c>
      <c r="L152" s="69">
        <f t="shared" si="18"/>
        <v>5818560</v>
      </c>
      <c r="M152" s="92">
        <f t="shared" si="19"/>
        <v>20500</v>
      </c>
      <c r="N152" s="69">
        <f t="shared" si="20"/>
        <v>1354320</v>
      </c>
      <c r="O152" s="19"/>
    </row>
    <row r="153" spans="1:15" s="20" customFormat="1" ht="13.5" x14ac:dyDescent="0.25">
      <c r="A153" s="89">
        <v>152</v>
      </c>
      <c r="B153" s="90">
        <v>2003</v>
      </c>
      <c r="C153" s="90">
        <v>20</v>
      </c>
      <c r="D153" s="90" t="s">
        <v>10</v>
      </c>
      <c r="E153" s="91">
        <v>634</v>
      </c>
      <c r="F153" s="91">
        <v>53</v>
      </c>
      <c r="G153" s="91">
        <f t="shared" si="14"/>
        <v>687</v>
      </c>
      <c r="H153" s="91">
        <f t="shared" si="15"/>
        <v>755.7</v>
      </c>
      <c r="I153" s="111">
        <v>15950</v>
      </c>
      <c r="J153" s="68">
        <f t="shared" si="16"/>
        <v>10957650</v>
      </c>
      <c r="K153" s="69">
        <f t="shared" si="17"/>
        <v>12272568</v>
      </c>
      <c r="L153" s="69">
        <f t="shared" si="18"/>
        <v>8766120</v>
      </c>
      <c r="M153" s="92">
        <f t="shared" si="19"/>
        <v>30500</v>
      </c>
      <c r="N153" s="69">
        <f t="shared" si="20"/>
        <v>2040390.0000000002</v>
      </c>
      <c r="O153" s="19"/>
    </row>
    <row r="154" spans="1:15" s="20" customFormat="1" ht="13.5" x14ac:dyDescent="0.25">
      <c r="A154" s="89">
        <v>153</v>
      </c>
      <c r="B154" s="90">
        <v>2004</v>
      </c>
      <c r="C154" s="90">
        <v>20</v>
      </c>
      <c r="D154" s="90" t="s">
        <v>10</v>
      </c>
      <c r="E154" s="91">
        <v>634</v>
      </c>
      <c r="F154" s="91">
        <v>53</v>
      </c>
      <c r="G154" s="91">
        <f t="shared" si="14"/>
        <v>687</v>
      </c>
      <c r="H154" s="91">
        <f t="shared" si="15"/>
        <v>755.7</v>
      </c>
      <c r="I154" s="111">
        <v>15950</v>
      </c>
      <c r="J154" s="68">
        <f t="shared" si="16"/>
        <v>10957650</v>
      </c>
      <c r="K154" s="69">
        <f t="shared" si="17"/>
        <v>12272568</v>
      </c>
      <c r="L154" s="69">
        <f t="shared" si="18"/>
        <v>8766120</v>
      </c>
      <c r="M154" s="92">
        <f t="shared" si="19"/>
        <v>30500</v>
      </c>
      <c r="N154" s="69">
        <f t="shared" si="20"/>
        <v>2040390.0000000002</v>
      </c>
      <c r="O154" s="19"/>
    </row>
    <row r="155" spans="1:15" s="20" customFormat="1" ht="13.5" x14ac:dyDescent="0.25">
      <c r="A155" s="89">
        <v>154</v>
      </c>
      <c r="B155" s="90">
        <v>2005</v>
      </c>
      <c r="C155" s="90">
        <v>20</v>
      </c>
      <c r="D155" s="90" t="s">
        <v>10</v>
      </c>
      <c r="E155" s="91">
        <v>613</v>
      </c>
      <c r="F155" s="91">
        <v>44</v>
      </c>
      <c r="G155" s="91">
        <f t="shared" si="14"/>
        <v>657</v>
      </c>
      <c r="H155" s="91">
        <f t="shared" si="15"/>
        <v>722.7</v>
      </c>
      <c r="I155" s="111">
        <v>15950</v>
      </c>
      <c r="J155" s="68">
        <f t="shared" si="16"/>
        <v>10479150</v>
      </c>
      <c r="K155" s="69">
        <f t="shared" si="17"/>
        <v>11736648</v>
      </c>
      <c r="L155" s="69">
        <f t="shared" si="18"/>
        <v>8383320</v>
      </c>
      <c r="M155" s="92">
        <f t="shared" si="19"/>
        <v>29500</v>
      </c>
      <c r="N155" s="69">
        <f t="shared" si="20"/>
        <v>1951290.0000000002</v>
      </c>
      <c r="O155" s="19"/>
    </row>
    <row r="156" spans="1:15" s="20" customFormat="1" ht="13.5" x14ac:dyDescent="0.25">
      <c r="A156" s="89">
        <v>155</v>
      </c>
      <c r="B156" s="90">
        <v>2006</v>
      </c>
      <c r="C156" s="90">
        <v>20</v>
      </c>
      <c r="D156" s="90" t="s">
        <v>10</v>
      </c>
      <c r="E156" s="91">
        <v>613</v>
      </c>
      <c r="F156" s="91">
        <v>44</v>
      </c>
      <c r="G156" s="91">
        <f t="shared" si="14"/>
        <v>657</v>
      </c>
      <c r="H156" s="91">
        <f t="shared" si="15"/>
        <v>722.7</v>
      </c>
      <c r="I156" s="111">
        <v>15950</v>
      </c>
      <c r="J156" s="68">
        <f t="shared" si="16"/>
        <v>10479150</v>
      </c>
      <c r="K156" s="69">
        <f t="shared" si="17"/>
        <v>11736648</v>
      </c>
      <c r="L156" s="69">
        <f t="shared" si="18"/>
        <v>8383320</v>
      </c>
      <c r="M156" s="92">
        <f t="shared" si="19"/>
        <v>29500</v>
      </c>
      <c r="N156" s="69">
        <f t="shared" si="20"/>
        <v>1951290.0000000002</v>
      </c>
      <c r="O156" s="19"/>
    </row>
    <row r="157" spans="1:15" s="20" customFormat="1" ht="13.5" x14ac:dyDescent="0.25">
      <c r="A157" s="89">
        <v>156</v>
      </c>
      <c r="B157" s="90">
        <v>2007</v>
      </c>
      <c r="C157" s="90">
        <v>20</v>
      </c>
      <c r="D157" s="90" t="s">
        <v>10</v>
      </c>
      <c r="E157" s="91">
        <v>634</v>
      </c>
      <c r="F157" s="91">
        <v>53</v>
      </c>
      <c r="G157" s="91">
        <f t="shared" si="14"/>
        <v>687</v>
      </c>
      <c r="H157" s="91">
        <f t="shared" si="15"/>
        <v>755.7</v>
      </c>
      <c r="I157" s="111">
        <v>15950</v>
      </c>
      <c r="J157" s="68">
        <f t="shared" si="16"/>
        <v>10957650</v>
      </c>
      <c r="K157" s="69">
        <f t="shared" si="17"/>
        <v>12272568</v>
      </c>
      <c r="L157" s="69">
        <f t="shared" si="18"/>
        <v>8766120</v>
      </c>
      <c r="M157" s="92">
        <f t="shared" si="19"/>
        <v>30500</v>
      </c>
      <c r="N157" s="69">
        <f t="shared" si="20"/>
        <v>2040390.0000000002</v>
      </c>
      <c r="O157" s="19"/>
    </row>
    <row r="158" spans="1:15" s="20" customFormat="1" ht="13.5" x14ac:dyDescent="0.25">
      <c r="A158" s="89">
        <v>157</v>
      </c>
      <c r="B158" s="90">
        <v>2008</v>
      </c>
      <c r="C158" s="90">
        <v>20</v>
      </c>
      <c r="D158" s="90" t="s">
        <v>10</v>
      </c>
      <c r="E158" s="91">
        <v>634</v>
      </c>
      <c r="F158" s="91">
        <v>53</v>
      </c>
      <c r="G158" s="91">
        <f t="shared" si="14"/>
        <v>687</v>
      </c>
      <c r="H158" s="91">
        <f t="shared" si="15"/>
        <v>755.7</v>
      </c>
      <c r="I158" s="111">
        <v>15950</v>
      </c>
      <c r="J158" s="68">
        <f t="shared" si="16"/>
        <v>10957650</v>
      </c>
      <c r="K158" s="69">
        <f t="shared" si="17"/>
        <v>12272568</v>
      </c>
      <c r="L158" s="69">
        <f t="shared" si="18"/>
        <v>8766120</v>
      </c>
      <c r="M158" s="92">
        <f t="shared" si="19"/>
        <v>30500</v>
      </c>
      <c r="N158" s="69">
        <f t="shared" si="20"/>
        <v>2040390.0000000002</v>
      </c>
      <c r="O158" s="19"/>
    </row>
    <row r="159" spans="1:15" s="20" customFormat="1" ht="13.5" x14ac:dyDescent="0.25">
      <c r="A159" s="89">
        <v>158</v>
      </c>
      <c r="B159" s="90">
        <v>2101</v>
      </c>
      <c r="C159" s="90">
        <v>21</v>
      </c>
      <c r="D159" s="90" t="s">
        <v>44</v>
      </c>
      <c r="E159" s="91">
        <v>430</v>
      </c>
      <c r="F159" s="91">
        <v>26</v>
      </c>
      <c r="G159" s="91">
        <f t="shared" si="14"/>
        <v>456</v>
      </c>
      <c r="H159" s="91">
        <f t="shared" si="15"/>
        <v>501.6</v>
      </c>
      <c r="I159" s="111">
        <v>16000</v>
      </c>
      <c r="J159" s="68">
        <f t="shared" si="16"/>
        <v>7296000</v>
      </c>
      <c r="K159" s="69">
        <f t="shared" si="17"/>
        <v>8171520</v>
      </c>
      <c r="L159" s="69">
        <f t="shared" si="18"/>
        <v>5836800</v>
      </c>
      <c r="M159" s="92">
        <f t="shared" si="19"/>
        <v>20500</v>
      </c>
      <c r="N159" s="69">
        <f t="shared" si="20"/>
        <v>1354320</v>
      </c>
      <c r="O159" s="19"/>
    </row>
    <row r="160" spans="1:15" s="20" customFormat="1" ht="13.5" x14ac:dyDescent="0.25">
      <c r="A160" s="89">
        <v>159</v>
      </c>
      <c r="B160" s="90">
        <v>2102</v>
      </c>
      <c r="C160" s="90">
        <v>21</v>
      </c>
      <c r="D160" s="90" t="s">
        <v>44</v>
      </c>
      <c r="E160" s="91">
        <v>430</v>
      </c>
      <c r="F160" s="91">
        <v>26</v>
      </c>
      <c r="G160" s="91">
        <f t="shared" si="14"/>
        <v>456</v>
      </c>
      <c r="H160" s="91">
        <f t="shared" si="15"/>
        <v>501.6</v>
      </c>
      <c r="I160" s="111">
        <v>16000</v>
      </c>
      <c r="J160" s="68">
        <f t="shared" si="16"/>
        <v>7296000</v>
      </c>
      <c r="K160" s="69">
        <f t="shared" si="17"/>
        <v>8171520</v>
      </c>
      <c r="L160" s="69">
        <f t="shared" si="18"/>
        <v>5836800</v>
      </c>
      <c r="M160" s="92">
        <f t="shared" si="19"/>
        <v>20500</v>
      </c>
      <c r="N160" s="69">
        <f t="shared" si="20"/>
        <v>1354320</v>
      </c>
      <c r="O160" s="19"/>
    </row>
    <row r="161" spans="1:15" s="20" customFormat="1" ht="13.5" x14ac:dyDescent="0.25">
      <c r="A161" s="89">
        <v>160</v>
      </c>
      <c r="B161" s="90">
        <v>2103</v>
      </c>
      <c r="C161" s="90">
        <v>21</v>
      </c>
      <c r="D161" s="90" t="s">
        <v>10</v>
      </c>
      <c r="E161" s="91">
        <v>634</v>
      </c>
      <c r="F161" s="91">
        <v>53</v>
      </c>
      <c r="G161" s="91">
        <f t="shared" si="14"/>
        <v>687</v>
      </c>
      <c r="H161" s="91">
        <f t="shared" si="15"/>
        <v>755.7</v>
      </c>
      <c r="I161" s="111">
        <v>16000</v>
      </c>
      <c r="J161" s="68">
        <f t="shared" si="16"/>
        <v>10992000</v>
      </c>
      <c r="K161" s="69">
        <f t="shared" si="17"/>
        <v>12311040</v>
      </c>
      <c r="L161" s="69">
        <f t="shared" si="18"/>
        <v>8793600</v>
      </c>
      <c r="M161" s="92">
        <f t="shared" si="19"/>
        <v>31000</v>
      </c>
      <c r="N161" s="69">
        <f t="shared" si="20"/>
        <v>2040390.0000000002</v>
      </c>
      <c r="O161" s="19"/>
    </row>
    <row r="162" spans="1:15" s="20" customFormat="1" ht="13.5" x14ac:dyDescent="0.25">
      <c r="A162" s="89">
        <v>161</v>
      </c>
      <c r="B162" s="90">
        <v>2104</v>
      </c>
      <c r="C162" s="90">
        <v>21</v>
      </c>
      <c r="D162" s="90" t="s">
        <v>10</v>
      </c>
      <c r="E162" s="91">
        <v>634</v>
      </c>
      <c r="F162" s="91">
        <v>53</v>
      </c>
      <c r="G162" s="91">
        <f t="shared" si="14"/>
        <v>687</v>
      </c>
      <c r="H162" s="91">
        <f t="shared" si="15"/>
        <v>755.7</v>
      </c>
      <c r="I162" s="111">
        <v>16000</v>
      </c>
      <c r="J162" s="68">
        <f t="shared" si="16"/>
        <v>10992000</v>
      </c>
      <c r="K162" s="69">
        <f t="shared" si="17"/>
        <v>12311040</v>
      </c>
      <c r="L162" s="69">
        <f t="shared" si="18"/>
        <v>8793600</v>
      </c>
      <c r="M162" s="92">
        <f t="shared" si="19"/>
        <v>31000</v>
      </c>
      <c r="N162" s="69">
        <f t="shared" si="20"/>
        <v>2040390.0000000002</v>
      </c>
      <c r="O162" s="19"/>
    </row>
    <row r="163" spans="1:15" s="20" customFormat="1" ht="13.5" x14ac:dyDescent="0.25">
      <c r="A163" s="89">
        <v>162</v>
      </c>
      <c r="B163" s="90">
        <v>2105</v>
      </c>
      <c r="C163" s="90">
        <v>21</v>
      </c>
      <c r="D163" s="90" t="s">
        <v>10</v>
      </c>
      <c r="E163" s="91">
        <v>613</v>
      </c>
      <c r="F163" s="91">
        <v>44</v>
      </c>
      <c r="G163" s="91">
        <f t="shared" si="14"/>
        <v>657</v>
      </c>
      <c r="H163" s="91">
        <f t="shared" si="15"/>
        <v>722.7</v>
      </c>
      <c r="I163" s="111">
        <v>16000</v>
      </c>
      <c r="J163" s="68">
        <f t="shared" si="16"/>
        <v>10512000</v>
      </c>
      <c r="K163" s="69">
        <f t="shared" si="17"/>
        <v>11773440</v>
      </c>
      <c r="L163" s="69">
        <f t="shared" si="18"/>
        <v>8409600</v>
      </c>
      <c r="M163" s="92">
        <f t="shared" si="19"/>
        <v>29500</v>
      </c>
      <c r="N163" s="69">
        <f t="shared" si="20"/>
        <v>1951290.0000000002</v>
      </c>
      <c r="O163" s="19"/>
    </row>
    <row r="164" spans="1:15" s="20" customFormat="1" ht="13.5" x14ac:dyDescent="0.25">
      <c r="A164" s="89">
        <v>163</v>
      </c>
      <c r="B164" s="90">
        <v>2106</v>
      </c>
      <c r="C164" s="90">
        <v>21</v>
      </c>
      <c r="D164" s="90" t="s">
        <v>10</v>
      </c>
      <c r="E164" s="91">
        <v>613</v>
      </c>
      <c r="F164" s="91">
        <v>44</v>
      </c>
      <c r="G164" s="91">
        <f t="shared" si="14"/>
        <v>657</v>
      </c>
      <c r="H164" s="91">
        <f t="shared" si="15"/>
        <v>722.7</v>
      </c>
      <c r="I164" s="111">
        <v>16000</v>
      </c>
      <c r="J164" s="68">
        <f t="shared" si="16"/>
        <v>10512000</v>
      </c>
      <c r="K164" s="69">
        <f t="shared" si="17"/>
        <v>11773440</v>
      </c>
      <c r="L164" s="69">
        <f t="shared" si="18"/>
        <v>8409600</v>
      </c>
      <c r="M164" s="92">
        <f t="shared" si="19"/>
        <v>29500</v>
      </c>
      <c r="N164" s="69">
        <f t="shared" si="20"/>
        <v>1951290.0000000002</v>
      </c>
      <c r="O164" s="19"/>
    </row>
    <row r="165" spans="1:15" s="20" customFormat="1" ht="13.5" x14ac:dyDescent="0.25">
      <c r="A165" s="89">
        <v>164</v>
      </c>
      <c r="B165" s="90">
        <v>2107</v>
      </c>
      <c r="C165" s="90">
        <v>21</v>
      </c>
      <c r="D165" s="90" t="s">
        <v>10</v>
      </c>
      <c r="E165" s="91">
        <v>634</v>
      </c>
      <c r="F165" s="91">
        <v>53</v>
      </c>
      <c r="G165" s="91">
        <f t="shared" si="14"/>
        <v>687</v>
      </c>
      <c r="H165" s="91">
        <f t="shared" si="15"/>
        <v>755.7</v>
      </c>
      <c r="I165" s="111">
        <v>16000</v>
      </c>
      <c r="J165" s="68">
        <f t="shared" si="16"/>
        <v>10992000</v>
      </c>
      <c r="K165" s="69">
        <f t="shared" si="17"/>
        <v>12311040</v>
      </c>
      <c r="L165" s="69">
        <f t="shared" si="18"/>
        <v>8793600</v>
      </c>
      <c r="M165" s="92">
        <f t="shared" si="19"/>
        <v>31000</v>
      </c>
      <c r="N165" s="69">
        <f t="shared" si="20"/>
        <v>2040390.0000000002</v>
      </c>
      <c r="O165" s="19"/>
    </row>
    <row r="166" spans="1:15" s="20" customFormat="1" ht="13.5" x14ac:dyDescent="0.25">
      <c r="A166" s="89">
        <v>165</v>
      </c>
      <c r="B166" s="90">
        <v>2108</v>
      </c>
      <c r="C166" s="90">
        <v>21</v>
      </c>
      <c r="D166" s="90" t="s">
        <v>10</v>
      </c>
      <c r="E166" s="91">
        <v>634</v>
      </c>
      <c r="F166" s="91">
        <v>53</v>
      </c>
      <c r="G166" s="91">
        <f t="shared" si="14"/>
        <v>687</v>
      </c>
      <c r="H166" s="91">
        <f t="shared" si="15"/>
        <v>755.7</v>
      </c>
      <c r="I166" s="111">
        <v>16000</v>
      </c>
      <c r="J166" s="68">
        <f t="shared" si="16"/>
        <v>10992000</v>
      </c>
      <c r="K166" s="69">
        <f t="shared" si="17"/>
        <v>12311040</v>
      </c>
      <c r="L166" s="69">
        <f t="shared" si="18"/>
        <v>8793600</v>
      </c>
      <c r="M166" s="92">
        <f t="shared" si="19"/>
        <v>31000</v>
      </c>
      <c r="N166" s="69">
        <f t="shared" si="20"/>
        <v>2040390.0000000002</v>
      </c>
      <c r="O166" s="19"/>
    </row>
    <row r="167" spans="1:15" s="20" customFormat="1" ht="13.5" x14ac:dyDescent="0.25">
      <c r="A167" s="89">
        <v>166</v>
      </c>
      <c r="B167" s="90">
        <v>2201</v>
      </c>
      <c r="C167" s="90">
        <v>22</v>
      </c>
      <c r="D167" s="90" t="s">
        <v>44</v>
      </c>
      <c r="E167" s="91">
        <v>430</v>
      </c>
      <c r="F167" s="91">
        <v>26</v>
      </c>
      <c r="G167" s="91">
        <f t="shared" si="14"/>
        <v>456</v>
      </c>
      <c r="H167" s="91">
        <f t="shared" si="15"/>
        <v>501.6</v>
      </c>
      <c r="I167" s="111">
        <v>16050</v>
      </c>
      <c r="J167" s="68">
        <f t="shared" si="16"/>
        <v>7318800</v>
      </c>
      <c r="K167" s="69">
        <f t="shared" si="17"/>
        <v>8197056</v>
      </c>
      <c r="L167" s="69">
        <f t="shared" si="18"/>
        <v>5855040</v>
      </c>
      <c r="M167" s="92">
        <f t="shared" si="19"/>
        <v>20500</v>
      </c>
      <c r="N167" s="69">
        <f t="shared" si="20"/>
        <v>1354320</v>
      </c>
      <c r="O167" s="19"/>
    </row>
    <row r="168" spans="1:15" s="20" customFormat="1" ht="13.5" x14ac:dyDescent="0.25">
      <c r="A168" s="89">
        <v>167</v>
      </c>
      <c r="B168" s="90">
        <v>2203</v>
      </c>
      <c r="C168" s="90">
        <v>22</v>
      </c>
      <c r="D168" s="90" t="s">
        <v>10</v>
      </c>
      <c r="E168" s="91">
        <v>634</v>
      </c>
      <c r="F168" s="91">
        <v>53</v>
      </c>
      <c r="G168" s="91">
        <f t="shared" si="14"/>
        <v>687</v>
      </c>
      <c r="H168" s="91">
        <f t="shared" si="15"/>
        <v>755.7</v>
      </c>
      <c r="I168" s="111">
        <v>16050</v>
      </c>
      <c r="J168" s="68">
        <f t="shared" si="16"/>
        <v>11026350</v>
      </c>
      <c r="K168" s="69">
        <f t="shared" si="17"/>
        <v>12349512</v>
      </c>
      <c r="L168" s="69">
        <f t="shared" si="18"/>
        <v>8821080</v>
      </c>
      <c r="M168" s="92">
        <f t="shared" si="19"/>
        <v>31000</v>
      </c>
      <c r="N168" s="69">
        <f t="shared" si="20"/>
        <v>2040390.0000000002</v>
      </c>
      <c r="O168" s="19"/>
    </row>
    <row r="169" spans="1:15" s="20" customFormat="1" ht="13.5" x14ac:dyDescent="0.25">
      <c r="A169" s="89">
        <v>168</v>
      </c>
      <c r="B169" s="90">
        <v>2204</v>
      </c>
      <c r="C169" s="90">
        <v>22</v>
      </c>
      <c r="D169" s="90" t="s">
        <v>10</v>
      </c>
      <c r="E169" s="91">
        <v>634</v>
      </c>
      <c r="F169" s="91">
        <v>53</v>
      </c>
      <c r="G169" s="91">
        <f t="shared" si="14"/>
        <v>687</v>
      </c>
      <c r="H169" s="91">
        <f t="shared" si="15"/>
        <v>755.7</v>
      </c>
      <c r="I169" s="111">
        <v>16050</v>
      </c>
      <c r="J169" s="68">
        <f t="shared" si="16"/>
        <v>11026350</v>
      </c>
      <c r="K169" s="69">
        <f t="shared" si="17"/>
        <v>12349512</v>
      </c>
      <c r="L169" s="69">
        <f t="shared" si="18"/>
        <v>8821080</v>
      </c>
      <c r="M169" s="92">
        <f t="shared" si="19"/>
        <v>31000</v>
      </c>
      <c r="N169" s="69">
        <f t="shared" si="20"/>
        <v>2040390.0000000002</v>
      </c>
      <c r="O169" s="19"/>
    </row>
    <row r="170" spans="1:15" s="20" customFormat="1" ht="13.5" x14ac:dyDescent="0.25">
      <c r="A170" s="89">
        <v>169</v>
      </c>
      <c r="B170" s="90">
        <v>2205</v>
      </c>
      <c r="C170" s="90">
        <v>22</v>
      </c>
      <c r="D170" s="90" t="s">
        <v>10</v>
      </c>
      <c r="E170" s="91">
        <v>613</v>
      </c>
      <c r="F170" s="91">
        <v>44</v>
      </c>
      <c r="G170" s="91">
        <f t="shared" si="14"/>
        <v>657</v>
      </c>
      <c r="H170" s="91">
        <f t="shared" si="15"/>
        <v>722.7</v>
      </c>
      <c r="I170" s="111">
        <v>16050</v>
      </c>
      <c r="J170" s="68">
        <f t="shared" si="16"/>
        <v>10544850</v>
      </c>
      <c r="K170" s="69">
        <f t="shared" si="17"/>
        <v>11810232</v>
      </c>
      <c r="L170" s="69">
        <f t="shared" si="18"/>
        <v>8435880</v>
      </c>
      <c r="M170" s="92">
        <f t="shared" si="19"/>
        <v>29500</v>
      </c>
      <c r="N170" s="69">
        <f t="shared" si="20"/>
        <v>1951290.0000000002</v>
      </c>
      <c r="O170" s="19"/>
    </row>
    <row r="171" spans="1:15" s="20" customFormat="1" ht="13.5" x14ac:dyDescent="0.25">
      <c r="A171" s="89">
        <v>170</v>
      </c>
      <c r="B171" s="90">
        <v>2206</v>
      </c>
      <c r="C171" s="90">
        <v>22</v>
      </c>
      <c r="D171" s="90" t="s">
        <v>10</v>
      </c>
      <c r="E171" s="91">
        <v>613</v>
      </c>
      <c r="F171" s="91">
        <v>44</v>
      </c>
      <c r="G171" s="91">
        <f t="shared" si="14"/>
        <v>657</v>
      </c>
      <c r="H171" s="91">
        <f t="shared" si="15"/>
        <v>722.7</v>
      </c>
      <c r="I171" s="111">
        <v>16050</v>
      </c>
      <c r="J171" s="68">
        <f t="shared" si="16"/>
        <v>10544850</v>
      </c>
      <c r="K171" s="69">
        <f t="shared" si="17"/>
        <v>11810232</v>
      </c>
      <c r="L171" s="69">
        <f t="shared" si="18"/>
        <v>8435880</v>
      </c>
      <c r="M171" s="92">
        <f t="shared" si="19"/>
        <v>29500</v>
      </c>
      <c r="N171" s="69">
        <f t="shared" si="20"/>
        <v>1951290.0000000002</v>
      </c>
      <c r="O171" s="19"/>
    </row>
    <row r="172" spans="1:15" s="20" customFormat="1" ht="13.5" x14ac:dyDescent="0.25">
      <c r="A172" s="89">
        <v>171</v>
      </c>
      <c r="B172" s="90">
        <v>2207</v>
      </c>
      <c r="C172" s="90">
        <v>22</v>
      </c>
      <c r="D172" s="90" t="s">
        <v>10</v>
      </c>
      <c r="E172" s="91">
        <v>634</v>
      </c>
      <c r="F172" s="91">
        <v>53</v>
      </c>
      <c r="G172" s="91">
        <f t="shared" si="14"/>
        <v>687</v>
      </c>
      <c r="H172" s="91">
        <f t="shared" si="15"/>
        <v>755.7</v>
      </c>
      <c r="I172" s="111">
        <v>16050</v>
      </c>
      <c r="J172" s="68">
        <f t="shared" si="16"/>
        <v>11026350</v>
      </c>
      <c r="K172" s="69">
        <f t="shared" si="17"/>
        <v>12349512</v>
      </c>
      <c r="L172" s="69">
        <f t="shared" si="18"/>
        <v>8821080</v>
      </c>
      <c r="M172" s="92">
        <f t="shared" si="19"/>
        <v>31000</v>
      </c>
      <c r="N172" s="69">
        <f t="shared" si="20"/>
        <v>2040390.0000000002</v>
      </c>
      <c r="O172" s="19"/>
    </row>
    <row r="173" spans="1:15" s="20" customFormat="1" ht="13.5" x14ac:dyDescent="0.25">
      <c r="A173" s="89">
        <v>172</v>
      </c>
      <c r="B173" s="90">
        <v>2208</v>
      </c>
      <c r="C173" s="90">
        <v>22</v>
      </c>
      <c r="D173" s="90" t="s">
        <v>10</v>
      </c>
      <c r="E173" s="91">
        <v>634</v>
      </c>
      <c r="F173" s="91">
        <v>53</v>
      </c>
      <c r="G173" s="91">
        <f t="shared" si="14"/>
        <v>687</v>
      </c>
      <c r="H173" s="91">
        <f t="shared" si="15"/>
        <v>755.7</v>
      </c>
      <c r="I173" s="111">
        <v>16050</v>
      </c>
      <c r="J173" s="68">
        <f t="shared" si="16"/>
        <v>11026350</v>
      </c>
      <c r="K173" s="69">
        <f t="shared" si="17"/>
        <v>12349512</v>
      </c>
      <c r="L173" s="69">
        <f t="shared" si="18"/>
        <v>8821080</v>
      </c>
      <c r="M173" s="92">
        <f t="shared" si="19"/>
        <v>31000</v>
      </c>
      <c r="N173" s="69">
        <f t="shared" si="20"/>
        <v>2040390.0000000002</v>
      </c>
      <c r="O173" s="19"/>
    </row>
    <row r="174" spans="1:15" s="20" customFormat="1" ht="13.5" x14ac:dyDescent="0.25">
      <c r="A174" s="89">
        <v>173</v>
      </c>
      <c r="B174" s="90">
        <v>2301</v>
      </c>
      <c r="C174" s="90">
        <v>23</v>
      </c>
      <c r="D174" s="90" t="s">
        <v>44</v>
      </c>
      <c r="E174" s="91">
        <v>430</v>
      </c>
      <c r="F174" s="91">
        <v>26</v>
      </c>
      <c r="G174" s="91">
        <f t="shared" si="14"/>
        <v>456</v>
      </c>
      <c r="H174" s="91">
        <f t="shared" si="15"/>
        <v>501.6</v>
      </c>
      <c r="I174" s="111">
        <v>16100</v>
      </c>
      <c r="J174" s="68">
        <f t="shared" si="16"/>
        <v>7341600</v>
      </c>
      <c r="K174" s="69">
        <f t="shared" si="17"/>
        <v>8222592</v>
      </c>
      <c r="L174" s="69">
        <f t="shared" si="18"/>
        <v>5873280</v>
      </c>
      <c r="M174" s="92">
        <f t="shared" si="19"/>
        <v>20500</v>
      </c>
      <c r="N174" s="69">
        <f t="shared" si="20"/>
        <v>1354320</v>
      </c>
      <c r="O174" s="19"/>
    </row>
    <row r="175" spans="1:15" s="20" customFormat="1" ht="13.5" x14ac:dyDescent="0.25">
      <c r="A175" s="89">
        <v>174</v>
      </c>
      <c r="B175" s="90">
        <v>2302</v>
      </c>
      <c r="C175" s="90">
        <v>23</v>
      </c>
      <c r="D175" s="90" t="s">
        <v>44</v>
      </c>
      <c r="E175" s="91">
        <v>430</v>
      </c>
      <c r="F175" s="91">
        <v>26</v>
      </c>
      <c r="G175" s="91">
        <f t="shared" si="14"/>
        <v>456</v>
      </c>
      <c r="H175" s="91">
        <f t="shared" si="15"/>
        <v>501.6</v>
      </c>
      <c r="I175" s="111">
        <v>16100</v>
      </c>
      <c r="J175" s="68">
        <f t="shared" si="16"/>
        <v>7341600</v>
      </c>
      <c r="K175" s="69">
        <f t="shared" si="17"/>
        <v>8222592</v>
      </c>
      <c r="L175" s="69">
        <f t="shared" si="18"/>
        <v>5873280</v>
      </c>
      <c r="M175" s="92">
        <f t="shared" si="19"/>
        <v>20500</v>
      </c>
      <c r="N175" s="69">
        <f t="shared" si="20"/>
        <v>1354320</v>
      </c>
      <c r="O175" s="19"/>
    </row>
    <row r="176" spans="1:15" s="20" customFormat="1" ht="13.5" x14ac:dyDescent="0.25">
      <c r="A176" s="89">
        <v>175</v>
      </c>
      <c r="B176" s="90">
        <v>2303</v>
      </c>
      <c r="C176" s="90">
        <v>23</v>
      </c>
      <c r="D176" s="90" t="s">
        <v>10</v>
      </c>
      <c r="E176" s="91">
        <v>634</v>
      </c>
      <c r="F176" s="91">
        <v>53</v>
      </c>
      <c r="G176" s="91">
        <f t="shared" si="14"/>
        <v>687</v>
      </c>
      <c r="H176" s="91">
        <f t="shared" si="15"/>
        <v>755.7</v>
      </c>
      <c r="I176" s="111">
        <v>16100</v>
      </c>
      <c r="J176" s="68">
        <f t="shared" si="16"/>
        <v>11060700</v>
      </c>
      <c r="K176" s="69">
        <f t="shared" si="17"/>
        <v>12387984</v>
      </c>
      <c r="L176" s="69">
        <f t="shared" si="18"/>
        <v>8848560</v>
      </c>
      <c r="M176" s="92">
        <f t="shared" si="19"/>
        <v>31000</v>
      </c>
      <c r="N176" s="69">
        <f t="shared" si="20"/>
        <v>2040390.0000000002</v>
      </c>
      <c r="O176" s="19"/>
    </row>
    <row r="177" spans="1:15" s="20" customFormat="1" ht="13.5" x14ac:dyDescent="0.25">
      <c r="A177" s="89">
        <v>176</v>
      </c>
      <c r="B177" s="90">
        <v>2304</v>
      </c>
      <c r="C177" s="90">
        <v>23</v>
      </c>
      <c r="D177" s="90" t="s">
        <v>10</v>
      </c>
      <c r="E177" s="91">
        <v>634</v>
      </c>
      <c r="F177" s="91">
        <v>53</v>
      </c>
      <c r="G177" s="91">
        <f t="shared" si="14"/>
        <v>687</v>
      </c>
      <c r="H177" s="91">
        <f t="shared" si="15"/>
        <v>755.7</v>
      </c>
      <c r="I177" s="111">
        <v>16100</v>
      </c>
      <c r="J177" s="68">
        <f t="shared" si="16"/>
        <v>11060700</v>
      </c>
      <c r="K177" s="69">
        <f t="shared" si="17"/>
        <v>12387984</v>
      </c>
      <c r="L177" s="69">
        <f t="shared" si="18"/>
        <v>8848560</v>
      </c>
      <c r="M177" s="92">
        <f t="shared" si="19"/>
        <v>31000</v>
      </c>
      <c r="N177" s="69">
        <f t="shared" si="20"/>
        <v>2040390.0000000002</v>
      </c>
      <c r="O177" s="19"/>
    </row>
    <row r="178" spans="1:15" s="20" customFormat="1" ht="13.5" x14ac:dyDescent="0.25">
      <c r="A178" s="89">
        <v>177</v>
      </c>
      <c r="B178" s="90">
        <v>2305</v>
      </c>
      <c r="C178" s="90">
        <v>23</v>
      </c>
      <c r="D178" s="90" t="s">
        <v>10</v>
      </c>
      <c r="E178" s="91">
        <v>613</v>
      </c>
      <c r="F178" s="91">
        <v>44</v>
      </c>
      <c r="G178" s="91">
        <f t="shared" si="14"/>
        <v>657</v>
      </c>
      <c r="H178" s="91">
        <f t="shared" si="15"/>
        <v>722.7</v>
      </c>
      <c r="I178" s="111">
        <v>16100</v>
      </c>
      <c r="J178" s="68">
        <f t="shared" si="16"/>
        <v>10577700</v>
      </c>
      <c r="K178" s="69">
        <f t="shared" si="17"/>
        <v>11847024</v>
      </c>
      <c r="L178" s="69">
        <f t="shared" si="18"/>
        <v>8462160</v>
      </c>
      <c r="M178" s="92">
        <f t="shared" si="19"/>
        <v>29500</v>
      </c>
      <c r="N178" s="69">
        <f t="shared" si="20"/>
        <v>1951290.0000000002</v>
      </c>
      <c r="O178" s="19"/>
    </row>
    <row r="179" spans="1:15" s="20" customFormat="1" ht="13.5" x14ac:dyDescent="0.25">
      <c r="A179" s="89">
        <v>178</v>
      </c>
      <c r="B179" s="90">
        <v>2306</v>
      </c>
      <c r="C179" s="90">
        <v>23</v>
      </c>
      <c r="D179" s="90" t="s">
        <v>10</v>
      </c>
      <c r="E179" s="91">
        <v>613</v>
      </c>
      <c r="F179" s="91">
        <v>44</v>
      </c>
      <c r="G179" s="91">
        <f t="shared" si="14"/>
        <v>657</v>
      </c>
      <c r="H179" s="91">
        <f t="shared" si="15"/>
        <v>722.7</v>
      </c>
      <c r="I179" s="111">
        <v>16100</v>
      </c>
      <c r="J179" s="68">
        <f t="shared" si="16"/>
        <v>10577700</v>
      </c>
      <c r="K179" s="69">
        <f t="shared" si="17"/>
        <v>11847024</v>
      </c>
      <c r="L179" s="69">
        <f t="shared" si="18"/>
        <v>8462160</v>
      </c>
      <c r="M179" s="92">
        <f t="shared" si="19"/>
        <v>29500</v>
      </c>
      <c r="N179" s="69">
        <f t="shared" si="20"/>
        <v>1951290.0000000002</v>
      </c>
      <c r="O179" s="19"/>
    </row>
    <row r="180" spans="1:15" s="20" customFormat="1" ht="13.5" x14ac:dyDescent="0.25">
      <c r="A180" s="89">
        <v>179</v>
      </c>
      <c r="B180" s="90">
        <v>2307</v>
      </c>
      <c r="C180" s="90">
        <v>23</v>
      </c>
      <c r="D180" s="90" t="s">
        <v>10</v>
      </c>
      <c r="E180" s="91">
        <v>634</v>
      </c>
      <c r="F180" s="91">
        <v>53</v>
      </c>
      <c r="G180" s="91">
        <f t="shared" si="14"/>
        <v>687</v>
      </c>
      <c r="H180" s="91">
        <f t="shared" si="15"/>
        <v>755.7</v>
      </c>
      <c r="I180" s="111">
        <v>16100</v>
      </c>
      <c r="J180" s="68">
        <f t="shared" si="16"/>
        <v>11060700</v>
      </c>
      <c r="K180" s="69">
        <f t="shared" si="17"/>
        <v>12387984</v>
      </c>
      <c r="L180" s="69">
        <f t="shared" si="18"/>
        <v>8848560</v>
      </c>
      <c r="M180" s="92">
        <f t="shared" si="19"/>
        <v>31000</v>
      </c>
      <c r="N180" s="69">
        <f t="shared" si="20"/>
        <v>2040390.0000000002</v>
      </c>
      <c r="O180" s="19"/>
    </row>
    <row r="181" spans="1:15" s="20" customFormat="1" ht="13.5" x14ac:dyDescent="0.25">
      <c r="A181" s="89">
        <v>180</v>
      </c>
      <c r="B181" s="90">
        <v>2308</v>
      </c>
      <c r="C181" s="90">
        <v>23</v>
      </c>
      <c r="D181" s="90" t="s">
        <v>10</v>
      </c>
      <c r="E181" s="91">
        <v>634</v>
      </c>
      <c r="F181" s="91">
        <v>53</v>
      </c>
      <c r="G181" s="91">
        <f t="shared" si="14"/>
        <v>687</v>
      </c>
      <c r="H181" s="91">
        <f t="shared" si="15"/>
        <v>755.7</v>
      </c>
      <c r="I181" s="111">
        <v>16100</v>
      </c>
      <c r="J181" s="68">
        <f t="shared" si="16"/>
        <v>11060700</v>
      </c>
      <c r="K181" s="69">
        <f t="shared" si="17"/>
        <v>12387984</v>
      </c>
      <c r="L181" s="69">
        <f t="shared" si="18"/>
        <v>8848560</v>
      </c>
      <c r="M181" s="92">
        <f t="shared" si="19"/>
        <v>31000</v>
      </c>
      <c r="N181" s="69">
        <f t="shared" si="20"/>
        <v>2040390.0000000002</v>
      </c>
      <c r="O181" s="19"/>
    </row>
    <row r="182" spans="1:15" s="20" customFormat="1" ht="13.5" x14ac:dyDescent="0.25">
      <c r="A182" s="89">
        <v>181</v>
      </c>
      <c r="B182" s="90">
        <v>2401</v>
      </c>
      <c r="C182" s="90">
        <v>24</v>
      </c>
      <c r="D182" s="90" t="s">
        <v>44</v>
      </c>
      <c r="E182" s="91">
        <v>430</v>
      </c>
      <c r="F182" s="91">
        <v>26</v>
      </c>
      <c r="G182" s="91">
        <f t="shared" si="14"/>
        <v>456</v>
      </c>
      <c r="H182" s="91">
        <f t="shared" si="15"/>
        <v>501.6</v>
      </c>
      <c r="I182" s="111">
        <v>16150</v>
      </c>
      <c r="J182" s="68">
        <f t="shared" si="16"/>
        <v>7364400</v>
      </c>
      <c r="K182" s="69">
        <f t="shared" si="17"/>
        <v>8248128</v>
      </c>
      <c r="L182" s="69">
        <f t="shared" si="18"/>
        <v>5891520</v>
      </c>
      <c r="M182" s="92">
        <f t="shared" si="19"/>
        <v>20500</v>
      </c>
      <c r="N182" s="69">
        <f t="shared" si="20"/>
        <v>1354320</v>
      </c>
      <c r="O182" s="19"/>
    </row>
    <row r="183" spans="1:15" s="20" customFormat="1" ht="13.5" x14ac:dyDescent="0.25">
      <c r="A183" s="89">
        <v>182</v>
      </c>
      <c r="B183" s="90">
        <v>2402</v>
      </c>
      <c r="C183" s="90">
        <v>24</v>
      </c>
      <c r="D183" s="90" t="s">
        <v>44</v>
      </c>
      <c r="E183" s="91">
        <v>430</v>
      </c>
      <c r="F183" s="91">
        <v>26</v>
      </c>
      <c r="G183" s="91">
        <f t="shared" si="14"/>
        <v>456</v>
      </c>
      <c r="H183" s="91">
        <f t="shared" si="15"/>
        <v>501.6</v>
      </c>
      <c r="I183" s="111">
        <v>16150</v>
      </c>
      <c r="J183" s="68">
        <f t="shared" si="16"/>
        <v>7364400</v>
      </c>
      <c r="K183" s="69">
        <f t="shared" si="17"/>
        <v>8248128</v>
      </c>
      <c r="L183" s="69">
        <f t="shared" si="18"/>
        <v>5891520</v>
      </c>
      <c r="M183" s="92">
        <f t="shared" si="19"/>
        <v>20500</v>
      </c>
      <c r="N183" s="69">
        <f t="shared" si="20"/>
        <v>1354320</v>
      </c>
      <c r="O183" s="19"/>
    </row>
    <row r="184" spans="1:15" s="20" customFormat="1" ht="13.5" x14ac:dyDescent="0.25">
      <c r="A184" s="89">
        <v>183</v>
      </c>
      <c r="B184" s="90">
        <v>2403</v>
      </c>
      <c r="C184" s="90">
        <v>24</v>
      </c>
      <c r="D184" s="90" t="s">
        <v>10</v>
      </c>
      <c r="E184" s="91">
        <v>634</v>
      </c>
      <c r="F184" s="91">
        <v>53</v>
      </c>
      <c r="G184" s="91">
        <f t="shared" si="14"/>
        <v>687</v>
      </c>
      <c r="H184" s="91">
        <f t="shared" si="15"/>
        <v>755.7</v>
      </c>
      <c r="I184" s="111">
        <v>16150</v>
      </c>
      <c r="J184" s="68">
        <f t="shared" si="16"/>
        <v>11095050</v>
      </c>
      <c r="K184" s="69">
        <f t="shared" si="17"/>
        <v>12426456</v>
      </c>
      <c r="L184" s="69">
        <f t="shared" si="18"/>
        <v>8876040</v>
      </c>
      <c r="M184" s="92">
        <f t="shared" si="19"/>
        <v>31000</v>
      </c>
      <c r="N184" s="69">
        <f t="shared" si="20"/>
        <v>2040390.0000000002</v>
      </c>
      <c r="O184" s="19"/>
    </row>
    <row r="185" spans="1:15" s="20" customFormat="1" ht="13.5" x14ac:dyDescent="0.25">
      <c r="A185" s="89">
        <v>184</v>
      </c>
      <c r="B185" s="90">
        <v>2404</v>
      </c>
      <c r="C185" s="90">
        <v>24</v>
      </c>
      <c r="D185" s="90" t="s">
        <v>10</v>
      </c>
      <c r="E185" s="91">
        <v>634</v>
      </c>
      <c r="F185" s="91">
        <v>53</v>
      </c>
      <c r="G185" s="91">
        <f t="shared" si="14"/>
        <v>687</v>
      </c>
      <c r="H185" s="91">
        <f t="shared" si="15"/>
        <v>755.7</v>
      </c>
      <c r="I185" s="111">
        <v>16150</v>
      </c>
      <c r="J185" s="68">
        <f t="shared" si="16"/>
        <v>11095050</v>
      </c>
      <c r="K185" s="69">
        <f t="shared" si="17"/>
        <v>12426456</v>
      </c>
      <c r="L185" s="69">
        <f t="shared" si="18"/>
        <v>8876040</v>
      </c>
      <c r="M185" s="92">
        <f t="shared" si="19"/>
        <v>31000</v>
      </c>
      <c r="N185" s="69">
        <f t="shared" si="20"/>
        <v>2040390.0000000002</v>
      </c>
      <c r="O185" s="19"/>
    </row>
    <row r="186" spans="1:15" s="20" customFormat="1" ht="13.5" x14ac:dyDescent="0.25">
      <c r="A186" s="89">
        <v>185</v>
      </c>
      <c r="B186" s="90">
        <v>2405</v>
      </c>
      <c r="C186" s="90">
        <v>24</v>
      </c>
      <c r="D186" s="90" t="s">
        <v>10</v>
      </c>
      <c r="E186" s="91">
        <v>613</v>
      </c>
      <c r="F186" s="91">
        <v>44</v>
      </c>
      <c r="G186" s="91">
        <f t="shared" si="14"/>
        <v>657</v>
      </c>
      <c r="H186" s="91">
        <f t="shared" si="15"/>
        <v>722.7</v>
      </c>
      <c r="I186" s="111">
        <v>16150</v>
      </c>
      <c r="J186" s="68">
        <f t="shared" si="16"/>
        <v>10610550</v>
      </c>
      <c r="K186" s="69">
        <f t="shared" si="17"/>
        <v>11883816</v>
      </c>
      <c r="L186" s="69">
        <f t="shared" si="18"/>
        <v>8488440</v>
      </c>
      <c r="M186" s="92">
        <f t="shared" si="19"/>
        <v>29500</v>
      </c>
      <c r="N186" s="69">
        <f t="shared" si="20"/>
        <v>1951290.0000000002</v>
      </c>
      <c r="O186" s="19"/>
    </row>
    <row r="187" spans="1:15" s="20" customFormat="1" ht="13.5" x14ac:dyDescent="0.25">
      <c r="A187" s="89">
        <v>186</v>
      </c>
      <c r="B187" s="90">
        <v>2406</v>
      </c>
      <c r="C187" s="90">
        <v>24</v>
      </c>
      <c r="D187" s="90" t="s">
        <v>10</v>
      </c>
      <c r="E187" s="91">
        <v>613</v>
      </c>
      <c r="F187" s="91">
        <v>44</v>
      </c>
      <c r="G187" s="91">
        <f t="shared" si="14"/>
        <v>657</v>
      </c>
      <c r="H187" s="91">
        <f t="shared" si="15"/>
        <v>722.7</v>
      </c>
      <c r="I187" s="111">
        <v>16150</v>
      </c>
      <c r="J187" s="68">
        <f t="shared" si="16"/>
        <v>10610550</v>
      </c>
      <c r="K187" s="69">
        <f t="shared" si="17"/>
        <v>11883816</v>
      </c>
      <c r="L187" s="69">
        <f t="shared" si="18"/>
        <v>8488440</v>
      </c>
      <c r="M187" s="92">
        <f t="shared" si="19"/>
        <v>29500</v>
      </c>
      <c r="N187" s="69">
        <f t="shared" si="20"/>
        <v>1951290.0000000002</v>
      </c>
      <c r="O187" s="19"/>
    </row>
    <row r="188" spans="1:15" s="20" customFormat="1" ht="13.5" x14ac:dyDescent="0.25">
      <c r="A188" s="89">
        <v>187</v>
      </c>
      <c r="B188" s="90">
        <v>2407</v>
      </c>
      <c r="C188" s="90">
        <v>24</v>
      </c>
      <c r="D188" s="90" t="s">
        <v>10</v>
      </c>
      <c r="E188" s="91">
        <v>634</v>
      </c>
      <c r="F188" s="91">
        <v>53</v>
      </c>
      <c r="G188" s="91">
        <f t="shared" si="14"/>
        <v>687</v>
      </c>
      <c r="H188" s="91">
        <f t="shared" si="15"/>
        <v>755.7</v>
      </c>
      <c r="I188" s="111">
        <v>16150</v>
      </c>
      <c r="J188" s="68">
        <f t="shared" si="16"/>
        <v>11095050</v>
      </c>
      <c r="K188" s="69">
        <f t="shared" si="17"/>
        <v>12426456</v>
      </c>
      <c r="L188" s="69">
        <f t="shared" si="18"/>
        <v>8876040</v>
      </c>
      <c r="M188" s="92">
        <f t="shared" si="19"/>
        <v>31000</v>
      </c>
      <c r="N188" s="69">
        <f t="shared" si="20"/>
        <v>2040390.0000000002</v>
      </c>
      <c r="O188" s="19"/>
    </row>
    <row r="189" spans="1:15" s="20" customFormat="1" ht="13.5" x14ac:dyDescent="0.25">
      <c r="A189" s="89">
        <v>188</v>
      </c>
      <c r="B189" s="90">
        <v>2408</v>
      </c>
      <c r="C189" s="90">
        <v>24</v>
      </c>
      <c r="D189" s="90" t="s">
        <v>10</v>
      </c>
      <c r="E189" s="91">
        <v>634</v>
      </c>
      <c r="F189" s="91">
        <v>53</v>
      </c>
      <c r="G189" s="91">
        <f t="shared" si="14"/>
        <v>687</v>
      </c>
      <c r="H189" s="91">
        <f t="shared" si="15"/>
        <v>755.7</v>
      </c>
      <c r="I189" s="111">
        <v>16150</v>
      </c>
      <c r="J189" s="68">
        <f t="shared" si="16"/>
        <v>11095050</v>
      </c>
      <c r="K189" s="69">
        <f t="shared" si="17"/>
        <v>12426456</v>
      </c>
      <c r="L189" s="69">
        <f t="shared" si="18"/>
        <v>8876040</v>
      </c>
      <c r="M189" s="92">
        <f t="shared" si="19"/>
        <v>31000</v>
      </c>
      <c r="N189" s="69">
        <f t="shared" si="20"/>
        <v>2040390.0000000002</v>
      </c>
      <c r="O189" s="19"/>
    </row>
    <row r="190" spans="1:15" s="20" customFormat="1" ht="13.5" x14ac:dyDescent="0.25">
      <c r="A190" s="89">
        <v>189</v>
      </c>
      <c r="B190" s="90">
        <v>2501</v>
      </c>
      <c r="C190" s="90">
        <v>25</v>
      </c>
      <c r="D190" s="90" t="s">
        <v>44</v>
      </c>
      <c r="E190" s="91">
        <v>430</v>
      </c>
      <c r="F190" s="91">
        <v>26</v>
      </c>
      <c r="G190" s="91">
        <f t="shared" si="14"/>
        <v>456</v>
      </c>
      <c r="H190" s="91">
        <f t="shared" si="15"/>
        <v>501.6</v>
      </c>
      <c r="I190" s="111">
        <v>16200</v>
      </c>
      <c r="J190" s="68">
        <f t="shared" si="16"/>
        <v>7387200</v>
      </c>
      <c r="K190" s="69">
        <f t="shared" si="17"/>
        <v>8273664</v>
      </c>
      <c r="L190" s="69">
        <f t="shared" si="18"/>
        <v>5909760</v>
      </c>
      <c r="M190" s="92">
        <f t="shared" si="19"/>
        <v>20500</v>
      </c>
      <c r="N190" s="69">
        <f t="shared" si="20"/>
        <v>1354320</v>
      </c>
      <c r="O190" s="19"/>
    </row>
    <row r="191" spans="1:15" s="20" customFormat="1" ht="13.5" x14ac:dyDescent="0.25">
      <c r="A191" s="89">
        <v>190</v>
      </c>
      <c r="B191" s="90">
        <v>2502</v>
      </c>
      <c r="C191" s="90">
        <v>25</v>
      </c>
      <c r="D191" s="90" t="s">
        <v>44</v>
      </c>
      <c r="E191" s="91">
        <v>430</v>
      </c>
      <c r="F191" s="91">
        <v>26</v>
      </c>
      <c r="G191" s="91">
        <f t="shared" si="14"/>
        <v>456</v>
      </c>
      <c r="H191" s="91">
        <f t="shared" si="15"/>
        <v>501.6</v>
      </c>
      <c r="I191" s="111">
        <v>16200</v>
      </c>
      <c r="J191" s="68">
        <f t="shared" si="16"/>
        <v>7387200</v>
      </c>
      <c r="K191" s="69">
        <f t="shared" si="17"/>
        <v>8273664</v>
      </c>
      <c r="L191" s="69">
        <f t="shared" si="18"/>
        <v>5909760</v>
      </c>
      <c r="M191" s="92">
        <f t="shared" si="19"/>
        <v>20500</v>
      </c>
      <c r="N191" s="69">
        <f t="shared" si="20"/>
        <v>1354320</v>
      </c>
      <c r="O191" s="19"/>
    </row>
    <row r="192" spans="1:15" s="20" customFormat="1" ht="13.5" x14ac:dyDescent="0.25">
      <c r="A192" s="89">
        <v>191</v>
      </c>
      <c r="B192" s="90">
        <v>2503</v>
      </c>
      <c r="C192" s="90">
        <v>25</v>
      </c>
      <c r="D192" s="90" t="s">
        <v>10</v>
      </c>
      <c r="E192" s="91">
        <v>634</v>
      </c>
      <c r="F192" s="91">
        <v>53</v>
      </c>
      <c r="G192" s="91">
        <f t="shared" si="14"/>
        <v>687</v>
      </c>
      <c r="H192" s="91">
        <f t="shared" si="15"/>
        <v>755.7</v>
      </c>
      <c r="I192" s="111">
        <v>16200</v>
      </c>
      <c r="J192" s="68">
        <f t="shared" si="16"/>
        <v>11129400</v>
      </c>
      <c r="K192" s="69">
        <f t="shared" si="17"/>
        <v>12464928</v>
      </c>
      <c r="L192" s="69">
        <f t="shared" si="18"/>
        <v>8903520</v>
      </c>
      <c r="M192" s="92">
        <f t="shared" si="19"/>
        <v>31000</v>
      </c>
      <c r="N192" s="69">
        <f t="shared" si="20"/>
        <v>2040390.0000000002</v>
      </c>
      <c r="O192" s="19"/>
    </row>
    <row r="193" spans="1:15" s="20" customFormat="1" ht="13.5" x14ac:dyDescent="0.25">
      <c r="A193" s="89">
        <v>192</v>
      </c>
      <c r="B193" s="90">
        <v>2504</v>
      </c>
      <c r="C193" s="90">
        <v>25</v>
      </c>
      <c r="D193" s="90" t="s">
        <v>10</v>
      </c>
      <c r="E193" s="91">
        <v>634</v>
      </c>
      <c r="F193" s="91">
        <v>53</v>
      </c>
      <c r="G193" s="91">
        <f t="shared" si="14"/>
        <v>687</v>
      </c>
      <c r="H193" s="91">
        <f t="shared" si="15"/>
        <v>755.7</v>
      </c>
      <c r="I193" s="111">
        <v>16200</v>
      </c>
      <c r="J193" s="68">
        <f t="shared" si="16"/>
        <v>11129400</v>
      </c>
      <c r="K193" s="69">
        <f t="shared" si="17"/>
        <v>12464928</v>
      </c>
      <c r="L193" s="69">
        <f t="shared" si="18"/>
        <v>8903520</v>
      </c>
      <c r="M193" s="92">
        <f t="shared" si="19"/>
        <v>31000</v>
      </c>
      <c r="N193" s="69">
        <f t="shared" si="20"/>
        <v>2040390.0000000002</v>
      </c>
      <c r="O193" s="19"/>
    </row>
    <row r="194" spans="1:15" s="20" customFormat="1" ht="13.5" x14ac:dyDescent="0.25">
      <c r="A194" s="89">
        <v>193</v>
      </c>
      <c r="B194" s="90">
        <v>2505</v>
      </c>
      <c r="C194" s="90">
        <v>25</v>
      </c>
      <c r="D194" s="90" t="s">
        <v>10</v>
      </c>
      <c r="E194" s="91">
        <v>613</v>
      </c>
      <c r="F194" s="91">
        <v>44</v>
      </c>
      <c r="G194" s="91">
        <f t="shared" si="14"/>
        <v>657</v>
      </c>
      <c r="H194" s="91">
        <f t="shared" si="15"/>
        <v>722.7</v>
      </c>
      <c r="I194" s="111">
        <v>16200</v>
      </c>
      <c r="J194" s="68">
        <f t="shared" si="16"/>
        <v>10643400</v>
      </c>
      <c r="K194" s="69">
        <f t="shared" si="17"/>
        <v>11920608</v>
      </c>
      <c r="L194" s="69">
        <f t="shared" si="18"/>
        <v>8514720</v>
      </c>
      <c r="M194" s="92">
        <f t="shared" si="19"/>
        <v>30000</v>
      </c>
      <c r="N194" s="69">
        <f t="shared" si="20"/>
        <v>1951290.0000000002</v>
      </c>
      <c r="O194" s="19"/>
    </row>
    <row r="195" spans="1:15" s="20" customFormat="1" ht="13.5" x14ac:dyDescent="0.25">
      <c r="A195" s="89">
        <v>194</v>
      </c>
      <c r="B195" s="90">
        <v>2506</v>
      </c>
      <c r="C195" s="90">
        <v>25</v>
      </c>
      <c r="D195" s="90" t="s">
        <v>10</v>
      </c>
      <c r="E195" s="91">
        <v>613</v>
      </c>
      <c r="F195" s="91">
        <v>44</v>
      </c>
      <c r="G195" s="91">
        <f t="shared" ref="G195:G258" si="21">E195+F195</f>
        <v>657</v>
      </c>
      <c r="H195" s="91">
        <f t="shared" ref="H195:H258" si="22">G195*1.1</f>
        <v>722.7</v>
      </c>
      <c r="I195" s="111">
        <v>16200</v>
      </c>
      <c r="J195" s="68">
        <f t="shared" ref="J195:J258" si="23">G195*I195</f>
        <v>10643400</v>
      </c>
      <c r="K195" s="69">
        <f t="shared" ref="K195:K258" si="24">ROUND(J195*1.12,0)</f>
        <v>11920608</v>
      </c>
      <c r="L195" s="69">
        <f t="shared" ref="L195:L258" si="25">J195*0.8</f>
        <v>8514720</v>
      </c>
      <c r="M195" s="92">
        <f t="shared" ref="M195:M258" si="26">MROUND((K195*0.03/12),500)</f>
        <v>30000</v>
      </c>
      <c r="N195" s="69">
        <f t="shared" ref="N195:N258" si="27">H195*2700</f>
        <v>1951290.0000000002</v>
      </c>
      <c r="O195" s="19"/>
    </row>
    <row r="196" spans="1:15" s="20" customFormat="1" ht="13.5" x14ac:dyDescent="0.25">
      <c r="A196" s="89">
        <v>195</v>
      </c>
      <c r="B196" s="90">
        <v>2507</v>
      </c>
      <c r="C196" s="90">
        <v>25</v>
      </c>
      <c r="D196" s="90" t="s">
        <v>10</v>
      </c>
      <c r="E196" s="91">
        <v>634</v>
      </c>
      <c r="F196" s="91">
        <v>53</v>
      </c>
      <c r="G196" s="91">
        <f t="shared" si="21"/>
        <v>687</v>
      </c>
      <c r="H196" s="91">
        <f t="shared" si="22"/>
        <v>755.7</v>
      </c>
      <c r="I196" s="111">
        <v>16200</v>
      </c>
      <c r="J196" s="68">
        <f t="shared" si="23"/>
        <v>11129400</v>
      </c>
      <c r="K196" s="69">
        <f t="shared" si="24"/>
        <v>12464928</v>
      </c>
      <c r="L196" s="69">
        <f t="shared" si="25"/>
        <v>8903520</v>
      </c>
      <c r="M196" s="92">
        <f t="shared" si="26"/>
        <v>31000</v>
      </c>
      <c r="N196" s="69">
        <f t="shared" si="27"/>
        <v>2040390.0000000002</v>
      </c>
      <c r="O196" s="19"/>
    </row>
    <row r="197" spans="1:15" s="20" customFormat="1" ht="13.5" x14ac:dyDescent="0.25">
      <c r="A197" s="89">
        <v>196</v>
      </c>
      <c r="B197" s="90">
        <v>2508</v>
      </c>
      <c r="C197" s="90">
        <v>25</v>
      </c>
      <c r="D197" s="90" t="s">
        <v>10</v>
      </c>
      <c r="E197" s="91">
        <v>634</v>
      </c>
      <c r="F197" s="91">
        <v>53</v>
      </c>
      <c r="G197" s="91">
        <f t="shared" si="21"/>
        <v>687</v>
      </c>
      <c r="H197" s="91">
        <f t="shared" si="22"/>
        <v>755.7</v>
      </c>
      <c r="I197" s="111">
        <v>16200</v>
      </c>
      <c r="J197" s="68">
        <f t="shared" si="23"/>
        <v>11129400</v>
      </c>
      <c r="K197" s="69">
        <f t="shared" si="24"/>
        <v>12464928</v>
      </c>
      <c r="L197" s="69">
        <f t="shared" si="25"/>
        <v>8903520</v>
      </c>
      <c r="M197" s="92">
        <f t="shared" si="26"/>
        <v>31000</v>
      </c>
      <c r="N197" s="69">
        <f t="shared" si="27"/>
        <v>2040390.0000000002</v>
      </c>
      <c r="O197" s="19"/>
    </row>
    <row r="198" spans="1:15" s="20" customFormat="1" ht="13.5" x14ac:dyDescent="0.25">
      <c r="A198" s="89">
        <v>197</v>
      </c>
      <c r="B198" s="90">
        <v>2601</v>
      </c>
      <c r="C198" s="90">
        <v>26</v>
      </c>
      <c r="D198" s="90" t="s">
        <v>44</v>
      </c>
      <c r="E198" s="91">
        <v>430</v>
      </c>
      <c r="F198" s="91">
        <v>26</v>
      </c>
      <c r="G198" s="91">
        <f t="shared" si="21"/>
        <v>456</v>
      </c>
      <c r="H198" s="91">
        <f t="shared" si="22"/>
        <v>501.6</v>
      </c>
      <c r="I198" s="111">
        <v>16250</v>
      </c>
      <c r="J198" s="68">
        <f t="shared" si="23"/>
        <v>7410000</v>
      </c>
      <c r="K198" s="69">
        <f t="shared" si="24"/>
        <v>8299200</v>
      </c>
      <c r="L198" s="69">
        <f t="shared" si="25"/>
        <v>5928000</v>
      </c>
      <c r="M198" s="92">
        <f t="shared" si="26"/>
        <v>20500</v>
      </c>
      <c r="N198" s="69">
        <f t="shared" si="27"/>
        <v>1354320</v>
      </c>
      <c r="O198" s="19"/>
    </row>
    <row r="199" spans="1:15" s="20" customFormat="1" ht="13.5" x14ac:dyDescent="0.25">
      <c r="A199" s="89">
        <v>198</v>
      </c>
      <c r="B199" s="90">
        <v>2602</v>
      </c>
      <c r="C199" s="90">
        <v>26</v>
      </c>
      <c r="D199" s="90" t="s">
        <v>44</v>
      </c>
      <c r="E199" s="91">
        <v>430</v>
      </c>
      <c r="F199" s="91">
        <v>26</v>
      </c>
      <c r="G199" s="91">
        <f t="shared" si="21"/>
        <v>456</v>
      </c>
      <c r="H199" s="91">
        <f t="shared" si="22"/>
        <v>501.6</v>
      </c>
      <c r="I199" s="111">
        <v>16250</v>
      </c>
      <c r="J199" s="68">
        <f t="shared" si="23"/>
        <v>7410000</v>
      </c>
      <c r="K199" s="69">
        <f t="shared" si="24"/>
        <v>8299200</v>
      </c>
      <c r="L199" s="69">
        <f t="shared" si="25"/>
        <v>5928000</v>
      </c>
      <c r="M199" s="92">
        <f t="shared" si="26"/>
        <v>20500</v>
      </c>
      <c r="N199" s="69">
        <f t="shared" si="27"/>
        <v>1354320</v>
      </c>
      <c r="O199" s="19"/>
    </row>
    <row r="200" spans="1:15" s="20" customFormat="1" ht="13.5" x14ac:dyDescent="0.25">
      <c r="A200" s="89">
        <v>199</v>
      </c>
      <c r="B200" s="90">
        <v>2603</v>
      </c>
      <c r="C200" s="90">
        <v>26</v>
      </c>
      <c r="D200" s="90" t="s">
        <v>10</v>
      </c>
      <c r="E200" s="91">
        <v>634</v>
      </c>
      <c r="F200" s="91">
        <v>53</v>
      </c>
      <c r="G200" s="91">
        <f t="shared" si="21"/>
        <v>687</v>
      </c>
      <c r="H200" s="91">
        <f t="shared" si="22"/>
        <v>755.7</v>
      </c>
      <c r="I200" s="111">
        <v>16250</v>
      </c>
      <c r="J200" s="68">
        <f t="shared" si="23"/>
        <v>11163750</v>
      </c>
      <c r="K200" s="69">
        <f t="shared" si="24"/>
        <v>12503400</v>
      </c>
      <c r="L200" s="69">
        <f t="shared" si="25"/>
        <v>8931000</v>
      </c>
      <c r="M200" s="92">
        <f t="shared" si="26"/>
        <v>31500</v>
      </c>
      <c r="N200" s="69">
        <f t="shared" si="27"/>
        <v>2040390.0000000002</v>
      </c>
      <c r="O200" s="19"/>
    </row>
    <row r="201" spans="1:15" s="20" customFormat="1" ht="13.5" x14ac:dyDescent="0.25">
      <c r="A201" s="89">
        <v>200</v>
      </c>
      <c r="B201" s="90">
        <v>2604</v>
      </c>
      <c r="C201" s="90">
        <v>26</v>
      </c>
      <c r="D201" s="90" t="s">
        <v>10</v>
      </c>
      <c r="E201" s="91">
        <v>634</v>
      </c>
      <c r="F201" s="91">
        <v>53</v>
      </c>
      <c r="G201" s="91">
        <f t="shared" si="21"/>
        <v>687</v>
      </c>
      <c r="H201" s="91">
        <f t="shared" si="22"/>
        <v>755.7</v>
      </c>
      <c r="I201" s="111">
        <v>16250</v>
      </c>
      <c r="J201" s="68">
        <f t="shared" si="23"/>
        <v>11163750</v>
      </c>
      <c r="K201" s="69">
        <f t="shared" si="24"/>
        <v>12503400</v>
      </c>
      <c r="L201" s="69">
        <f t="shared" si="25"/>
        <v>8931000</v>
      </c>
      <c r="M201" s="92">
        <f t="shared" si="26"/>
        <v>31500</v>
      </c>
      <c r="N201" s="69">
        <f t="shared" si="27"/>
        <v>2040390.0000000002</v>
      </c>
      <c r="O201" s="19"/>
    </row>
    <row r="202" spans="1:15" s="20" customFormat="1" ht="13.5" x14ac:dyDescent="0.25">
      <c r="A202" s="89">
        <v>201</v>
      </c>
      <c r="B202" s="90">
        <v>2605</v>
      </c>
      <c r="C202" s="90">
        <v>26</v>
      </c>
      <c r="D202" s="90" t="s">
        <v>10</v>
      </c>
      <c r="E202" s="91">
        <v>613</v>
      </c>
      <c r="F202" s="91">
        <v>44</v>
      </c>
      <c r="G202" s="91">
        <f t="shared" si="21"/>
        <v>657</v>
      </c>
      <c r="H202" s="91">
        <f t="shared" si="22"/>
        <v>722.7</v>
      </c>
      <c r="I202" s="111">
        <v>16250</v>
      </c>
      <c r="J202" s="68">
        <f t="shared" si="23"/>
        <v>10676250</v>
      </c>
      <c r="K202" s="69">
        <f t="shared" si="24"/>
        <v>11957400</v>
      </c>
      <c r="L202" s="69">
        <f t="shared" si="25"/>
        <v>8541000</v>
      </c>
      <c r="M202" s="92">
        <f t="shared" si="26"/>
        <v>30000</v>
      </c>
      <c r="N202" s="69">
        <f t="shared" si="27"/>
        <v>1951290.0000000002</v>
      </c>
      <c r="O202" s="19"/>
    </row>
    <row r="203" spans="1:15" s="20" customFormat="1" ht="13.5" x14ac:dyDescent="0.25">
      <c r="A203" s="89">
        <v>202</v>
      </c>
      <c r="B203" s="90">
        <v>2606</v>
      </c>
      <c r="C203" s="90">
        <v>26</v>
      </c>
      <c r="D203" s="90" t="s">
        <v>10</v>
      </c>
      <c r="E203" s="91">
        <v>613</v>
      </c>
      <c r="F203" s="91">
        <v>44</v>
      </c>
      <c r="G203" s="91">
        <f t="shared" si="21"/>
        <v>657</v>
      </c>
      <c r="H203" s="91">
        <f t="shared" si="22"/>
        <v>722.7</v>
      </c>
      <c r="I203" s="111">
        <v>16250</v>
      </c>
      <c r="J203" s="68">
        <f t="shared" si="23"/>
        <v>10676250</v>
      </c>
      <c r="K203" s="69">
        <f t="shared" si="24"/>
        <v>11957400</v>
      </c>
      <c r="L203" s="69">
        <f t="shared" si="25"/>
        <v>8541000</v>
      </c>
      <c r="M203" s="92">
        <f t="shared" si="26"/>
        <v>30000</v>
      </c>
      <c r="N203" s="69">
        <f t="shared" si="27"/>
        <v>1951290.0000000002</v>
      </c>
      <c r="O203" s="19"/>
    </row>
    <row r="204" spans="1:15" s="20" customFormat="1" ht="13.5" x14ac:dyDescent="0.25">
      <c r="A204" s="89">
        <v>203</v>
      </c>
      <c r="B204" s="90">
        <v>2607</v>
      </c>
      <c r="C204" s="90">
        <v>26</v>
      </c>
      <c r="D204" s="90" t="s">
        <v>10</v>
      </c>
      <c r="E204" s="91">
        <v>634</v>
      </c>
      <c r="F204" s="91">
        <v>53</v>
      </c>
      <c r="G204" s="91">
        <f t="shared" si="21"/>
        <v>687</v>
      </c>
      <c r="H204" s="91">
        <f t="shared" si="22"/>
        <v>755.7</v>
      </c>
      <c r="I204" s="111">
        <v>16250</v>
      </c>
      <c r="J204" s="68">
        <f t="shared" si="23"/>
        <v>11163750</v>
      </c>
      <c r="K204" s="69">
        <f t="shared" si="24"/>
        <v>12503400</v>
      </c>
      <c r="L204" s="69">
        <f t="shared" si="25"/>
        <v>8931000</v>
      </c>
      <c r="M204" s="92">
        <f t="shared" si="26"/>
        <v>31500</v>
      </c>
      <c r="N204" s="69">
        <f t="shared" si="27"/>
        <v>2040390.0000000002</v>
      </c>
      <c r="O204" s="19"/>
    </row>
    <row r="205" spans="1:15" s="20" customFormat="1" ht="13.5" x14ac:dyDescent="0.25">
      <c r="A205" s="89">
        <v>204</v>
      </c>
      <c r="B205" s="90">
        <v>2608</v>
      </c>
      <c r="C205" s="90">
        <v>26</v>
      </c>
      <c r="D205" s="90" t="s">
        <v>10</v>
      </c>
      <c r="E205" s="91">
        <v>634</v>
      </c>
      <c r="F205" s="91">
        <v>53</v>
      </c>
      <c r="G205" s="91">
        <f t="shared" si="21"/>
        <v>687</v>
      </c>
      <c r="H205" s="91">
        <f t="shared" si="22"/>
        <v>755.7</v>
      </c>
      <c r="I205" s="111">
        <v>16250</v>
      </c>
      <c r="J205" s="68">
        <f t="shared" si="23"/>
        <v>11163750</v>
      </c>
      <c r="K205" s="69">
        <f t="shared" si="24"/>
        <v>12503400</v>
      </c>
      <c r="L205" s="69">
        <f t="shared" si="25"/>
        <v>8931000</v>
      </c>
      <c r="M205" s="92">
        <f t="shared" si="26"/>
        <v>31500</v>
      </c>
      <c r="N205" s="69">
        <f t="shared" si="27"/>
        <v>2040390.0000000002</v>
      </c>
      <c r="O205" s="19"/>
    </row>
    <row r="206" spans="1:15" s="20" customFormat="1" ht="13.5" x14ac:dyDescent="0.25">
      <c r="A206" s="89">
        <v>205</v>
      </c>
      <c r="B206" s="90">
        <v>2701</v>
      </c>
      <c r="C206" s="90">
        <v>27</v>
      </c>
      <c r="D206" s="90" t="s">
        <v>44</v>
      </c>
      <c r="E206" s="91">
        <v>430</v>
      </c>
      <c r="F206" s="91">
        <v>26</v>
      </c>
      <c r="G206" s="91">
        <f t="shared" si="21"/>
        <v>456</v>
      </c>
      <c r="H206" s="91">
        <f t="shared" si="22"/>
        <v>501.6</v>
      </c>
      <c r="I206" s="111">
        <v>16300</v>
      </c>
      <c r="J206" s="68">
        <f t="shared" si="23"/>
        <v>7432800</v>
      </c>
      <c r="K206" s="69">
        <f t="shared" si="24"/>
        <v>8324736</v>
      </c>
      <c r="L206" s="69">
        <f t="shared" si="25"/>
        <v>5946240</v>
      </c>
      <c r="M206" s="92">
        <f t="shared" si="26"/>
        <v>21000</v>
      </c>
      <c r="N206" s="69">
        <f t="shared" si="27"/>
        <v>1354320</v>
      </c>
      <c r="O206" s="19"/>
    </row>
    <row r="207" spans="1:15" s="20" customFormat="1" ht="13.5" x14ac:dyDescent="0.25">
      <c r="A207" s="89">
        <v>206</v>
      </c>
      <c r="B207" s="90">
        <v>2703</v>
      </c>
      <c r="C207" s="90">
        <v>27</v>
      </c>
      <c r="D207" s="90" t="s">
        <v>10</v>
      </c>
      <c r="E207" s="91">
        <v>634</v>
      </c>
      <c r="F207" s="91">
        <v>53</v>
      </c>
      <c r="G207" s="91">
        <f t="shared" si="21"/>
        <v>687</v>
      </c>
      <c r="H207" s="91">
        <f t="shared" si="22"/>
        <v>755.7</v>
      </c>
      <c r="I207" s="111">
        <v>16300</v>
      </c>
      <c r="J207" s="68">
        <f t="shared" si="23"/>
        <v>11198100</v>
      </c>
      <c r="K207" s="69">
        <f t="shared" si="24"/>
        <v>12541872</v>
      </c>
      <c r="L207" s="69">
        <f t="shared" si="25"/>
        <v>8958480</v>
      </c>
      <c r="M207" s="92">
        <f t="shared" si="26"/>
        <v>31500</v>
      </c>
      <c r="N207" s="69">
        <f t="shared" si="27"/>
        <v>2040390.0000000002</v>
      </c>
      <c r="O207" s="19"/>
    </row>
    <row r="208" spans="1:15" s="20" customFormat="1" ht="13.5" x14ac:dyDescent="0.25">
      <c r="A208" s="89">
        <v>207</v>
      </c>
      <c r="B208" s="90">
        <v>2704</v>
      </c>
      <c r="C208" s="90">
        <v>27</v>
      </c>
      <c r="D208" s="90" t="s">
        <v>10</v>
      </c>
      <c r="E208" s="91">
        <v>634</v>
      </c>
      <c r="F208" s="91">
        <v>53</v>
      </c>
      <c r="G208" s="91">
        <f t="shared" si="21"/>
        <v>687</v>
      </c>
      <c r="H208" s="91">
        <f t="shared" si="22"/>
        <v>755.7</v>
      </c>
      <c r="I208" s="111">
        <v>16300</v>
      </c>
      <c r="J208" s="68">
        <f t="shared" si="23"/>
        <v>11198100</v>
      </c>
      <c r="K208" s="69">
        <f t="shared" si="24"/>
        <v>12541872</v>
      </c>
      <c r="L208" s="69">
        <f t="shared" si="25"/>
        <v>8958480</v>
      </c>
      <c r="M208" s="92">
        <f t="shared" si="26"/>
        <v>31500</v>
      </c>
      <c r="N208" s="69">
        <f t="shared" si="27"/>
        <v>2040390.0000000002</v>
      </c>
      <c r="O208" s="19"/>
    </row>
    <row r="209" spans="1:15" s="20" customFormat="1" ht="13.5" x14ac:dyDescent="0.25">
      <c r="A209" s="89">
        <v>208</v>
      </c>
      <c r="B209" s="90">
        <v>2705</v>
      </c>
      <c r="C209" s="90">
        <v>27</v>
      </c>
      <c r="D209" s="90" t="s">
        <v>10</v>
      </c>
      <c r="E209" s="91">
        <v>613</v>
      </c>
      <c r="F209" s="91">
        <v>44</v>
      </c>
      <c r="G209" s="91">
        <f t="shared" si="21"/>
        <v>657</v>
      </c>
      <c r="H209" s="91">
        <f t="shared" si="22"/>
        <v>722.7</v>
      </c>
      <c r="I209" s="111">
        <v>16300</v>
      </c>
      <c r="J209" s="68">
        <f t="shared" si="23"/>
        <v>10709100</v>
      </c>
      <c r="K209" s="69">
        <f t="shared" si="24"/>
        <v>11994192</v>
      </c>
      <c r="L209" s="69">
        <f t="shared" si="25"/>
        <v>8567280</v>
      </c>
      <c r="M209" s="92">
        <f t="shared" si="26"/>
        <v>30000</v>
      </c>
      <c r="N209" s="69">
        <f t="shared" si="27"/>
        <v>1951290.0000000002</v>
      </c>
      <c r="O209" s="19"/>
    </row>
    <row r="210" spans="1:15" s="20" customFormat="1" ht="13.5" x14ac:dyDescent="0.25">
      <c r="A210" s="89">
        <v>209</v>
      </c>
      <c r="B210" s="90">
        <v>2706</v>
      </c>
      <c r="C210" s="90">
        <v>27</v>
      </c>
      <c r="D210" s="90" t="s">
        <v>10</v>
      </c>
      <c r="E210" s="91">
        <v>613</v>
      </c>
      <c r="F210" s="91">
        <v>44</v>
      </c>
      <c r="G210" s="91">
        <f t="shared" si="21"/>
        <v>657</v>
      </c>
      <c r="H210" s="91">
        <f t="shared" si="22"/>
        <v>722.7</v>
      </c>
      <c r="I210" s="111">
        <v>16300</v>
      </c>
      <c r="J210" s="68">
        <f t="shared" si="23"/>
        <v>10709100</v>
      </c>
      <c r="K210" s="69">
        <f t="shared" si="24"/>
        <v>11994192</v>
      </c>
      <c r="L210" s="69">
        <f t="shared" si="25"/>
        <v>8567280</v>
      </c>
      <c r="M210" s="92">
        <f t="shared" si="26"/>
        <v>30000</v>
      </c>
      <c r="N210" s="69">
        <f t="shared" si="27"/>
        <v>1951290.0000000002</v>
      </c>
      <c r="O210" s="19"/>
    </row>
    <row r="211" spans="1:15" s="20" customFormat="1" ht="13.5" x14ac:dyDescent="0.25">
      <c r="A211" s="89">
        <v>210</v>
      </c>
      <c r="B211" s="90">
        <v>2707</v>
      </c>
      <c r="C211" s="90">
        <v>27</v>
      </c>
      <c r="D211" s="90" t="s">
        <v>10</v>
      </c>
      <c r="E211" s="91">
        <v>634</v>
      </c>
      <c r="F211" s="91">
        <v>53</v>
      </c>
      <c r="G211" s="91">
        <f t="shared" si="21"/>
        <v>687</v>
      </c>
      <c r="H211" s="91">
        <f t="shared" si="22"/>
        <v>755.7</v>
      </c>
      <c r="I211" s="111">
        <v>16300</v>
      </c>
      <c r="J211" s="68">
        <f t="shared" si="23"/>
        <v>11198100</v>
      </c>
      <c r="K211" s="69">
        <f t="shared" si="24"/>
        <v>12541872</v>
      </c>
      <c r="L211" s="69">
        <f t="shared" si="25"/>
        <v>8958480</v>
      </c>
      <c r="M211" s="92">
        <f t="shared" si="26"/>
        <v>31500</v>
      </c>
      <c r="N211" s="69">
        <f t="shared" si="27"/>
        <v>2040390.0000000002</v>
      </c>
      <c r="O211" s="19"/>
    </row>
    <row r="212" spans="1:15" s="20" customFormat="1" ht="13.5" x14ac:dyDescent="0.25">
      <c r="A212" s="89">
        <v>211</v>
      </c>
      <c r="B212" s="90">
        <v>2708</v>
      </c>
      <c r="C212" s="90">
        <v>27</v>
      </c>
      <c r="D212" s="90" t="s">
        <v>10</v>
      </c>
      <c r="E212" s="91">
        <v>634</v>
      </c>
      <c r="F212" s="91">
        <v>53</v>
      </c>
      <c r="G212" s="91">
        <f t="shared" si="21"/>
        <v>687</v>
      </c>
      <c r="H212" s="91">
        <f t="shared" si="22"/>
        <v>755.7</v>
      </c>
      <c r="I212" s="111">
        <v>16300</v>
      </c>
      <c r="J212" s="68">
        <f t="shared" si="23"/>
        <v>11198100</v>
      </c>
      <c r="K212" s="69">
        <f t="shared" si="24"/>
        <v>12541872</v>
      </c>
      <c r="L212" s="69">
        <f t="shared" si="25"/>
        <v>8958480</v>
      </c>
      <c r="M212" s="92">
        <f t="shared" si="26"/>
        <v>31500</v>
      </c>
      <c r="N212" s="69">
        <f t="shared" si="27"/>
        <v>2040390.0000000002</v>
      </c>
      <c r="O212" s="19"/>
    </row>
    <row r="213" spans="1:15" s="20" customFormat="1" ht="13.5" x14ac:dyDescent="0.25">
      <c r="A213" s="89">
        <v>212</v>
      </c>
      <c r="B213" s="90">
        <v>2801</v>
      </c>
      <c r="C213" s="90">
        <v>28</v>
      </c>
      <c r="D213" s="90" t="s">
        <v>44</v>
      </c>
      <c r="E213" s="91">
        <v>430</v>
      </c>
      <c r="F213" s="91">
        <v>26</v>
      </c>
      <c r="G213" s="91">
        <f t="shared" si="21"/>
        <v>456</v>
      </c>
      <c r="H213" s="91">
        <f t="shared" si="22"/>
        <v>501.6</v>
      </c>
      <c r="I213" s="111">
        <v>16350</v>
      </c>
      <c r="J213" s="68">
        <f t="shared" si="23"/>
        <v>7455600</v>
      </c>
      <c r="K213" s="69">
        <f t="shared" si="24"/>
        <v>8350272</v>
      </c>
      <c r="L213" s="69">
        <f t="shared" si="25"/>
        <v>5964480</v>
      </c>
      <c r="M213" s="92">
        <f t="shared" si="26"/>
        <v>21000</v>
      </c>
      <c r="N213" s="69">
        <f t="shared" si="27"/>
        <v>1354320</v>
      </c>
      <c r="O213" s="19"/>
    </row>
    <row r="214" spans="1:15" s="20" customFormat="1" ht="13.5" x14ac:dyDescent="0.25">
      <c r="A214" s="89">
        <v>213</v>
      </c>
      <c r="B214" s="90">
        <v>2802</v>
      </c>
      <c r="C214" s="90">
        <v>28</v>
      </c>
      <c r="D214" s="90" t="s">
        <v>44</v>
      </c>
      <c r="E214" s="91">
        <v>430</v>
      </c>
      <c r="F214" s="91">
        <v>26</v>
      </c>
      <c r="G214" s="91">
        <f t="shared" si="21"/>
        <v>456</v>
      </c>
      <c r="H214" s="91">
        <f t="shared" si="22"/>
        <v>501.6</v>
      </c>
      <c r="I214" s="111">
        <v>16350</v>
      </c>
      <c r="J214" s="68">
        <f t="shared" si="23"/>
        <v>7455600</v>
      </c>
      <c r="K214" s="69">
        <f t="shared" si="24"/>
        <v>8350272</v>
      </c>
      <c r="L214" s="69">
        <f t="shared" si="25"/>
        <v>5964480</v>
      </c>
      <c r="M214" s="92">
        <f t="shared" si="26"/>
        <v>21000</v>
      </c>
      <c r="N214" s="69">
        <f t="shared" si="27"/>
        <v>1354320</v>
      </c>
      <c r="O214" s="19"/>
    </row>
    <row r="215" spans="1:15" s="20" customFormat="1" ht="13.5" x14ac:dyDescent="0.25">
      <c r="A215" s="89">
        <v>214</v>
      </c>
      <c r="B215" s="90">
        <v>2803</v>
      </c>
      <c r="C215" s="90">
        <v>28</v>
      </c>
      <c r="D215" s="90" t="s">
        <v>10</v>
      </c>
      <c r="E215" s="91">
        <v>634</v>
      </c>
      <c r="F215" s="91">
        <v>53</v>
      </c>
      <c r="G215" s="91">
        <f t="shared" si="21"/>
        <v>687</v>
      </c>
      <c r="H215" s="91">
        <f t="shared" si="22"/>
        <v>755.7</v>
      </c>
      <c r="I215" s="111">
        <v>16350</v>
      </c>
      <c r="J215" s="68">
        <f t="shared" si="23"/>
        <v>11232450</v>
      </c>
      <c r="K215" s="69">
        <f t="shared" si="24"/>
        <v>12580344</v>
      </c>
      <c r="L215" s="69">
        <f t="shared" si="25"/>
        <v>8985960</v>
      </c>
      <c r="M215" s="92">
        <f t="shared" si="26"/>
        <v>31500</v>
      </c>
      <c r="N215" s="69">
        <f t="shared" si="27"/>
        <v>2040390.0000000002</v>
      </c>
      <c r="O215" s="19"/>
    </row>
    <row r="216" spans="1:15" s="20" customFormat="1" ht="13.5" x14ac:dyDescent="0.25">
      <c r="A216" s="89">
        <v>215</v>
      </c>
      <c r="B216" s="90">
        <v>2804</v>
      </c>
      <c r="C216" s="90">
        <v>28</v>
      </c>
      <c r="D216" s="90" t="s">
        <v>10</v>
      </c>
      <c r="E216" s="91">
        <v>634</v>
      </c>
      <c r="F216" s="91">
        <v>53</v>
      </c>
      <c r="G216" s="91">
        <f t="shared" si="21"/>
        <v>687</v>
      </c>
      <c r="H216" s="91">
        <f t="shared" si="22"/>
        <v>755.7</v>
      </c>
      <c r="I216" s="111">
        <v>16350</v>
      </c>
      <c r="J216" s="68">
        <f t="shared" si="23"/>
        <v>11232450</v>
      </c>
      <c r="K216" s="69">
        <f t="shared" si="24"/>
        <v>12580344</v>
      </c>
      <c r="L216" s="69">
        <f t="shared" si="25"/>
        <v>8985960</v>
      </c>
      <c r="M216" s="92">
        <f t="shared" si="26"/>
        <v>31500</v>
      </c>
      <c r="N216" s="69">
        <f t="shared" si="27"/>
        <v>2040390.0000000002</v>
      </c>
      <c r="O216" s="19"/>
    </row>
    <row r="217" spans="1:15" s="20" customFormat="1" ht="13.5" x14ac:dyDescent="0.25">
      <c r="A217" s="89">
        <v>216</v>
      </c>
      <c r="B217" s="90">
        <v>2805</v>
      </c>
      <c r="C217" s="90">
        <v>28</v>
      </c>
      <c r="D217" s="90" t="s">
        <v>10</v>
      </c>
      <c r="E217" s="91">
        <v>613</v>
      </c>
      <c r="F217" s="91">
        <v>44</v>
      </c>
      <c r="G217" s="91">
        <f t="shared" si="21"/>
        <v>657</v>
      </c>
      <c r="H217" s="91">
        <f t="shared" si="22"/>
        <v>722.7</v>
      </c>
      <c r="I217" s="111">
        <v>16350</v>
      </c>
      <c r="J217" s="68">
        <f t="shared" si="23"/>
        <v>10741950</v>
      </c>
      <c r="K217" s="69">
        <f t="shared" si="24"/>
        <v>12030984</v>
      </c>
      <c r="L217" s="69">
        <f t="shared" si="25"/>
        <v>8593560</v>
      </c>
      <c r="M217" s="92">
        <f t="shared" si="26"/>
        <v>30000</v>
      </c>
      <c r="N217" s="69">
        <f t="shared" si="27"/>
        <v>1951290.0000000002</v>
      </c>
      <c r="O217" s="19"/>
    </row>
    <row r="218" spans="1:15" s="20" customFormat="1" ht="13.5" x14ac:dyDescent="0.25">
      <c r="A218" s="89">
        <v>217</v>
      </c>
      <c r="B218" s="90">
        <v>2806</v>
      </c>
      <c r="C218" s="90">
        <v>28</v>
      </c>
      <c r="D218" s="90" t="s">
        <v>10</v>
      </c>
      <c r="E218" s="91">
        <v>613</v>
      </c>
      <c r="F218" s="91">
        <v>44</v>
      </c>
      <c r="G218" s="91">
        <f t="shared" si="21"/>
        <v>657</v>
      </c>
      <c r="H218" s="91">
        <f t="shared" si="22"/>
        <v>722.7</v>
      </c>
      <c r="I218" s="111">
        <v>16350</v>
      </c>
      <c r="J218" s="68">
        <f t="shared" si="23"/>
        <v>10741950</v>
      </c>
      <c r="K218" s="69">
        <f t="shared" si="24"/>
        <v>12030984</v>
      </c>
      <c r="L218" s="69">
        <f t="shared" si="25"/>
        <v>8593560</v>
      </c>
      <c r="M218" s="92">
        <f t="shared" si="26"/>
        <v>30000</v>
      </c>
      <c r="N218" s="69">
        <f t="shared" si="27"/>
        <v>1951290.0000000002</v>
      </c>
      <c r="O218" s="19"/>
    </row>
    <row r="219" spans="1:15" s="20" customFormat="1" ht="13.5" x14ac:dyDescent="0.25">
      <c r="A219" s="89">
        <v>218</v>
      </c>
      <c r="B219" s="90">
        <v>2807</v>
      </c>
      <c r="C219" s="90">
        <v>28</v>
      </c>
      <c r="D219" s="90" t="s">
        <v>10</v>
      </c>
      <c r="E219" s="91">
        <v>634</v>
      </c>
      <c r="F219" s="91">
        <v>53</v>
      </c>
      <c r="G219" s="91">
        <f t="shared" si="21"/>
        <v>687</v>
      </c>
      <c r="H219" s="91">
        <f t="shared" si="22"/>
        <v>755.7</v>
      </c>
      <c r="I219" s="111">
        <v>16350</v>
      </c>
      <c r="J219" s="68">
        <f t="shared" si="23"/>
        <v>11232450</v>
      </c>
      <c r="K219" s="69">
        <f t="shared" si="24"/>
        <v>12580344</v>
      </c>
      <c r="L219" s="69">
        <f t="shared" si="25"/>
        <v>8985960</v>
      </c>
      <c r="M219" s="92">
        <f t="shared" si="26"/>
        <v>31500</v>
      </c>
      <c r="N219" s="69">
        <f t="shared" si="27"/>
        <v>2040390.0000000002</v>
      </c>
      <c r="O219" s="19"/>
    </row>
    <row r="220" spans="1:15" s="20" customFormat="1" ht="13.5" x14ac:dyDescent="0.25">
      <c r="A220" s="89">
        <v>219</v>
      </c>
      <c r="B220" s="90">
        <v>2808</v>
      </c>
      <c r="C220" s="90">
        <v>28</v>
      </c>
      <c r="D220" s="90" t="s">
        <v>10</v>
      </c>
      <c r="E220" s="91">
        <v>634</v>
      </c>
      <c r="F220" s="91">
        <v>53</v>
      </c>
      <c r="G220" s="91">
        <f t="shared" si="21"/>
        <v>687</v>
      </c>
      <c r="H220" s="91">
        <f t="shared" si="22"/>
        <v>755.7</v>
      </c>
      <c r="I220" s="111">
        <v>16350</v>
      </c>
      <c r="J220" s="68">
        <f t="shared" si="23"/>
        <v>11232450</v>
      </c>
      <c r="K220" s="69">
        <f t="shared" si="24"/>
        <v>12580344</v>
      </c>
      <c r="L220" s="69">
        <f t="shared" si="25"/>
        <v>8985960</v>
      </c>
      <c r="M220" s="92">
        <f t="shared" si="26"/>
        <v>31500</v>
      </c>
      <c r="N220" s="69">
        <f t="shared" si="27"/>
        <v>2040390.0000000002</v>
      </c>
      <c r="O220" s="19"/>
    </row>
    <row r="221" spans="1:15" s="20" customFormat="1" ht="13.5" x14ac:dyDescent="0.25">
      <c r="A221" s="89">
        <v>220</v>
      </c>
      <c r="B221" s="90">
        <v>2901</v>
      </c>
      <c r="C221" s="90">
        <v>29</v>
      </c>
      <c r="D221" s="90" t="s">
        <v>44</v>
      </c>
      <c r="E221" s="91">
        <v>430</v>
      </c>
      <c r="F221" s="91">
        <v>26</v>
      </c>
      <c r="G221" s="91">
        <f t="shared" si="21"/>
        <v>456</v>
      </c>
      <c r="H221" s="91">
        <f t="shared" si="22"/>
        <v>501.6</v>
      </c>
      <c r="I221" s="111">
        <v>16400</v>
      </c>
      <c r="J221" s="68">
        <f t="shared" si="23"/>
        <v>7478400</v>
      </c>
      <c r="K221" s="69">
        <f t="shared" si="24"/>
        <v>8375808</v>
      </c>
      <c r="L221" s="69">
        <f t="shared" si="25"/>
        <v>5982720</v>
      </c>
      <c r="M221" s="92">
        <f t="shared" si="26"/>
        <v>21000</v>
      </c>
      <c r="N221" s="69">
        <f t="shared" si="27"/>
        <v>1354320</v>
      </c>
      <c r="O221" s="19"/>
    </row>
    <row r="222" spans="1:15" s="20" customFormat="1" ht="13.5" x14ac:dyDescent="0.25">
      <c r="A222" s="89">
        <v>221</v>
      </c>
      <c r="B222" s="90">
        <v>2902</v>
      </c>
      <c r="C222" s="90">
        <v>29</v>
      </c>
      <c r="D222" s="90" t="s">
        <v>44</v>
      </c>
      <c r="E222" s="91">
        <v>430</v>
      </c>
      <c r="F222" s="91">
        <v>26</v>
      </c>
      <c r="G222" s="91">
        <f t="shared" si="21"/>
        <v>456</v>
      </c>
      <c r="H222" s="91">
        <f t="shared" si="22"/>
        <v>501.6</v>
      </c>
      <c r="I222" s="111">
        <v>16400</v>
      </c>
      <c r="J222" s="68">
        <f t="shared" si="23"/>
        <v>7478400</v>
      </c>
      <c r="K222" s="69">
        <f t="shared" si="24"/>
        <v>8375808</v>
      </c>
      <c r="L222" s="69">
        <f t="shared" si="25"/>
        <v>5982720</v>
      </c>
      <c r="M222" s="92">
        <f t="shared" si="26"/>
        <v>21000</v>
      </c>
      <c r="N222" s="69">
        <f t="shared" si="27"/>
        <v>1354320</v>
      </c>
      <c r="O222" s="19"/>
    </row>
    <row r="223" spans="1:15" s="20" customFormat="1" ht="13.5" x14ac:dyDescent="0.25">
      <c r="A223" s="89">
        <v>222</v>
      </c>
      <c r="B223" s="90">
        <v>2903</v>
      </c>
      <c r="C223" s="90">
        <v>29</v>
      </c>
      <c r="D223" s="90" t="s">
        <v>10</v>
      </c>
      <c r="E223" s="91">
        <v>634</v>
      </c>
      <c r="F223" s="91">
        <v>53</v>
      </c>
      <c r="G223" s="91">
        <f t="shared" si="21"/>
        <v>687</v>
      </c>
      <c r="H223" s="91">
        <f t="shared" si="22"/>
        <v>755.7</v>
      </c>
      <c r="I223" s="111">
        <v>16400</v>
      </c>
      <c r="J223" s="68">
        <f t="shared" si="23"/>
        <v>11266800</v>
      </c>
      <c r="K223" s="69">
        <f t="shared" si="24"/>
        <v>12618816</v>
      </c>
      <c r="L223" s="69">
        <f t="shared" si="25"/>
        <v>9013440</v>
      </c>
      <c r="M223" s="92">
        <f t="shared" si="26"/>
        <v>31500</v>
      </c>
      <c r="N223" s="69">
        <f t="shared" si="27"/>
        <v>2040390.0000000002</v>
      </c>
      <c r="O223" s="19"/>
    </row>
    <row r="224" spans="1:15" s="20" customFormat="1" ht="13.5" x14ac:dyDescent="0.25">
      <c r="A224" s="89">
        <v>223</v>
      </c>
      <c r="B224" s="90">
        <v>2904</v>
      </c>
      <c r="C224" s="90">
        <v>29</v>
      </c>
      <c r="D224" s="90" t="s">
        <v>10</v>
      </c>
      <c r="E224" s="91">
        <v>634</v>
      </c>
      <c r="F224" s="91">
        <v>53</v>
      </c>
      <c r="G224" s="91">
        <f t="shared" si="21"/>
        <v>687</v>
      </c>
      <c r="H224" s="91">
        <f t="shared" si="22"/>
        <v>755.7</v>
      </c>
      <c r="I224" s="111">
        <v>16400</v>
      </c>
      <c r="J224" s="68">
        <f t="shared" si="23"/>
        <v>11266800</v>
      </c>
      <c r="K224" s="69">
        <f t="shared" si="24"/>
        <v>12618816</v>
      </c>
      <c r="L224" s="69">
        <f t="shared" si="25"/>
        <v>9013440</v>
      </c>
      <c r="M224" s="92">
        <f t="shared" si="26"/>
        <v>31500</v>
      </c>
      <c r="N224" s="69">
        <f t="shared" si="27"/>
        <v>2040390.0000000002</v>
      </c>
      <c r="O224" s="19"/>
    </row>
    <row r="225" spans="1:15" s="20" customFormat="1" ht="13.5" x14ac:dyDescent="0.25">
      <c r="A225" s="89">
        <v>224</v>
      </c>
      <c r="B225" s="90">
        <v>2905</v>
      </c>
      <c r="C225" s="90">
        <v>29</v>
      </c>
      <c r="D225" s="90" t="s">
        <v>10</v>
      </c>
      <c r="E225" s="91">
        <v>613</v>
      </c>
      <c r="F225" s="91">
        <v>44</v>
      </c>
      <c r="G225" s="91">
        <f t="shared" si="21"/>
        <v>657</v>
      </c>
      <c r="H225" s="91">
        <f t="shared" si="22"/>
        <v>722.7</v>
      </c>
      <c r="I225" s="111">
        <v>16400</v>
      </c>
      <c r="J225" s="68">
        <f t="shared" si="23"/>
        <v>10774800</v>
      </c>
      <c r="K225" s="69">
        <f t="shared" si="24"/>
        <v>12067776</v>
      </c>
      <c r="L225" s="69">
        <f t="shared" si="25"/>
        <v>8619840</v>
      </c>
      <c r="M225" s="92">
        <f t="shared" si="26"/>
        <v>30000</v>
      </c>
      <c r="N225" s="69">
        <f t="shared" si="27"/>
        <v>1951290.0000000002</v>
      </c>
      <c r="O225" s="19"/>
    </row>
    <row r="226" spans="1:15" s="20" customFormat="1" ht="13.5" x14ac:dyDescent="0.25">
      <c r="A226" s="89">
        <v>225</v>
      </c>
      <c r="B226" s="90">
        <v>2906</v>
      </c>
      <c r="C226" s="90">
        <v>29</v>
      </c>
      <c r="D226" s="90" t="s">
        <v>10</v>
      </c>
      <c r="E226" s="91">
        <v>613</v>
      </c>
      <c r="F226" s="91">
        <v>44</v>
      </c>
      <c r="G226" s="91">
        <f t="shared" si="21"/>
        <v>657</v>
      </c>
      <c r="H226" s="91">
        <f t="shared" si="22"/>
        <v>722.7</v>
      </c>
      <c r="I226" s="111">
        <v>16400</v>
      </c>
      <c r="J226" s="68">
        <f t="shared" si="23"/>
        <v>10774800</v>
      </c>
      <c r="K226" s="69">
        <f t="shared" si="24"/>
        <v>12067776</v>
      </c>
      <c r="L226" s="69">
        <f t="shared" si="25"/>
        <v>8619840</v>
      </c>
      <c r="M226" s="92">
        <f t="shared" si="26"/>
        <v>30000</v>
      </c>
      <c r="N226" s="69">
        <f t="shared" si="27"/>
        <v>1951290.0000000002</v>
      </c>
      <c r="O226" s="19"/>
    </row>
    <row r="227" spans="1:15" s="20" customFormat="1" ht="13.5" x14ac:dyDescent="0.25">
      <c r="A227" s="89">
        <v>226</v>
      </c>
      <c r="B227" s="90">
        <v>2907</v>
      </c>
      <c r="C227" s="90">
        <v>29</v>
      </c>
      <c r="D227" s="90" t="s">
        <v>10</v>
      </c>
      <c r="E227" s="91">
        <v>634</v>
      </c>
      <c r="F227" s="91">
        <v>53</v>
      </c>
      <c r="G227" s="91">
        <f t="shared" si="21"/>
        <v>687</v>
      </c>
      <c r="H227" s="91">
        <f t="shared" si="22"/>
        <v>755.7</v>
      </c>
      <c r="I227" s="111">
        <v>16400</v>
      </c>
      <c r="J227" s="68">
        <f t="shared" si="23"/>
        <v>11266800</v>
      </c>
      <c r="K227" s="69">
        <f t="shared" si="24"/>
        <v>12618816</v>
      </c>
      <c r="L227" s="69">
        <f t="shared" si="25"/>
        <v>9013440</v>
      </c>
      <c r="M227" s="92">
        <f t="shared" si="26"/>
        <v>31500</v>
      </c>
      <c r="N227" s="69">
        <f t="shared" si="27"/>
        <v>2040390.0000000002</v>
      </c>
      <c r="O227" s="19"/>
    </row>
    <row r="228" spans="1:15" s="20" customFormat="1" ht="13.5" x14ac:dyDescent="0.25">
      <c r="A228" s="89">
        <v>227</v>
      </c>
      <c r="B228" s="90">
        <v>2908</v>
      </c>
      <c r="C228" s="90">
        <v>29</v>
      </c>
      <c r="D228" s="90" t="s">
        <v>10</v>
      </c>
      <c r="E228" s="91">
        <v>634</v>
      </c>
      <c r="F228" s="91">
        <v>53</v>
      </c>
      <c r="G228" s="91">
        <f t="shared" si="21"/>
        <v>687</v>
      </c>
      <c r="H228" s="91">
        <f t="shared" si="22"/>
        <v>755.7</v>
      </c>
      <c r="I228" s="111">
        <v>16400</v>
      </c>
      <c r="J228" s="68">
        <f t="shared" si="23"/>
        <v>11266800</v>
      </c>
      <c r="K228" s="69">
        <f t="shared" si="24"/>
        <v>12618816</v>
      </c>
      <c r="L228" s="69">
        <f t="shared" si="25"/>
        <v>9013440</v>
      </c>
      <c r="M228" s="92">
        <f t="shared" si="26"/>
        <v>31500</v>
      </c>
      <c r="N228" s="69">
        <f t="shared" si="27"/>
        <v>2040390.0000000002</v>
      </c>
      <c r="O228" s="19"/>
    </row>
    <row r="229" spans="1:15" s="20" customFormat="1" ht="13.5" x14ac:dyDescent="0.25">
      <c r="A229" s="89">
        <v>228</v>
      </c>
      <c r="B229" s="90">
        <v>3001</v>
      </c>
      <c r="C229" s="90">
        <v>30</v>
      </c>
      <c r="D229" s="90" t="s">
        <v>44</v>
      </c>
      <c r="E229" s="91">
        <v>430</v>
      </c>
      <c r="F229" s="91">
        <v>26</v>
      </c>
      <c r="G229" s="91">
        <f t="shared" si="21"/>
        <v>456</v>
      </c>
      <c r="H229" s="91">
        <f t="shared" si="22"/>
        <v>501.6</v>
      </c>
      <c r="I229" s="111">
        <v>16450</v>
      </c>
      <c r="J229" s="68">
        <f t="shared" si="23"/>
        <v>7501200</v>
      </c>
      <c r="K229" s="69">
        <f t="shared" si="24"/>
        <v>8401344</v>
      </c>
      <c r="L229" s="69">
        <f t="shared" si="25"/>
        <v>6000960</v>
      </c>
      <c r="M229" s="92">
        <f t="shared" si="26"/>
        <v>21000</v>
      </c>
      <c r="N229" s="69">
        <f t="shared" si="27"/>
        <v>1354320</v>
      </c>
      <c r="O229" s="19"/>
    </row>
    <row r="230" spans="1:15" s="20" customFormat="1" ht="13.5" x14ac:dyDescent="0.25">
      <c r="A230" s="89">
        <v>229</v>
      </c>
      <c r="B230" s="90">
        <v>3002</v>
      </c>
      <c r="C230" s="90">
        <v>30</v>
      </c>
      <c r="D230" s="90" t="s">
        <v>44</v>
      </c>
      <c r="E230" s="91">
        <v>430</v>
      </c>
      <c r="F230" s="91">
        <v>26</v>
      </c>
      <c r="G230" s="91">
        <f t="shared" si="21"/>
        <v>456</v>
      </c>
      <c r="H230" s="91">
        <f t="shared" si="22"/>
        <v>501.6</v>
      </c>
      <c r="I230" s="111">
        <v>16450</v>
      </c>
      <c r="J230" s="68">
        <f t="shared" si="23"/>
        <v>7501200</v>
      </c>
      <c r="K230" s="69">
        <f t="shared" si="24"/>
        <v>8401344</v>
      </c>
      <c r="L230" s="69">
        <f t="shared" si="25"/>
        <v>6000960</v>
      </c>
      <c r="M230" s="92">
        <f t="shared" si="26"/>
        <v>21000</v>
      </c>
      <c r="N230" s="69">
        <f t="shared" si="27"/>
        <v>1354320</v>
      </c>
      <c r="O230" s="19"/>
    </row>
    <row r="231" spans="1:15" s="20" customFormat="1" ht="13.5" x14ac:dyDescent="0.25">
      <c r="A231" s="89">
        <v>230</v>
      </c>
      <c r="B231" s="90">
        <v>3003</v>
      </c>
      <c r="C231" s="90">
        <v>30</v>
      </c>
      <c r="D231" s="90" t="s">
        <v>10</v>
      </c>
      <c r="E231" s="91">
        <v>634</v>
      </c>
      <c r="F231" s="91">
        <v>53</v>
      </c>
      <c r="G231" s="91">
        <f t="shared" si="21"/>
        <v>687</v>
      </c>
      <c r="H231" s="91">
        <f t="shared" si="22"/>
        <v>755.7</v>
      </c>
      <c r="I231" s="111">
        <v>16450</v>
      </c>
      <c r="J231" s="68">
        <f t="shared" si="23"/>
        <v>11301150</v>
      </c>
      <c r="K231" s="69">
        <f t="shared" si="24"/>
        <v>12657288</v>
      </c>
      <c r="L231" s="69">
        <f t="shared" si="25"/>
        <v>9040920</v>
      </c>
      <c r="M231" s="92">
        <f t="shared" si="26"/>
        <v>31500</v>
      </c>
      <c r="N231" s="69">
        <f t="shared" si="27"/>
        <v>2040390.0000000002</v>
      </c>
      <c r="O231" s="19"/>
    </row>
    <row r="232" spans="1:15" s="20" customFormat="1" ht="13.5" x14ac:dyDescent="0.25">
      <c r="A232" s="89">
        <v>231</v>
      </c>
      <c r="B232" s="90">
        <v>3004</v>
      </c>
      <c r="C232" s="90">
        <v>30</v>
      </c>
      <c r="D232" s="90" t="s">
        <v>10</v>
      </c>
      <c r="E232" s="91">
        <v>634</v>
      </c>
      <c r="F232" s="91">
        <v>53</v>
      </c>
      <c r="G232" s="91">
        <f t="shared" si="21"/>
        <v>687</v>
      </c>
      <c r="H232" s="91">
        <f t="shared" si="22"/>
        <v>755.7</v>
      </c>
      <c r="I232" s="111">
        <v>16450</v>
      </c>
      <c r="J232" s="68">
        <f t="shared" si="23"/>
        <v>11301150</v>
      </c>
      <c r="K232" s="69">
        <f t="shared" si="24"/>
        <v>12657288</v>
      </c>
      <c r="L232" s="69">
        <f t="shared" si="25"/>
        <v>9040920</v>
      </c>
      <c r="M232" s="92">
        <f t="shared" si="26"/>
        <v>31500</v>
      </c>
      <c r="N232" s="69">
        <f t="shared" si="27"/>
        <v>2040390.0000000002</v>
      </c>
      <c r="O232" s="19"/>
    </row>
    <row r="233" spans="1:15" s="20" customFormat="1" ht="13.5" x14ac:dyDescent="0.25">
      <c r="A233" s="89">
        <v>232</v>
      </c>
      <c r="B233" s="90">
        <v>3005</v>
      </c>
      <c r="C233" s="90">
        <v>30</v>
      </c>
      <c r="D233" s="90" t="s">
        <v>10</v>
      </c>
      <c r="E233" s="91">
        <v>613</v>
      </c>
      <c r="F233" s="91">
        <v>44</v>
      </c>
      <c r="G233" s="91">
        <f t="shared" si="21"/>
        <v>657</v>
      </c>
      <c r="H233" s="91">
        <f t="shared" si="22"/>
        <v>722.7</v>
      </c>
      <c r="I233" s="111">
        <v>16450</v>
      </c>
      <c r="J233" s="68">
        <f t="shared" si="23"/>
        <v>10807650</v>
      </c>
      <c r="K233" s="69">
        <f t="shared" si="24"/>
        <v>12104568</v>
      </c>
      <c r="L233" s="69">
        <f t="shared" si="25"/>
        <v>8646120</v>
      </c>
      <c r="M233" s="92">
        <f t="shared" si="26"/>
        <v>30500</v>
      </c>
      <c r="N233" s="69">
        <f t="shared" si="27"/>
        <v>1951290.0000000002</v>
      </c>
      <c r="O233" s="19"/>
    </row>
    <row r="234" spans="1:15" s="20" customFormat="1" ht="13.5" x14ac:dyDescent="0.25">
      <c r="A234" s="89">
        <v>233</v>
      </c>
      <c r="B234" s="90">
        <v>3006</v>
      </c>
      <c r="C234" s="90">
        <v>30</v>
      </c>
      <c r="D234" s="90" t="s">
        <v>10</v>
      </c>
      <c r="E234" s="91">
        <v>613</v>
      </c>
      <c r="F234" s="91">
        <v>44</v>
      </c>
      <c r="G234" s="91">
        <f t="shared" si="21"/>
        <v>657</v>
      </c>
      <c r="H234" s="91">
        <f t="shared" si="22"/>
        <v>722.7</v>
      </c>
      <c r="I234" s="111">
        <v>16450</v>
      </c>
      <c r="J234" s="68">
        <f t="shared" si="23"/>
        <v>10807650</v>
      </c>
      <c r="K234" s="69">
        <f t="shared" si="24"/>
        <v>12104568</v>
      </c>
      <c r="L234" s="69">
        <f t="shared" si="25"/>
        <v>8646120</v>
      </c>
      <c r="M234" s="92">
        <f t="shared" si="26"/>
        <v>30500</v>
      </c>
      <c r="N234" s="69">
        <f t="shared" si="27"/>
        <v>1951290.0000000002</v>
      </c>
      <c r="O234" s="19"/>
    </row>
    <row r="235" spans="1:15" s="20" customFormat="1" ht="13.5" x14ac:dyDescent="0.25">
      <c r="A235" s="89">
        <v>234</v>
      </c>
      <c r="B235" s="90">
        <v>3007</v>
      </c>
      <c r="C235" s="90">
        <v>30</v>
      </c>
      <c r="D235" s="90" t="s">
        <v>10</v>
      </c>
      <c r="E235" s="91">
        <v>634</v>
      </c>
      <c r="F235" s="91">
        <v>53</v>
      </c>
      <c r="G235" s="91">
        <f t="shared" si="21"/>
        <v>687</v>
      </c>
      <c r="H235" s="91">
        <f t="shared" si="22"/>
        <v>755.7</v>
      </c>
      <c r="I235" s="111">
        <v>16450</v>
      </c>
      <c r="J235" s="68">
        <f t="shared" si="23"/>
        <v>11301150</v>
      </c>
      <c r="K235" s="69">
        <f t="shared" si="24"/>
        <v>12657288</v>
      </c>
      <c r="L235" s="69">
        <f t="shared" si="25"/>
        <v>9040920</v>
      </c>
      <c r="M235" s="92">
        <f t="shared" si="26"/>
        <v>31500</v>
      </c>
      <c r="N235" s="69">
        <f t="shared" si="27"/>
        <v>2040390.0000000002</v>
      </c>
      <c r="O235" s="19"/>
    </row>
    <row r="236" spans="1:15" s="20" customFormat="1" ht="13.5" x14ac:dyDescent="0.25">
      <c r="A236" s="89">
        <v>235</v>
      </c>
      <c r="B236" s="90">
        <v>3008</v>
      </c>
      <c r="C236" s="90">
        <v>30</v>
      </c>
      <c r="D236" s="90" t="s">
        <v>10</v>
      </c>
      <c r="E236" s="91">
        <v>634</v>
      </c>
      <c r="F236" s="91">
        <v>53</v>
      </c>
      <c r="G236" s="91">
        <f t="shared" si="21"/>
        <v>687</v>
      </c>
      <c r="H236" s="91">
        <f t="shared" si="22"/>
        <v>755.7</v>
      </c>
      <c r="I236" s="111">
        <v>16450</v>
      </c>
      <c r="J236" s="68">
        <f t="shared" si="23"/>
        <v>11301150</v>
      </c>
      <c r="K236" s="69">
        <f t="shared" si="24"/>
        <v>12657288</v>
      </c>
      <c r="L236" s="69">
        <f t="shared" si="25"/>
        <v>9040920</v>
      </c>
      <c r="M236" s="92">
        <f t="shared" si="26"/>
        <v>31500</v>
      </c>
      <c r="N236" s="69">
        <f t="shared" si="27"/>
        <v>2040390.0000000002</v>
      </c>
      <c r="O236" s="19"/>
    </row>
    <row r="237" spans="1:15" s="20" customFormat="1" ht="13.5" x14ac:dyDescent="0.25">
      <c r="A237" s="89">
        <v>236</v>
      </c>
      <c r="B237" s="90">
        <v>3101</v>
      </c>
      <c r="C237" s="90">
        <v>31</v>
      </c>
      <c r="D237" s="90" t="s">
        <v>44</v>
      </c>
      <c r="E237" s="91">
        <v>430</v>
      </c>
      <c r="F237" s="91">
        <v>26</v>
      </c>
      <c r="G237" s="91">
        <f t="shared" si="21"/>
        <v>456</v>
      </c>
      <c r="H237" s="91">
        <f t="shared" si="22"/>
        <v>501.6</v>
      </c>
      <c r="I237" s="111">
        <v>16500</v>
      </c>
      <c r="J237" s="68">
        <f t="shared" si="23"/>
        <v>7524000</v>
      </c>
      <c r="K237" s="69">
        <f t="shared" si="24"/>
        <v>8426880</v>
      </c>
      <c r="L237" s="69">
        <f t="shared" si="25"/>
        <v>6019200</v>
      </c>
      <c r="M237" s="92">
        <f t="shared" si="26"/>
        <v>21000</v>
      </c>
      <c r="N237" s="69">
        <f t="shared" si="27"/>
        <v>1354320</v>
      </c>
      <c r="O237" s="19"/>
    </row>
    <row r="238" spans="1:15" s="20" customFormat="1" ht="13.5" x14ac:dyDescent="0.25">
      <c r="A238" s="89">
        <v>237</v>
      </c>
      <c r="B238" s="90">
        <v>3102</v>
      </c>
      <c r="C238" s="90">
        <v>31</v>
      </c>
      <c r="D238" s="90" t="s">
        <v>44</v>
      </c>
      <c r="E238" s="91">
        <v>430</v>
      </c>
      <c r="F238" s="91">
        <v>26</v>
      </c>
      <c r="G238" s="91">
        <f t="shared" si="21"/>
        <v>456</v>
      </c>
      <c r="H238" s="91">
        <f t="shared" si="22"/>
        <v>501.6</v>
      </c>
      <c r="I238" s="111">
        <v>16500</v>
      </c>
      <c r="J238" s="68">
        <f t="shared" si="23"/>
        <v>7524000</v>
      </c>
      <c r="K238" s="69">
        <f t="shared" si="24"/>
        <v>8426880</v>
      </c>
      <c r="L238" s="69">
        <f t="shared" si="25"/>
        <v>6019200</v>
      </c>
      <c r="M238" s="92">
        <f t="shared" si="26"/>
        <v>21000</v>
      </c>
      <c r="N238" s="69">
        <f t="shared" si="27"/>
        <v>1354320</v>
      </c>
      <c r="O238" s="19"/>
    </row>
    <row r="239" spans="1:15" s="20" customFormat="1" ht="13.5" x14ac:dyDescent="0.25">
      <c r="A239" s="89">
        <v>238</v>
      </c>
      <c r="B239" s="90">
        <v>3103</v>
      </c>
      <c r="C239" s="90">
        <v>31</v>
      </c>
      <c r="D239" s="90" t="s">
        <v>10</v>
      </c>
      <c r="E239" s="91">
        <v>634</v>
      </c>
      <c r="F239" s="91">
        <v>53</v>
      </c>
      <c r="G239" s="91">
        <f t="shared" si="21"/>
        <v>687</v>
      </c>
      <c r="H239" s="91">
        <f t="shared" si="22"/>
        <v>755.7</v>
      </c>
      <c r="I239" s="111">
        <v>16500</v>
      </c>
      <c r="J239" s="68">
        <f t="shared" si="23"/>
        <v>11335500</v>
      </c>
      <c r="K239" s="69">
        <f t="shared" si="24"/>
        <v>12695760</v>
      </c>
      <c r="L239" s="69">
        <f t="shared" si="25"/>
        <v>9068400</v>
      </c>
      <c r="M239" s="92">
        <f t="shared" si="26"/>
        <v>31500</v>
      </c>
      <c r="N239" s="69">
        <f t="shared" si="27"/>
        <v>2040390.0000000002</v>
      </c>
      <c r="O239" s="19"/>
    </row>
    <row r="240" spans="1:15" s="20" customFormat="1" ht="13.5" x14ac:dyDescent="0.25">
      <c r="A240" s="89">
        <v>239</v>
      </c>
      <c r="B240" s="90">
        <v>3104</v>
      </c>
      <c r="C240" s="90">
        <v>31</v>
      </c>
      <c r="D240" s="90" t="s">
        <v>10</v>
      </c>
      <c r="E240" s="91">
        <v>634</v>
      </c>
      <c r="F240" s="91">
        <v>53</v>
      </c>
      <c r="G240" s="91">
        <f t="shared" si="21"/>
        <v>687</v>
      </c>
      <c r="H240" s="91">
        <f t="shared" si="22"/>
        <v>755.7</v>
      </c>
      <c r="I240" s="111">
        <v>16500</v>
      </c>
      <c r="J240" s="68">
        <f t="shared" si="23"/>
        <v>11335500</v>
      </c>
      <c r="K240" s="69">
        <f t="shared" si="24"/>
        <v>12695760</v>
      </c>
      <c r="L240" s="69">
        <f t="shared" si="25"/>
        <v>9068400</v>
      </c>
      <c r="M240" s="92">
        <f t="shared" si="26"/>
        <v>31500</v>
      </c>
      <c r="N240" s="69">
        <f t="shared" si="27"/>
        <v>2040390.0000000002</v>
      </c>
      <c r="O240" s="19"/>
    </row>
    <row r="241" spans="1:15" s="20" customFormat="1" ht="13.5" x14ac:dyDescent="0.25">
      <c r="A241" s="89">
        <v>240</v>
      </c>
      <c r="B241" s="90">
        <v>3105</v>
      </c>
      <c r="C241" s="90">
        <v>31</v>
      </c>
      <c r="D241" s="90" t="s">
        <v>10</v>
      </c>
      <c r="E241" s="91">
        <v>613</v>
      </c>
      <c r="F241" s="91">
        <v>44</v>
      </c>
      <c r="G241" s="91">
        <f t="shared" si="21"/>
        <v>657</v>
      </c>
      <c r="H241" s="91">
        <f t="shared" si="22"/>
        <v>722.7</v>
      </c>
      <c r="I241" s="111">
        <v>16500</v>
      </c>
      <c r="J241" s="68">
        <f t="shared" si="23"/>
        <v>10840500</v>
      </c>
      <c r="K241" s="69">
        <f t="shared" si="24"/>
        <v>12141360</v>
      </c>
      <c r="L241" s="69">
        <f t="shared" si="25"/>
        <v>8672400</v>
      </c>
      <c r="M241" s="92">
        <f t="shared" si="26"/>
        <v>30500</v>
      </c>
      <c r="N241" s="69">
        <f t="shared" si="27"/>
        <v>1951290.0000000002</v>
      </c>
      <c r="O241" s="19"/>
    </row>
    <row r="242" spans="1:15" s="20" customFormat="1" ht="13.5" x14ac:dyDescent="0.25">
      <c r="A242" s="89">
        <v>241</v>
      </c>
      <c r="B242" s="90">
        <v>3106</v>
      </c>
      <c r="C242" s="90">
        <v>31</v>
      </c>
      <c r="D242" s="90" t="s">
        <v>10</v>
      </c>
      <c r="E242" s="91">
        <v>613</v>
      </c>
      <c r="F242" s="91">
        <v>44</v>
      </c>
      <c r="G242" s="91">
        <f t="shared" si="21"/>
        <v>657</v>
      </c>
      <c r="H242" s="91">
        <f t="shared" si="22"/>
        <v>722.7</v>
      </c>
      <c r="I242" s="111">
        <v>16500</v>
      </c>
      <c r="J242" s="68">
        <f t="shared" si="23"/>
        <v>10840500</v>
      </c>
      <c r="K242" s="69">
        <f t="shared" si="24"/>
        <v>12141360</v>
      </c>
      <c r="L242" s="69">
        <f t="shared" si="25"/>
        <v>8672400</v>
      </c>
      <c r="M242" s="92">
        <f t="shared" si="26"/>
        <v>30500</v>
      </c>
      <c r="N242" s="69">
        <f t="shared" si="27"/>
        <v>1951290.0000000002</v>
      </c>
      <c r="O242" s="19"/>
    </row>
    <row r="243" spans="1:15" s="20" customFormat="1" ht="13.5" x14ac:dyDescent="0.25">
      <c r="A243" s="89">
        <v>242</v>
      </c>
      <c r="B243" s="90">
        <v>3107</v>
      </c>
      <c r="C243" s="90">
        <v>31</v>
      </c>
      <c r="D243" s="90" t="s">
        <v>10</v>
      </c>
      <c r="E243" s="91">
        <v>634</v>
      </c>
      <c r="F243" s="91">
        <v>53</v>
      </c>
      <c r="G243" s="91">
        <f t="shared" si="21"/>
        <v>687</v>
      </c>
      <c r="H243" s="91">
        <f t="shared" si="22"/>
        <v>755.7</v>
      </c>
      <c r="I243" s="111">
        <v>16500</v>
      </c>
      <c r="J243" s="68">
        <f t="shared" si="23"/>
        <v>11335500</v>
      </c>
      <c r="K243" s="69">
        <f t="shared" si="24"/>
        <v>12695760</v>
      </c>
      <c r="L243" s="69">
        <f t="shared" si="25"/>
        <v>9068400</v>
      </c>
      <c r="M243" s="92">
        <f t="shared" si="26"/>
        <v>31500</v>
      </c>
      <c r="N243" s="69">
        <f t="shared" si="27"/>
        <v>2040390.0000000002</v>
      </c>
      <c r="O243" s="19"/>
    </row>
    <row r="244" spans="1:15" s="20" customFormat="1" ht="13.5" x14ac:dyDescent="0.25">
      <c r="A244" s="89">
        <v>243</v>
      </c>
      <c r="B244" s="90">
        <v>3108</v>
      </c>
      <c r="C244" s="90">
        <v>31</v>
      </c>
      <c r="D244" s="90" t="s">
        <v>10</v>
      </c>
      <c r="E244" s="91">
        <v>634</v>
      </c>
      <c r="F244" s="91">
        <v>53</v>
      </c>
      <c r="G244" s="91">
        <f t="shared" si="21"/>
        <v>687</v>
      </c>
      <c r="H244" s="91">
        <f t="shared" si="22"/>
        <v>755.7</v>
      </c>
      <c r="I244" s="111">
        <v>16500</v>
      </c>
      <c r="J244" s="68">
        <f t="shared" si="23"/>
        <v>11335500</v>
      </c>
      <c r="K244" s="69">
        <f t="shared" si="24"/>
        <v>12695760</v>
      </c>
      <c r="L244" s="69">
        <f t="shared" si="25"/>
        <v>9068400</v>
      </c>
      <c r="M244" s="92">
        <f t="shared" si="26"/>
        <v>31500</v>
      </c>
      <c r="N244" s="69">
        <f t="shared" si="27"/>
        <v>2040390.0000000002</v>
      </c>
      <c r="O244" s="19"/>
    </row>
    <row r="245" spans="1:15" s="20" customFormat="1" ht="13.5" x14ac:dyDescent="0.25">
      <c r="A245" s="89">
        <v>244</v>
      </c>
      <c r="B245" s="90">
        <v>3201</v>
      </c>
      <c r="C245" s="90">
        <v>32</v>
      </c>
      <c r="D245" s="90" t="s">
        <v>44</v>
      </c>
      <c r="E245" s="91">
        <v>430</v>
      </c>
      <c r="F245" s="91">
        <v>26</v>
      </c>
      <c r="G245" s="91">
        <f t="shared" si="21"/>
        <v>456</v>
      </c>
      <c r="H245" s="91">
        <f t="shared" si="22"/>
        <v>501.6</v>
      </c>
      <c r="I245" s="111">
        <v>16550</v>
      </c>
      <c r="J245" s="68">
        <f t="shared" si="23"/>
        <v>7546800</v>
      </c>
      <c r="K245" s="69">
        <f t="shared" si="24"/>
        <v>8452416</v>
      </c>
      <c r="L245" s="69">
        <f t="shared" si="25"/>
        <v>6037440</v>
      </c>
      <c r="M245" s="92">
        <f t="shared" si="26"/>
        <v>21000</v>
      </c>
      <c r="N245" s="69">
        <f t="shared" si="27"/>
        <v>1354320</v>
      </c>
      <c r="O245" s="19"/>
    </row>
    <row r="246" spans="1:15" s="20" customFormat="1" ht="13.5" x14ac:dyDescent="0.25">
      <c r="A246" s="89">
        <v>245</v>
      </c>
      <c r="B246" s="90">
        <v>3203</v>
      </c>
      <c r="C246" s="90">
        <v>32</v>
      </c>
      <c r="D246" s="90" t="s">
        <v>10</v>
      </c>
      <c r="E246" s="91">
        <v>634</v>
      </c>
      <c r="F246" s="91">
        <v>53</v>
      </c>
      <c r="G246" s="91">
        <f t="shared" si="21"/>
        <v>687</v>
      </c>
      <c r="H246" s="91">
        <f t="shared" si="22"/>
        <v>755.7</v>
      </c>
      <c r="I246" s="111">
        <v>16550</v>
      </c>
      <c r="J246" s="68">
        <f t="shared" si="23"/>
        <v>11369850</v>
      </c>
      <c r="K246" s="69">
        <f t="shared" si="24"/>
        <v>12734232</v>
      </c>
      <c r="L246" s="69">
        <f t="shared" si="25"/>
        <v>9095880</v>
      </c>
      <c r="M246" s="92">
        <f t="shared" si="26"/>
        <v>32000</v>
      </c>
      <c r="N246" s="69">
        <f t="shared" si="27"/>
        <v>2040390.0000000002</v>
      </c>
      <c r="O246" s="19"/>
    </row>
    <row r="247" spans="1:15" s="20" customFormat="1" ht="13.5" x14ac:dyDescent="0.25">
      <c r="A247" s="89">
        <v>246</v>
      </c>
      <c r="B247" s="90">
        <v>3204</v>
      </c>
      <c r="C247" s="90">
        <v>32</v>
      </c>
      <c r="D247" s="90" t="s">
        <v>10</v>
      </c>
      <c r="E247" s="91">
        <v>634</v>
      </c>
      <c r="F247" s="91">
        <v>53</v>
      </c>
      <c r="G247" s="91">
        <f t="shared" si="21"/>
        <v>687</v>
      </c>
      <c r="H247" s="91">
        <f t="shared" si="22"/>
        <v>755.7</v>
      </c>
      <c r="I247" s="111">
        <v>16550</v>
      </c>
      <c r="J247" s="68">
        <f t="shared" si="23"/>
        <v>11369850</v>
      </c>
      <c r="K247" s="69">
        <f t="shared" si="24"/>
        <v>12734232</v>
      </c>
      <c r="L247" s="69">
        <f t="shared" si="25"/>
        <v>9095880</v>
      </c>
      <c r="M247" s="92">
        <f t="shared" si="26"/>
        <v>32000</v>
      </c>
      <c r="N247" s="69">
        <f t="shared" si="27"/>
        <v>2040390.0000000002</v>
      </c>
      <c r="O247" s="19"/>
    </row>
    <row r="248" spans="1:15" s="20" customFormat="1" ht="13.5" x14ac:dyDescent="0.25">
      <c r="A248" s="89">
        <v>247</v>
      </c>
      <c r="B248" s="90">
        <v>3205</v>
      </c>
      <c r="C248" s="90">
        <v>32</v>
      </c>
      <c r="D248" s="90" t="s">
        <v>10</v>
      </c>
      <c r="E248" s="91">
        <v>613</v>
      </c>
      <c r="F248" s="91">
        <v>44</v>
      </c>
      <c r="G248" s="91">
        <f t="shared" si="21"/>
        <v>657</v>
      </c>
      <c r="H248" s="91">
        <f t="shared" si="22"/>
        <v>722.7</v>
      </c>
      <c r="I248" s="111">
        <v>16550</v>
      </c>
      <c r="J248" s="68">
        <f t="shared" si="23"/>
        <v>10873350</v>
      </c>
      <c r="K248" s="69">
        <f t="shared" si="24"/>
        <v>12178152</v>
      </c>
      <c r="L248" s="69">
        <f t="shared" si="25"/>
        <v>8698680</v>
      </c>
      <c r="M248" s="92">
        <f t="shared" si="26"/>
        <v>30500</v>
      </c>
      <c r="N248" s="69">
        <f t="shared" si="27"/>
        <v>1951290.0000000002</v>
      </c>
      <c r="O248" s="19"/>
    </row>
    <row r="249" spans="1:15" s="20" customFormat="1" ht="13.5" x14ac:dyDescent="0.25">
      <c r="A249" s="89">
        <v>248</v>
      </c>
      <c r="B249" s="90">
        <v>3206</v>
      </c>
      <c r="C249" s="90">
        <v>32</v>
      </c>
      <c r="D249" s="90" t="s">
        <v>10</v>
      </c>
      <c r="E249" s="91">
        <v>613</v>
      </c>
      <c r="F249" s="91">
        <v>44</v>
      </c>
      <c r="G249" s="91">
        <f t="shared" si="21"/>
        <v>657</v>
      </c>
      <c r="H249" s="91">
        <f t="shared" si="22"/>
        <v>722.7</v>
      </c>
      <c r="I249" s="111">
        <v>16550</v>
      </c>
      <c r="J249" s="68">
        <f t="shared" si="23"/>
        <v>10873350</v>
      </c>
      <c r="K249" s="69">
        <f t="shared" si="24"/>
        <v>12178152</v>
      </c>
      <c r="L249" s="69">
        <f t="shared" si="25"/>
        <v>8698680</v>
      </c>
      <c r="M249" s="92">
        <f t="shared" si="26"/>
        <v>30500</v>
      </c>
      <c r="N249" s="69">
        <f t="shared" si="27"/>
        <v>1951290.0000000002</v>
      </c>
      <c r="O249" s="19"/>
    </row>
    <row r="250" spans="1:15" s="20" customFormat="1" ht="13.5" x14ac:dyDescent="0.25">
      <c r="A250" s="89">
        <v>249</v>
      </c>
      <c r="B250" s="90">
        <v>3207</v>
      </c>
      <c r="C250" s="90">
        <v>32</v>
      </c>
      <c r="D250" s="90" t="s">
        <v>10</v>
      </c>
      <c r="E250" s="91">
        <v>634</v>
      </c>
      <c r="F250" s="91">
        <v>53</v>
      </c>
      <c r="G250" s="91">
        <f t="shared" si="21"/>
        <v>687</v>
      </c>
      <c r="H250" s="91">
        <f t="shared" si="22"/>
        <v>755.7</v>
      </c>
      <c r="I250" s="111">
        <v>16550</v>
      </c>
      <c r="J250" s="68">
        <f t="shared" si="23"/>
        <v>11369850</v>
      </c>
      <c r="K250" s="69">
        <f t="shared" si="24"/>
        <v>12734232</v>
      </c>
      <c r="L250" s="69">
        <f t="shared" si="25"/>
        <v>9095880</v>
      </c>
      <c r="M250" s="92">
        <f t="shared" si="26"/>
        <v>32000</v>
      </c>
      <c r="N250" s="69">
        <f t="shared" si="27"/>
        <v>2040390.0000000002</v>
      </c>
      <c r="O250" s="19"/>
    </row>
    <row r="251" spans="1:15" s="20" customFormat="1" ht="13.5" x14ac:dyDescent="0.25">
      <c r="A251" s="89">
        <v>250</v>
      </c>
      <c r="B251" s="90">
        <v>3208</v>
      </c>
      <c r="C251" s="90">
        <v>32</v>
      </c>
      <c r="D251" s="90" t="s">
        <v>10</v>
      </c>
      <c r="E251" s="91">
        <v>634</v>
      </c>
      <c r="F251" s="91">
        <v>53</v>
      </c>
      <c r="G251" s="91">
        <f t="shared" si="21"/>
        <v>687</v>
      </c>
      <c r="H251" s="91">
        <f t="shared" si="22"/>
        <v>755.7</v>
      </c>
      <c r="I251" s="111">
        <v>16550</v>
      </c>
      <c r="J251" s="68">
        <f t="shared" si="23"/>
        <v>11369850</v>
      </c>
      <c r="K251" s="69">
        <f t="shared" si="24"/>
        <v>12734232</v>
      </c>
      <c r="L251" s="69">
        <f t="shared" si="25"/>
        <v>9095880</v>
      </c>
      <c r="M251" s="92">
        <f t="shared" si="26"/>
        <v>32000</v>
      </c>
      <c r="N251" s="69">
        <f t="shared" si="27"/>
        <v>2040390.0000000002</v>
      </c>
      <c r="O251" s="19"/>
    </row>
    <row r="252" spans="1:15" s="20" customFormat="1" ht="13.5" x14ac:dyDescent="0.25">
      <c r="A252" s="89">
        <v>251</v>
      </c>
      <c r="B252" s="90">
        <v>3301</v>
      </c>
      <c r="C252" s="90">
        <v>33</v>
      </c>
      <c r="D252" s="90" t="s">
        <v>44</v>
      </c>
      <c r="E252" s="91">
        <v>430</v>
      </c>
      <c r="F252" s="91">
        <v>26</v>
      </c>
      <c r="G252" s="91">
        <f t="shared" si="21"/>
        <v>456</v>
      </c>
      <c r="H252" s="91">
        <f t="shared" si="22"/>
        <v>501.6</v>
      </c>
      <c r="I252" s="111">
        <v>16600</v>
      </c>
      <c r="J252" s="68">
        <f t="shared" si="23"/>
        <v>7569600</v>
      </c>
      <c r="K252" s="69">
        <f t="shared" si="24"/>
        <v>8477952</v>
      </c>
      <c r="L252" s="69">
        <f t="shared" si="25"/>
        <v>6055680</v>
      </c>
      <c r="M252" s="92">
        <f t="shared" si="26"/>
        <v>21000</v>
      </c>
      <c r="N252" s="69">
        <f t="shared" si="27"/>
        <v>1354320</v>
      </c>
      <c r="O252" s="19"/>
    </row>
    <row r="253" spans="1:15" s="20" customFormat="1" ht="13.5" x14ac:dyDescent="0.25">
      <c r="A253" s="89">
        <v>252</v>
      </c>
      <c r="B253" s="90">
        <v>3302</v>
      </c>
      <c r="C253" s="90">
        <v>33</v>
      </c>
      <c r="D253" s="90" t="s">
        <v>44</v>
      </c>
      <c r="E253" s="91">
        <v>430</v>
      </c>
      <c r="F253" s="91">
        <v>26</v>
      </c>
      <c r="G253" s="91">
        <f t="shared" si="21"/>
        <v>456</v>
      </c>
      <c r="H253" s="91">
        <f t="shared" si="22"/>
        <v>501.6</v>
      </c>
      <c r="I253" s="111">
        <v>16600</v>
      </c>
      <c r="J253" s="68">
        <f t="shared" si="23"/>
        <v>7569600</v>
      </c>
      <c r="K253" s="69">
        <f t="shared" si="24"/>
        <v>8477952</v>
      </c>
      <c r="L253" s="69">
        <f t="shared" si="25"/>
        <v>6055680</v>
      </c>
      <c r="M253" s="92">
        <f t="shared" si="26"/>
        <v>21000</v>
      </c>
      <c r="N253" s="69">
        <f t="shared" si="27"/>
        <v>1354320</v>
      </c>
      <c r="O253" s="19"/>
    </row>
    <row r="254" spans="1:15" s="20" customFormat="1" ht="13.5" x14ac:dyDescent="0.25">
      <c r="A254" s="89">
        <v>253</v>
      </c>
      <c r="B254" s="90">
        <v>3303</v>
      </c>
      <c r="C254" s="90">
        <v>33</v>
      </c>
      <c r="D254" s="90" t="s">
        <v>10</v>
      </c>
      <c r="E254" s="91">
        <v>634</v>
      </c>
      <c r="F254" s="91">
        <v>53</v>
      </c>
      <c r="G254" s="91">
        <f t="shared" si="21"/>
        <v>687</v>
      </c>
      <c r="H254" s="91">
        <f t="shared" si="22"/>
        <v>755.7</v>
      </c>
      <c r="I254" s="111">
        <v>16600</v>
      </c>
      <c r="J254" s="68">
        <f t="shared" si="23"/>
        <v>11404200</v>
      </c>
      <c r="K254" s="69">
        <f t="shared" si="24"/>
        <v>12772704</v>
      </c>
      <c r="L254" s="69">
        <f t="shared" si="25"/>
        <v>9123360</v>
      </c>
      <c r="M254" s="92">
        <f t="shared" si="26"/>
        <v>32000</v>
      </c>
      <c r="N254" s="69">
        <f t="shared" si="27"/>
        <v>2040390.0000000002</v>
      </c>
      <c r="O254" s="19"/>
    </row>
    <row r="255" spans="1:15" s="20" customFormat="1" ht="13.5" x14ac:dyDescent="0.25">
      <c r="A255" s="89">
        <v>254</v>
      </c>
      <c r="B255" s="90">
        <v>3304</v>
      </c>
      <c r="C255" s="90">
        <v>33</v>
      </c>
      <c r="D255" s="90" t="s">
        <v>10</v>
      </c>
      <c r="E255" s="91">
        <v>634</v>
      </c>
      <c r="F255" s="91">
        <v>53</v>
      </c>
      <c r="G255" s="91">
        <f t="shared" si="21"/>
        <v>687</v>
      </c>
      <c r="H255" s="91">
        <f t="shared" si="22"/>
        <v>755.7</v>
      </c>
      <c r="I255" s="111">
        <v>16600</v>
      </c>
      <c r="J255" s="68">
        <f t="shared" si="23"/>
        <v>11404200</v>
      </c>
      <c r="K255" s="69">
        <f t="shared" si="24"/>
        <v>12772704</v>
      </c>
      <c r="L255" s="69">
        <f t="shared" si="25"/>
        <v>9123360</v>
      </c>
      <c r="M255" s="92">
        <f t="shared" si="26"/>
        <v>32000</v>
      </c>
      <c r="N255" s="69">
        <f t="shared" si="27"/>
        <v>2040390.0000000002</v>
      </c>
      <c r="O255" s="19"/>
    </row>
    <row r="256" spans="1:15" s="20" customFormat="1" ht="13.5" x14ac:dyDescent="0.25">
      <c r="A256" s="89">
        <v>255</v>
      </c>
      <c r="B256" s="90">
        <v>3305</v>
      </c>
      <c r="C256" s="90">
        <v>33</v>
      </c>
      <c r="D256" s="90" t="s">
        <v>10</v>
      </c>
      <c r="E256" s="91">
        <v>613</v>
      </c>
      <c r="F256" s="91">
        <v>44</v>
      </c>
      <c r="G256" s="91">
        <f t="shared" si="21"/>
        <v>657</v>
      </c>
      <c r="H256" s="91">
        <f t="shared" si="22"/>
        <v>722.7</v>
      </c>
      <c r="I256" s="111">
        <v>16600</v>
      </c>
      <c r="J256" s="68">
        <f t="shared" si="23"/>
        <v>10906200</v>
      </c>
      <c r="K256" s="69">
        <f t="shared" si="24"/>
        <v>12214944</v>
      </c>
      <c r="L256" s="69">
        <f t="shared" si="25"/>
        <v>8724960</v>
      </c>
      <c r="M256" s="92">
        <f t="shared" si="26"/>
        <v>30500</v>
      </c>
      <c r="N256" s="69">
        <f t="shared" si="27"/>
        <v>1951290.0000000002</v>
      </c>
      <c r="O256" s="19"/>
    </row>
    <row r="257" spans="1:15" s="20" customFormat="1" ht="13.5" x14ac:dyDescent="0.25">
      <c r="A257" s="89">
        <v>256</v>
      </c>
      <c r="B257" s="90">
        <v>3306</v>
      </c>
      <c r="C257" s="90">
        <v>33</v>
      </c>
      <c r="D257" s="90" t="s">
        <v>10</v>
      </c>
      <c r="E257" s="91">
        <v>613</v>
      </c>
      <c r="F257" s="91">
        <v>44</v>
      </c>
      <c r="G257" s="91">
        <f t="shared" si="21"/>
        <v>657</v>
      </c>
      <c r="H257" s="91">
        <f t="shared" si="22"/>
        <v>722.7</v>
      </c>
      <c r="I257" s="111">
        <v>16600</v>
      </c>
      <c r="J257" s="68">
        <f t="shared" si="23"/>
        <v>10906200</v>
      </c>
      <c r="K257" s="69">
        <f t="shared" si="24"/>
        <v>12214944</v>
      </c>
      <c r="L257" s="69">
        <f t="shared" si="25"/>
        <v>8724960</v>
      </c>
      <c r="M257" s="92">
        <f t="shared" si="26"/>
        <v>30500</v>
      </c>
      <c r="N257" s="69">
        <f t="shared" si="27"/>
        <v>1951290.0000000002</v>
      </c>
      <c r="O257" s="19"/>
    </row>
    <row r="258" spans="1:15" s="20" customFormat="1" ht="13.5" x14ac:dyDescent="0.25">
      <c r="A258" s="89">
        <v>257</v>
      </c>
      <c r="B258" s="90">
        <v>3307</v>
      </c>
      <c r="C258" s="90">
        <v>33</v>
      </c>
      <c r="D258" s="90" t="s">
        <v>10</v>
      </c>
      <c r="E258" s="91">
        <v>634</v>
      </c>
      <c r="F258" s="91">
        <v>53</v>
      </c>
      <c r="G258" s="91">
        <f t="shared" si="21"/>
        <v>687</v>
      </c>
      <c r="H258" s="91">
        <f t="shared" si="22"/>
        <v>755.7</v>
      </c>
      <c r="I258" s="111">
        <v>16600</v>
      </c>
      <c r="J258" s="68">
        <f t="shared" si="23"/>
        <v>11404200</v>
      </c>
      <c r="K258" s="69">
        <f t="shared" si="24"/>
        <v>12772704</v>
      </c>
      <c r="L258" s="69">
        <f t="shared" si="25"/>
        <v>9123360</v>
      </c>
      <c r="M258" s="92">
        <f t="shared" si="26"/>
        <v>32000</v>
      </c>
      <c r="N258" s="69">
        <f t="shared" si="27"/>
        <v>2040390.0000000002</v>
      </c>
      <c r="O258" s="19"/>
    </row>
    <row r="259" spans="1:15" s="20" customFormat="1" ht="13.5" x14ac:dyDescent="0.25">
      <c r="A259" s="89">
        <v>258</v>
      </c>
      <c r="B259" s="90">
        <v>3308</v>
      </c>
      <c r="C259" s="90">
        <v>33</v>
      </c>
      <c r="D259" s="90" t="s">
        <v>10</v>
      </c>
      <c r="E259" s="91">
        <v>634</v>
      </c>
      <c r="F259" s="91">
        <v>53</v>
      </c>
      <c r="G259" s="91">
        <f t="shared" ref="G259:G322" si="28">E259+F259</f>
        <v>687</v>
      </c>
      <c r="H259" s="91">
        <f t="shared" ref="H259:H322" si="29">G259*1.1</f>
        <v>755.7</v>
      </c>
      <c r="I259" s="111">
        <v>16600</v>
      </c>
      <c r="J259" s="68">
        <f t="shared" ref="J259:J322" si="30">G259*I259</f>
        <v>11404200</v>
      </c>
      <c r="K259" s="69">
        <f t="shared" ref="K259:K322" si="31">ROUND(J259*1.12,0)</f>
        <v>12772704</v>
      </c>
      <c r="L259" s="69">
        <f t="shared" ref="L259:L322" si="32">J259*0.8</f>
        <v>9123360</v>
      </c>
      <c r="M259" s="92">
        <f t="shared" ref="M259:M322" si="33">MROUND((K259*0.03/12),500)</f>
        <v>32000</v>
      </c>
      <c r="N259" s="69">
        <f t="shared" ref="N259:N322" si="34">H259*2700</f>
        <v>2040390.0000000002</v>
      </c>
      <c r="O259" s="19"/>
    </row>
    <row r="260" spans="1:15" s="20" customFormat="1" ht="13.5" x14ac:dyDescent="0.25">
      <c r="A260" s="89">
        <v>259</v>
      </c>
      <c r="B260" s="90">
        <v>3401</v>
      </c>
      <c r="C260" s="90">
        <v>34</v>
      </c>
      <c r="D260" s="90" t="s">
        <v>44</v>
      </c>
      <c r="E260" s="91">
        <v>430</v>
      </c>
      <c r="F260" s="91">
        <v>26</v>
      </c>
      <c r="G260" s="91">
        <f t="shared" si="28"/>
        <v>456</v>
      </c>
      <c r="H260" s="91">
        <f t="shared" si="29"/>
        <v>501.6</v>
      </c>
      <c r="I260" s="111">
        <v>16650</v>
      </c>
      <c r="J260" s="68">
        <f t="shared" si="30"/>
        <v>7592400</v>
      </c>
      <c r="K260" s="69">
        <f t="shared" si="31"/>
        <v>8503488</v>
      </c>
      <c r="L260" s="69">
        <f t="shared" si="32"/>
        <v>6073920</v>
      </c>
      <c r="M260" s="92">
        <f t="shared" si="33"/>
        <v>21500</v>
      </c>
      <c r="N260" s="69">
        <f t="shared" si="34"/>
        <v>1354320</v>
      </c>
      <c r="O260" s="19"/>
    </row>
    <row r="261" spans="1:15" s="20" customFormat="1" ht="13.5" x14ac:dyDescent="0.25">
      <c r="A261" s="89">
        <v>260</v>
      </c>
      <c r="B261" s="90">
        <v>3402</v>
      </c>
      <c r="C261" s="90">
        <v>34</v>
      </c>
      <c r="D261" s="90" t="s">
        <v>44</v>
      </c>
      <c r="E261" s="91">
        <v>430</v>
      </c>
      <c r="F261" s="91">
        <v>26</v>
      </c>
      <c r="G261" s="91">
        <f t="shared" si="28"/>
        <v>456</v>
      </c>
      <c r="H261" s="91">
        <f t="shared" si="29"/>
        <v>501.6</v>
      </c>
      <c r="I261" s="111">
        <v>16650</v>
      </c>
      <c r="J261" s="68">
        <f t="shared" si="30"/>
        <v>7592400</v>
      </c>
      <c r="K261" s="69">
        <f t="shared" si="31"/>
        <v>8503488</v>
      </c>
      <c r="L261" s="69">
        <f t="shared" si="32"/>
        <v>6073920</v>
      </c>
      <c r="M261" s="92">
        <f t="shared" si="33"/>
        <v>21500</v>
      </c>
      <c r="N261" s="69">
        <f t="shared" si="34"/>
        <v>1354320</v>
      </c>
      <c r="O261" s="19"/>
    </row>
    <row r="262" spans="1:15" s="20" customFormat="1" ht="13.5" x14ac:dyDescent="0.25">
      <c r="A262" s="89">
        <v>261</v>
      </c>
      <c r="B262" s="90">
        <v>3403</v>
      </c>
      <c r="C262" s="90">
        <v>34</v>
      </c>
      <c r="D262" s="90" t="s">
        <v>10</v>
      </c>
      <c r="E262" s="91">
        <v>634</v>
      </c>
      <c r="F262" s="91">
        <v>53</v>
      </c>
      <c r="G262" s="91">
        <f t="shared" si="28"/>
        <v>687</v>
      </c>
      <c r="H262" s="91">
        <f t="shared" si="29"/>
        <v>755.7</v>
      </c>
      <c r="I262" s="111">
        <v>16650</v>
      </c>
      <c r="J262" s="68">
        <f t="shared" si="30"/>
        <v>11438550</v>
      </c>
      <c r="K262" s="69">
        <f t="shared" si="31"/>
        <v>12811176</v>
      </c>
      <c r="L262" s="69">
        <f t="shared" si="32"/>
        <v>9150840</v>
      </c>
      <c r="M262" s="92">
        <f t="shared" si="33"/>
        <v>32000</v>
      </c>
      <c r="N262" s="69">
        <f t="shared" si="34"/>
        <v>2040390.0000000002</v>
      </c>
      <c r="O262" s="19"/>
    </row>
    <row r="263" spans="1:15" s="20" customFormat="1" ht="13.5" x14ac:dyDescent="0.25">
      <c r="A263" s="89">
        <v>262</v>
      </c>
      <c r="B263" s="90">
        <v>3404</v>
      </c>
      <c r="C263" s="90">
        <v>34</v>
      </c>
      <c r="D263" s="90" t="s">
        <v>10</v>
      </c>
      <c r="E263" s="91">
        <v>634</v>
      </c>
      <c r="F263" s="91">
        <v>53</v>
      </c>
      <c r="G263" s="91">
        <f t="shared" si="28"/>
        <v>687</v>
      </c>
      <c r="H263" s="91">
        <f t="shared" si="29"/>
        <v>755.7</v>
      </c>
      <c r="I263" s="111">
        <v>16650</v>
      </c>
      <c r="J263" s="68">
        <f t="shared" si="30"/>
        <v>11438550</v>
      </c>
      <c r="K263" s="69">
        <f t="shared" si="31"/>
        <v>12811176</v>
      </c>
      <c r="L263" s="69">
        <f t="shared" si="32"/>
        <v>9150840</v>
      </c>
      <c r="M263" s="92">
        <f t="shared" si="33"/>
        <v>32000</v>
      </c>
      <c r="N263" s="69">
        <f t="shared" si="34"/>
        <v>2040390.0000000002</v>
      </c>
      <c r="O263" s="19"/>
    </row>
    <row r="264" spans="1:15" s="20" customFormat="1" ht="13.5" x14ac:dyDescent="0.25">
      <c r="A264" s="89">
        <v>263</v>
      </c>
      <c r="B264" s="90">
        <v>3405</v>
      </c>
      <c r="C264" s="90">
        <v>34</v>
      </c>
      <c r="D264" s="90" t="s">
        <v>10</v>
      </c>
      <c r="E264" s="91">
        <v>613</v>
      </c>
      <c r="F264" s="91">
        <v>44</v>
      </c>
      <c r="G264" s="91">
        <f t="shared" si="28"/>
        <v>657</v>
      </c>
      <c r="H264" s="91">
        <f t="shared" si="29"/>
        <v>722.7</v>
      </c>
      <c r="I264" s="111">
        <v>16650</v>
      </c>
      <c r="J264" s="68">
        <f t="shared" si="30"/>
        <v>10939050</v>
      </c>
      <c r="K264" s="69">
        <f t="shared" si="31"/>
        <v>12251736</v>
      </c>
      <c r="L264" s="69">
        <f t="shared" si="32"/>
        <v>8751240</v>
      </c>
      <c r="M264" s="92">
        <f t="shared" si="33"/>
        <v>30500</v>
      </c>
      <c r="N264" s="69">
        <f t="shared" si="34"/>
        <v>1951290.0000000002</v>
      </c>
      <c r="O264" s="19"/>
    </row>
    <row r="265" spans="1:15" s="20" customFormat="1" ht="13.5" x14ac:dyDescent="0.25">
      <c r="A265" s="89">
        <v>264</v>
      </c>
      <c r="B265" s="90">
        <v>3406</v>
      </c>
      <c r="C265" s="90">
        <v>34</v>
      </c>
      <c r="D265" s="90" t="s">
        <v>10</v>
      </c>
      <c r="E265" s="91">
        <v>613</v>
      </c>
      <c r="F265" s="91">
        <v>44</v>
      </c>
      <c r="G265" s="91">
        <f t="shared" si="28"/>
        <v>657</v>
      </c>
      <c r="H265" s="91">
        <f t="shared" si="29"/>
        <v>722.7</v>
      </c>
      <c r="I265" s="111">
        <v>16650</v>
      </c>
      <c r="J265" s="68">
        <f t="shared" si="30"/>
        <v>10939050</v>
      </c>
      <c r="K265" s="69">
        <f t="shared" si="31"/>
        <v>12251736</v>
      </c>
      <c r="L265" s="69">
        <f t="shared" si="32"/>
        <v>8751240</v>
      </c>
      <c r="M265" s="92">
        <f t="shared" si="33"/>
        <v>30500</v>
      </c>
      <c r="N265" s="69">
        <f t="shared" si="34"/>
        <v>1951290.0000000002</v>
      </c>
      <c r="O265" s="19"/>
    </row>
    <row r="266" spans="1:15" s="20" customFormat="1" ht="13.5" x14ac:dyDescent="0.25">
      <c r="A266" s="89">
        <v>265</v>
      </c>
      <c r="B266" s="90">
        <v>3407</v>
      </c>
      <c r="C266" s="90">
        <v>34</v>
      </c>
      <c r="D266" s="90" t="s">
        <v>10</v>
      </c>
      <c r="E266" s="91">
        <v>634</v>
      </c>
      <c r="F266" s="91">
        <v>53</v>
      </c>
      <c r="G266" s="91">
        <f t="shared" si="28"/>
        <v>687</v>
      </c>
      <c r="H266" s="91">
        <f t="shared" si="29"/>
        <v>755.7</v>
      </c>
      <c r="I266" s="111">
        <v>16650</v>
      </c>
      <c r="J266" s="68">
        <f t="shared" si="30"/>
        <v>11438550</v>
      </c>
      <c r="K266" s="69">
        <f t="shared" si="31"/>
        <v>12811176</v>
      </c>
      <c r="L266" s="69">
        <f t="shared" si="32"/>
        <v>9150840</v>
      </c>
      <c r="M266" s="92">
        <f t="shared" si="33"/>
        <v>32000</v>
      </c>
      <c r="N266" s="69">
        <f t="shared" si="34"/>
        <v>2040390.0000000002</v>
      </c>
      <c r="O266" s="19"/>
    </row>
    <row r="267" spans="1:15" s="20" customFormat="1" ht="13.5" x14ac:dyDescent="0.25">
      <c r="A267" s="89">
        <v>266</v>
      </c>
      <c r="B267" s="90">
        <v>3408</v>
      </c>
      <c r="C267" s="90">
        <v>34</v>
      </c>
      <c r="D267" s="90" t="s">
        <v>10</v>
      </c>
      <c r="E267" s="91">
        <v>634</v>
      </c>
      <c r="F267" s="91">
        <v>53</v>
      </c>
      <c r="G267" s="91">
        <f t="shared" si="28"/>
        <v>687</v>
      </c>
      <c r="H267" s="91">
        <f t="shared" si="29"/>
        <v>755.7</v>
      </c>
      <c r="I267" s="111">
        <v>16650</v>
      </c>
      <c r="J267" s="68">
        <f t="shared" si="30"/>
        <v>11438550</v>
      </c>
      <c r="K267" s="69">
        <f t="shared" si="31"/>
        <v>12811176</v>
      </c>
      <c r="L267" s="69">
        <f t="shared" si="32"/>
        <v>9150840</v>
      </c>
      <c r="M267" s="92">
        <f t="shared" si="33"/>
        <v>32000</v>
      </c>
      <c r="N267" s="69">
        <f t="shared" si="34"/>
        <v>2040390.0000000002</v>
      </c>
      <c r="O267" s="19"/>
    </row>
    <row r="268" spans="1:15" s="20" customFormat="1" ht="13.5" x14ac:dyDescent="0.25">
      <c r="A268" s="89">
        <v>267</v>
      </c>
      <c r="B268" s="90">
        <v>3501</v>
      </c>
      <c r="C268" s="90">
        <v>35</v>
      </c>
      <c r="D268" s="90" t="s">
        <v>44</v>
      </c>
      <c r="E268" s="91">
        <v>430</v>
      </c>
      <c r="F268" s="91">
        <v>26</v>
      </c>
      <c r="G268" s="91">
        <f t="shared" si="28"/>
        <v>456</v>
      </c>
      <c r="H268" s="91">
        <f t="shared" si="29"/>
        <v>501.6</v>
      </c>
      <c r="I268" s="111">
        <v>16700</v>
      </c>
      <c r="J268" s="68">
        <f t="shared" si="30"/>
        <v>7615200</v>
      </c>
      <c r="K268" s="69">
        <f t="shared" si="31"/>
        <v>8529024</v>
      </c>
      <c r="L268" s="69">
        <f t="shared" si="32"/>
        <v>6092160</v>
      </c>
      <c r="M268" s="92">
        <f t="shared" si="33"/>
        <v>21500</v>
      </c>
      <c r="N268" s="69">
        <f t="shared" si="34"/>
        <v>1354320</v>
      </c>
      <c r="O268" s="19"/>
    </row>
    <row r="269" spans="1:15" s="20" customFormat="1" ht="13.5" x14ac:dyDescent="0.25">
      <c r="A269" s="89">
        <v>268</v>
      </c>
      <c r="B269" s="90">
        <v>3502</v>
      </c>
      <c r="C269" s="90">
        <v>35</v>
      </c>
      <c r="D269" s="90" t="s">
        <v>44</v>
      </c>
      <c r="E269" s="91">
        <v>430</v>
      </c>
      <c r="F269" s="91">
        <v>26</v>
      </c>
      <c r="G269" s="91">
        <f t="shared" si="28"/>
        <v>456</v>
      </c>
      <c r="H269" s="91">
        <f t="shared" si="29"/>
        <v>501.6</v>
      </c>
      <c r="I269" s="111">
        <v>16700</v>
      </c>
      <c r="J269" s="68">
        <f t="shared" si="30"/>
        <v>7615200</v>
      </c>
      <c r="K269" s="69">
        <f t="shared" si="31"/>
        <v>8529024</v>
      </c>
      <c r="L269" s="69">
        <f t="shared" si="32"/>
        <v>6092160</v>
      </c>
      <c r="M269" s="92">
        <f t="shared" si="33"/>
        <v>21500</v>
      </c>
      <c r="N269" s="69">
        <f t="shared" si="34"/>
        <v>1354320</v>
      </c>
      <c r="O269" s="19"/>
    </row>
    <row r="270" spans="1:15" s="20" customFormat="1" ht="13.5" x14ac:dyDescent="0.25">
      <c r="A270" s="89">
        <v>269</v>
      </c>
      <c r="B270" s="90">
        <v>3503</v>
      </c>
      <c r="C270" s="90">
        <v>35</v>
      </c>
      <c r="D270" s="90" t="s">
        <v>10</v>
      </c>
      <c r="E270" s="91">
        <v>634</v>
      </c>
      <c r="F270" s="91">
        <v>53</v>
      </c>
      <c r="G270" s="91">
        <f t="shared" si="28"/>
        <v>687</v>
      </c>
      <c r="H270" s="91">
        <f t="shared" si="29"/>
        <v>755.7</v>
      </c>
      <c r="I270" s="111">
        <v>16700</v>
      </c>
      <c r="J270" s="68">
        <f t="shared" si="30"/>
        <v>11472900</v>
      </c>
      <c r="K270" s="69">
        <f t="shared" si="31"/>
        <v>12849648</v>
      </c>
      <c r="L270" s="69">
        <f t="shared" si="32"/>
        <v>9178320</v>
      </c>
      <c r="M270" s="92">
        <f t="shared" si="33"/>
        <v>32000</v>
      </c>
      <c r="N270" s="69">
        <f t="shared" si="34"/>
        <v>2040390.0000000002</v>
      </c>
      <c r="O270" s="19"/>
    </row>
    <row r="271" spans="1:15" s="20" customFormat="1" ht="13.5" x14ac:dyDescent="0.25">
      <c r="A271" s="89">
        <v>270</v>
      </c>
      <c r="B271" s="90">
        <v>3504</v>
      </c>
      <c r="C271" s="90">
        <v>35</v>
      </c>
      <c r="D271" s="90" t="s">
        <v>10</v>
      </c>
      <c r="E271" s="91">
        <v>634</v>
      </c>
      <c r="F271" s="91">
        <v>53</v>
      </c>
      <c r="G271" s="91">
        <f t="shared" si="28"/>
        <v>687</v>
      </c>
      <c r="H271" s="91">
        <f t="shared" si="29"/>
        <v>755.7</v>
      </c>
      <c r="I271" s="111">
        <v>16700</v>
      </c>
      <c r="J271" s="68">
        <f t="shared" si="30"/>
        <v>11472900</v>
      </c>
      <c r="K271" s="69">
        <f t="shared" si="31"/>
        <v>12849648</v>
      </c>
      <c r="L271" s="69">
        <f t="shared" si="32"/>
        <v>9178320</v>
      </c>
      <c r="M271" s="92">
        <f t="shared" si="33"/>
        <v>32000</v>
      </c>
      <c r="N271" s="69">
        <f t="shared" si="34"/>
        <v>2040390.0000000002</v>
      </c>
      <c r="O271" s="19"/>
    </row>
    <row r="272" spans="1:15" s="20" customFormat="1" ht="13.5" x14ac:dyDescent="0.25">
      <c r="A272" s="89">
        <v>271</v>
      </c>
      <c r="B272" s="90">
        <v>3505</v>
      </c>
      <c r="C272" s="90">
        <v>35</v>
      </c>
      <c r="D272" s="90" t="s">
        <v>10</v>
      </c>
      <c r="E272" s="91">
        <v>613</v>
      </c>
      <c r="F272" s="91">
        <v>44</v>
      </c>
      <c r="G272" s="91">
        <f t="shared" si="28"/>
        <v>657</v>
      </c>
      <c r="H272" s="91">
        <f t="shared" si="29"/>
        <v>722.7</v>
      </c>
      <c r="I272" s="111">
        <v>16700</v>
      </c>
      <c r="J272" s="68">
        <f t="shared" si="30"/>
        <v>10971900</v>
      </c>
      <c r="K272" s="69">
        <f t="shared" si="31"/>
        <v>12288528</v>
      </c>
      <c r="L272" s="69">
        <f t="shared" si="32"/>
        <v>8777520</v>
      </c>
      <c r="M272" s="92">
        <f t="shared" si="33"/>
        <v>30500</v>
      </c>
      <c r="N272" s="69">
        <f t="shared" si="34"/>
        <v>1951290.0000000002</v>
      </c>
      <c r="O272" s="19"/>
    </row>
    <row r="273" spans="1:15" s="20" customFormat="1" ht="13.5" x14ac:dyDescent="0.25">
      <c r="A273" s="89">
        <v>272</v>
      </c>
      <c r="B273" s="90">
        <v>3506</v>
      </c>
      <c r="C273" s="90">
        <v>35</v>
      </c>
      <c r="D273" s="90" t="s">
        <v>10</v>
      </c>
      <c r="E273" s="91">
        <v>613</v>
      </c>
      <c r="F273" s="91">
        <v>44</v>
      </c>
      <c r="G273" s="91">
        <f t="shared" si="28"/>
        <v>657</v>
      </c>
      <c r="H273" s="91">
        <f t="shared" si="29"/>
        <v>722.7</v>
      </c>
      <c r="I273" s="111">
        <v>16700</v>
      </c>
      <c r="J273" s="68">
        <f t="shared" si="30"/>
        <v>10971900</v>
      </c>
      <c r="K273" s="69">
        <f t="shared" si="31"/>
        <v>12288528</v>
      </c>
      <c r="L273" s="69">
        <f t="shared" si="32"/>
        <v>8777520</v>
      </c>
      <c r="M273" s="92">
        <f t="shared" si="33"/>
        <v>30500</v>
      </c>
      <c r="N273" s="69">
        <f t="shared" si="34"/>
        <v>1951290.0000000002</v>
      </c>
      <c r="O273" s="19"/>
    </row>
    <row r="274" spans="1:15" s="20" customFormat="1" ht="13.5" x14ac:dyDescent="0.25">
      <c r="A274" s="89">
        <v>273</v>
      </c>
      <c r="B274" s="90">
        <v>3507</v>
      </c>
      <c r="C274" s="90">
        <v>35</v>
      </c>
      <c r="D274" s="90" t="s">
        <v>10</v>
      </c>
      <c r="E274" s="91">
        <v>634</v>
      </c>
      <c r="F274" s="91">
        <v>53</v>
      </c>
      <c r="G274" s="91">
        <f t="shared" si="28"/>
        <v>687</v>
      </c>
      <c r="H274" s="91">
        <f t="shared" si="29"/>
        <v>755.7</v>
      </c>
      <c r="I274" s="111">
        <v>16700</v>
      </c>
      <c r="J274" s="68">
        <f t="shared" si="30"/>
        <v>11472900</v>
      </c>
      <c r="K274" s="69">
        <f t="shared" si="31"/>
        <v>12849648</v>
      </c>
      <c r="L274" s="69">
        <f t="shared" si="32"/>
        <v>9178320</v>
      </c>
      <c r="M274" s="92">
        <f t="shared" si="33"/>
        <v>32000</v>
      </c>
      <c r="N274" s="69">
        <f t="shared" si="34"/>
        <v>2040390.0000000002</v>
      </c>
      <c r="O274" s="19"/>
    </row>
    <row r="275" spans="1:15" s="20" customFormat="1" ht="13.5" x14ac:dyDescent="0.25">
      <c r="A275" s="89">
        <v>274</v>
      </c>
      <c r="B275" s="90">
        <v>3508</v>
      </c>
      <c r="C275" s="90">
        <v>35</v>
      </c>
      <c r="D275" s="90" t="s">
        <v>10</v>
      </c>
      <c r="E275" s="91">
        <v>634</v>
      </c>
      <c r="F275" s="91">
        <v>53</v>
      </c>
      <c r="G275" s="91">
        <f t="shared" si="28"/>
        <v>687</v>
      </c>
      <c r="H275" s="91">
        <f t="shared" si="29"/>
        <v>755.7</v>
      </c>
      <c r="I275" s="111">
        <v>16700</v>
      </c>
      <c r="J275" s="68">
        <f t="shared" si="30"/>
        <v>11472900</v>
      </c>
      <c r="K275" s="69">
        <f t="shared" si="31"/>
        <v>12849648</v>
      </c>
      <c r="L275" s="69">
        <f t="shared" si="32"/>
        <v>9178320</v>
      </c>
      <c r="M275" s="92">
        <f t="shared" si="33"/>
        <v>32000</v>
      </c>
      <c r="N275" s="69">
        <f t="shared" si="34"/>
        <v>2040390.0000000002</v>
      </c>
      <c r="O275" s="19"/>
    </row>
    <row r="276" spans="1:15" s="20" customFormat="1" ht="13.5" x14ac:dyDescent="0.25">
      <c r="A276" s="89">
        <v>275</v>
      </c>
      <c r="B276" s="90">
        <v>3601</v>
      </c>
      <c r="C276" s="90">
        <v>36</v>
      </c>
      <c r="D276" s="90" t="s">
        <v>44</v>
      </c>
      <c r="E276" s="91">
        <v>430</v>
      </c>
      <c r="F276" s="91">
        <v>26</v>
      </c>
      <c r="G276" s="91">
        <f t="shared" si="28"/>
        <v>456</v>
      </c>
      <c r="H276" s="91">
        <f t="shared" si="29"/>
        <v>501.6</v>
      </c>
      <c r="I276" s="111">
        <v>16750</v>
      </c>
      <c r="J276" s="68">
        <f t="shared" si="30"/>
        <v>7638000</v>
      </c>
      <c r="K276" s="69">
        <f t="shared" si="31"/>
        <v>8554560</v>
      </c>
      <c r="L276" s="69">
        <f t="shared" si="32"/>
        <v>6110400</v>
      </c>
      <c r="M276" s="92">
        <f t="shared" si="33"/>
        <v>21500</v>
      </c>
      <c r="N276" s="69">
        <f t="shared" si="34"/>
        <v>1354320</v>
      </c>
      <c r="O276" s="19"/>
    </row>
    <row r="277" spans="1:15" s="20" customFormat="1" ht="13.5" x14ac:dyDescent="0.25">
      <c r="A277" s="89">
        <v>276</v>
      </c>
      <c r="B277" s="90">
        <v>3602</v>
      </c>
      <c r="C277" s="90">
        <v>36</v>
      </c>
      <c r="D277" s="90" t="s">
        <v>44</v>
      </c>
      <c r="E277" s="91">
        <v>430</v>
      </c>
      <c r="F277" s="91">
        <v>26</v>
      </c>
      <c r="G277" s="91">
        <f t="shared" si="28"/>
        <v>456</v>
      </c>
      <c r="H277" s="91">
        <f t="shared" si="29"/>
        <v>501.6</v>
      </c>
      <c r="I277" s="111">
        <v>16750</v>
      </c>
      <c r="J277" s="68">
        <f t="shared" si="30"/>
        <v>7638000</v>
      </c>
      <c r="K277" s="69">
        <f t="shared" si="31"/>
        <v>8554560</v>
      </c>
      <c r="L277" s="69">
        <f t="shared" si="32"/>
        <v>6110400</v>
      </c>
      <c r="M277" s="92">
        <f t="shared" si="33"/>
        <v>21500</v>
      </c>
      <c r="N277" s="69">
        <f t="shared" si="34"/>
        <v>1354320</v>
      </c>
      <c r="O277" s="19"/>
    </row>
    <row r="278" spans="1:15" s="20" customFormat="1" ht="13.5" x14ac:dyDescent="0.25">
      <c r="A278" s="89">
        <v>277</v>
      </c>
      <c r="B278" s="90">
        <v>3603</v>
      </c>
      <c r="C278" s="90">
        <v>36</v>
      </c>
      <c r="D278" s="90" t="s">
        <v>10</v>
      </c>
      <c r="E278" s="91">
        <v>634</v>
      </c>
      <c r="F278" s="91">
        <v>53</v>
      </c>
      <c r="G278" s="91">
        <f t="shared" si="28"/>
        <v>687</v>
      </c>
      <c r="H278" s="91">
        <f t="shared" si="29"/>
        <v>755.7</v>
      </c>
      <c r="I278" s="111">
        <v>16750</v>
      </c>
      <c r="J278" s="68">
        <f t="shared" si="30"/>
        <v>11507250</v>
      </c>
      <c r="K278" s="69">
        <f t="shared" si="31"/>
        <v>12888120</v>
      </c>
      <c r="L278" s="69">
        <f t="shared" si="32"/>
        <v>9205800</v>
      </c>
      <c r="M278" s="92">
        <f t="shared" si="33"/>
        <v>32000</v>
      </c>
      <c r="N278" s="69">
        <f t="shared" si="34"/>
        <v>2040390.0000000002</v>
      </c>
      <c r="O278" s="19"/>
    </row>
    <row r="279" spans="1:15" s="20" customFormat="1" ht="13.5" x14ac:dyDescent="0.25">
      <c r="A279" s="89">
        <v>278</v>
      </c>
      <c r="B279" s="90">
        <v>3604</v>
      </c>
      <c r="C279" s="90">
        <v>36</v>
      </c>
      <c r="D279" s="90" t="s">
        <v>10</v>
      </c>
      <c r="E279" s="91">
        <v>634</v>
      </c>
      <c r="F279" s="91">
        <v>53</v>
      </c>
      <c r="G279" s="91">
        <f t="shared" si="28"/>
        <v>687</v>
      </c>
      <c r="H279" s="91">
        <f t="shared" si="29"/>
        <v>755.7</v>
      </c>
      <c r="I279" s="111">
        <v>16750</v>
      </c>
      <c r="J279" s="68">
        <f t="shared" si="30"/>
        <v>11507250</v>
      </c>
      <c r="K279" s="69">
        <f t="shared" si="31"/>
        <v>12888120</v>
      </c>
      <c r="L279" s="69">
        <f t="shared" si="32"/>
        <v>9205800</v>
      </c>
      <c r="M279" s="92">
        <f t="shared" si="33"/>
        <v>32000</v>
      </c>
      <c r="N279" s="69">
        <f t="shared" si="34"/>
        <v>2040390.0000000002</v>
      </c>
      <c r="O279" s="19"/>
    </row>
    <row r="280" spans="1:15" s="20" customFormat="1" ht="13.5" x14ac:dyDescent="0.25">
      <c r="A280" s="89">
        <v>279</v>
      </c>
      <c r="B280" s="90">
        <v>3605</v>
      </c>
      <c r="C280" s="90">
        <v>36</v>
      </c>
      <c r="D280" s="90" t="s">
        <v>10</v>
      </c>
      <c r="E280" s="91">
        <v>613</v>
      </c>
      <c r="F280" s="91">
        <v>44</v>
      </c>
      <c r="G280" s="91">
        <f t="shared" si="28"/>
        <v>657</v>
      </c>
      <c r="H280" s="91">
        <f t="shared" si="29"/>
        <v>722.7</v>
      </c>
      <c r="I280" s="111">
        <v>16750</v>
      </c>
      <c r="J280" s="68">
        <f t="shared" si="30"/>
        <v>11004750</v>
      </c>
      <c r="K280" s="69">
        <f t="shared" si="31"/>
        <v>12325320</v>
      </c>
      <c r="L280" s="69">
        <f t="shared" si="32"/>
        <v>8803800</v>
      </c>
      <c r="M280" s="92">
        <f t="shared" si="33"/>
        <v>31000</v>
      </c>
      <c r="N280" s="69">
        <f t="shared" si="34"/>
        <v>1951290.0000000002</v>
      </c>
      <c r="O280" s="19"/>
    </row>
    <row r="281" spans="1:15" s="20" customFormat="1" ht="13.5" x14ac:dyDescent="0.25">
      <c r="A281" s="89">
        <v>280</v>
      </c>
      <c r="B281" s="90">
        <v>3606</v>
      </c>
      <c r="C281" s="90">
        <v>36</v>
      </c>
      <c r="D281" s="90" t="s">
        <v>10</v>
      </c>
      <c r="E281" s="91">
        <v>613</v>
      </c>
      <c r="F281" s="91">
        <v>44</v>
      </c>
      <c r="G281" s="91">
        <f t="shared" si="28"/>
        <v>657</v>
      </c>
      <c r="H281" s="91">
        <f t="shared" si="29"/>
        <v>722.7</v>
      </c>
      <c r="I281" s="111">
        <v>16750</v>
      </c>
      <c r="J281" s="68">
        <f t="shared" si="30"/>
        <v>11004750</v>
      </c>
      <c r="K281" s="69">
        <f t="shared" si="31"/>
        <v>12325320</v>
      </c>
      <c r="L281" s="69">
        <f t="shared" si="32"/>
        <v>8803800</v>
      </c>
      <c r="M281" s="92">
        <f t="shared" si="33"/>
        <v>31000</v>
      </c>
      <c r="N281" s="69">
        <f t="shared" si="34"/>
        <v>1951290.0000000002</v>
      </c>
      <c r="O281" s="19"/>
    </row>
    <row r="282" spans="1:15" s="20" customFormat="1" ht="13.5" x14ac:dyDescent="0.25">
      <c r="A282" s="89">
        <v>281</v>
      </c>
      <c r="B282" s="90">
        <v>3607</v>
      </c>
      <c r="C282" s="90">
        <v>36</v>
      </c>
      <c r="D282" s="90" t="s">
        <v>10</v>
      </c>
      <c r="E282" s="91">
        <v>634</v>
      </c>
      <c r="F282" s="91">
        <v>53</v>
      </c>
      <c r="G282" s="91">
        <f t="shared" si="28"/>
        <v>687</v>
      </c>
      <c r="H282" s="91">
        <f t="shared" si="29"/>
        <v>755.7</v>
      </c>
      <c r="I282" s="111">
        <v>16750</v>
      </c>
      <c r="J282" s="68">
        <f t="shared" si="30"/>
        <v>11507250</v>
      </c>
      <c r="K282" s="69">
        <f t="shared" si="31"/>
        <v>12888120</v>
      </c>
      <c r="L282" s="69">
        <f t="shared" si="32"/>
        <v>9205800</v>
      </c>
      <c r="M282" s="92">
        <f t="shared" si="33"/>
        <v>32000</v>
      </c>
      <c r="N282" s="69">
        <f t="shared" si="34"/>
        <v>2040390.0000000002</v>
      </c>
      <c r="O282" s="19"/>
    </row>
    <row r="283" spans="1:15" s="20" customFormat="1" ht="13.5" x14ac:dyDescent="0.25">
      <c r="A283" s="89">
        <v>282</v>
      </c>
      <c r="B283" s="90">
        <v>3608</v>
      </c>
      <c r="C283" s="90">
        <v>36</v>
      </c>
      <c r="D283" s="90" t="s">
        <v>10</v>
      </c>
      <c r="E283" s="91">
        <v>634</v>
      </c>
      <c r="F283" s="91">
        <v>53</v>
      </c>
      <c r="G283" s="91">
        <f t="shared" si="28"/>
        <v>687</v>
      </c>
      <c r="H283" s="91">
        <f t="shared" si="29"/>
        <v>755.7</v>
      </c>
      <c r="I283" s="111">
        <v>16750</v>
      </c>
      <c r="J283" s="68">
        <f t="shared" si="30"/>
        <v>11507250</v>
      </c>
      <c r="K283" s="69">
        <f t="shared" si="31"/>
        <v>12888120</v>
      </c>
      <c r="L283" s="69">
        <f t="shared" si="32"/>
        <v>9205800</v>
      </c>
      <c r="M283" s="92">
        <f t="shared" si="33"/>
        <v>32000</v>
      </c>
      <c r="N283" s="69">
        <f t="shared" si="34"/>
        <v>2040390.0000000002</v>
      </c>
      <c r="O283" s="19"/>
    </row>
    <row r="284" spans="1:15" s="20" customFormat="1" ht="13.5" x14ac:dyDescent="0.25">
      <c r="A284" s="89">
        <v>283</v>
      </c>
      <c r="B284" s="90">
        <v>3701</v>
      </c>
      <c r="C284" s="90">
        <v>37</v>
      </c>
      <c r="D284" s="90" t="s">
        <v>44</v>
      </c>
      <c r="E284" s="91">
        <v>430</v>
      </c>
      <c r="F284" s="91">
        <v>26</v>
      </c>
      <c r="G284" s="91">
        <f t="shared" si="28"/>
        <v>456</v>
      </c>
      <c r="H284" s="91">
        <f t="shared" si="29"/>
        <v>501.6</v>
      </c>
      <c r="I284" s="111">
        <v>16800</v>
      </c>
      <c r="J284" s="68">
        <f t="shared" si="30"/>
        <v>7660800</v>
      </c>
      <c r="K284" s="69">
        <f t="shared" si="31"/>
        <v>8580096</v>
      </c>
      <c r="L284" s="69">
        <f t="shared" si="32"/>
        <v>6128640</v>
      </c>
      <c r="M284" s="92">
        <f t="shared" si="33"/>
        <v>21500</v>
      </c>
      <c r="N284" s="69">
        <f t="shared" si="34"/>
        <v>1354320</v>
      </c>
      <c r="O284" s="19"/>
    </row>
    <row r="285" spans="1:15" s="20" customFormat="1" ht="13.5" x14ac:dyDescent="0.25">
      <c r="A285" s="89">
        <v>284</v>
      </c>
      <c r="B285" s="90">
        <v>3703</v>
      </c>
      <c r="C285" s="90">
        <v>37</v>
      </c>
      <c r="D285" s="90" t="s">
        <v>10</v>
      </c>
      <c r="E285" s="91">
        <v>634</v>
      </c>
      <c r="F285" s="91">
        <v>53</v>
      </c>
      <c r="G285" s="91">
        <f t="shared" si="28"/>
        <v>687</v>
      </c>
      <c r="H285" s="91">
        <f t="shared" si="29"/>
        <v>755.7</v>
      </c>
      <c r="I285" s="111">
        <v>16800</v>
      </c>
      <c r="J285" s="68">
        <f t="shared" si="30"/>
        <v>11541600</v>
      </c>
      <c r="K285" s="69">
        <f t="shared" si="31"/>
        <v>12926592</v>
      </c>
      <c r="L285" s="69">
        <f t="shared" si="32"/>
        <v>9233280</v>
      </c>
      <c r="M285" s="92">
        <f t="shared" si="33"/>
        <v>32500</v>
      </c>
      <c r="N285" s="69">
        <f t="shared" si="34"/>
        <v>2040390.0000000002</v>
      </c>
      <c r="O285" s="19"/>
    </row>
    <row r="286" spans="1:15" s="20" customFormat="1" ht="13.5" x14ac:dyDescent="0.25">
      <c r="A286" s="89">
        <v>285</v>
      </c>
      <c r="B286" s="90">
        <v>3704</v>
      </c>
      <c r="C286" s="90">
        <v>37</v>
      </c>
      <c r="D286" s="90" t="s">
        <v>10</v>
      </c>
      <c r="E286" s="91">
        <v>634</v>
      </c>
      <c r="F286" s="91">
        <v>53</v>
      </c>
      <c r="G286" s="91">
        <f t="shared" si="28"/>
        <v>687</v>
      </c>
      <c r="H286" s="91">
        <f t="shared" si="29"/>
        <v>755.7</v>
      </c>
      <c r="I286" s="111">
        <v>16800</v>
      </c>
      <c r="J286" s="68">
        <f t="shared" si="30"/>
        <v>11541600</v>
      </c>
      <c r="K286" s="69">
        <f t="shared" si="31"/>
        <v>12926592</v>
      </c>
      <c r="L286" s="69">
        <f t="shared" si="32"/>
        <v>9233280</v>
      </c>
      <c r="M286" s="92">
        <f t="shared" si="33"/>
        <v>32500</v>
      </c>
      <c r="N286" s="69">
        <f t="shared" si="34"/>
        <v>2040390.0000000002</v>
      </c>
      <c r="O286" s="19"/>
    </row>
    <row r="287" spans="1:15" s="20" customFormat="1" ht="13.5" x14ac:dyDescent="0.25">
      <c r="A287" s="89">
        <v>286</v>
      </c>
      <c r="B287" s="90">
        <v>3705</v>
      </c>
      <c r="C287" s="90">
        <v>37</v>
      </c>
      <c r="D287" s="90" t="s">
        <v>10</v>
      </c>
      <c r="E287" s="91">
        <v>613</v>
      </c>
      <c r="F287" s="91">
        <v>44</v>
      </c>
      <c r="G287" s="91">
        <f t="shared" si="28"/>
        <v>657</v>
      </c>
      <c r="H287" s="91">
        <f t="shared" si="29"/>
        <v>722.7</v>
      </c>
      <c r="I287" s="111">
        <v>16800</v>
      </c>
      <c r="J287" s="68">
        <f t="shared" si="30"/>
        <v>11037600</v>
      </c>
      <c r="K287" s="69">
        <f t="shared" si="31"/>
        <v>12362112</v>
      </c>
      <c r="L287" s="69">
        <f t="shared" si="32"/>
        <v>8830080</v>
      </c>
      <c r="M287" s="92">
        <f t="shared" si="33"/>
        <v>31000</v>
      </c>
      <c r="N287" s="69">
        <f t="shared" si="34"/>
        <v>1951290.0000000002</v>
      </c>
      <c r="O287" s="19"/>
    </row>
    <row r="288" spans="1:15" s="20" customFormat="1" ht="13.5" x14ac:dyDescent="0.25">
      <c r="A288" s="89">
        <v>287</v>
      </c>
      <c r="B288" s="90">
        <v>3706</v>
      </c>
      <c r="C288" s="90">
        <v>37</v>
      </c>
      <c r="D288" s="90" t="s">
        <v>10</v>
      </c>
      <c r="E288" s="91">
        <v>613</v>
      </c>
      <c r="F288" s="91">
        <v>44</v>
      </c>
      <c r="G288" s="91">
        <f t="shared" si="28"/>
        <v>657</v>
      </c>
      <c r="H288" s="91">
        <f t="shared" si="29"/>
        <v>722.7</v>
      </c>
      <c r="I288" s="111">
        <v>16800</v>
      </c>
      <c r="J288" s="68">
        <f t="shared" si="30"/>
        <v>11037600</v>
      </c>
      <c r="K288" s="69">
        <f t="shared" si="31"/>
        <v>12362112</v>
      </c>
      <c r="L288" s="69">
        <f t="shared" si="32"/>
        <v>8830080</v>
      </c>
      <c r="M288" s="92">
        <f t="shared" si="33"/>
        <v>31000</v>
      </c>
      <c r="N288" s="69">
        <f t="shared" si="34"/>
        <v>1951290.0000000002</v>
      </c>
      <c r="O288" s="19"/>
    </row>
    <row r="289" spans="1:15" s="20" customFormat="1" ht="13.5" x14ac:dyDescent="0.25">
      <c r="A289" s="89">
        <v>288</v>
      </c>
      <c r="B289" s="90">
        <v>3707</v>
      </c>
      <c r="C289" s="90">
        <v>37</v>
      </c>
      <c r="D289" s="90" t="s">
        <v>10</v>
      </c>
      <c r="E289" s="91">
        <v>634</v>
      </c>
      <c r="F289" s="91">
        <v>53</v>
      </c>
      <c r="G289" s="91">
        <f t="shared" si="28"/>
        <v>687</v>
      </c>
      <c r="H289" s="91">
        <f t="shared" si="29"/>
        <v>755.7</v>
      </c>
      <c r="I289" s="111">
        <v>16800</v>
      </c>
      <c r="J289" s="68">
        <f t="shared" si="30"/>
        <v>11541600</v>
      </c>
      <c r="K289" s="69">
        <f t="shared" si="31"/>
        <v>12926592</v>
      </c>
      <c r="L289" s="69">
        <f t="shared" si="32"/>
        <v>9233280</v>
      </c>
      <c r="M289" s="92">
        <f t="shared" si="33"/>
        <v>32500</v>
      </c>
      <c r="N289" s="69">
        <f t="shared" si="34"/>
        <v>2040390.0000000002</v>
      </c>
      <c r="O289" s="19"/>
    </row>
    <row r="290" spans="1:15" s="20" customFormat="1" ht="13.5" x14ac:dyDescent="0.25">
      <c r="A290" s="89">
        <v>289</v>
      </c>
      <c r="B290" s="90">
        <v>3708</v>
      </c>
      <c r="C290" s="90">
        <v>37</v>
      </c>
      <c r="D290" s="90" t="s">
        <v>10</v>
      </c>
      <c r="E290" s="91">
        <v>634</v>
      </c>
      <c r="F290" s="91">
        <v>53</v>
      </c>
      <c r="G290" s="91">
        <f t="shared" si="28"/>
        <v>687</v>
      </c>
      <c r="H290" s="91">
        <f t="shared" si="29"/>
        <v>755.7</v>
      </c>
      <c r="I290" s="111">
        <v>16800</v>
      </c>
      <c r="J290" s="68">
        <f t="shared" si="30"/>
        <v>11541600</v>
      </c>
      <c r="K290" s="69">
        <f t="shared" si="31"/>
        <v>12926592</v>
      </c>
      <c r="L290" s="69">
        <f t="shared" si="32"/>
        <v>9233280</v>
      </c>
      <c r="M290" s="92">
        <f t="shared" si="33"/>
        <v>32500</v>
      </c>
      <c r="N290" s="69">
        <f t="shared" si="34"/>
        <v>2040390.0000000002</v>
      </c>
      <c r="O290" s="19"/>
    </row>
    <row r="291" spans="1:15" s="20" customFormat="1" ht="13.5" x14ac:dyDescent="0.25">
      <c r="A291" s="89">
        <v>290</v>
      </c>
      <c r="B291" s="90">
        <v>3801</v>
      </c>
      <c r="C291" s="90">
        <v>38</v>
      </c>
      <c r="D291" s="90" t="s">
        <v>44</v>
      </c>
      <c r="E291" s="91">
        <v>430</v>
      </c>
      <c r="F291" s="91">
        <v>26</v>
      </c>
      <c r="G291" s="91">
        <f t="shared" si="28"/>
        <v>456</v>
      </c>
      <c r="H291" s="91">
        <f t="shared" si="29"/>
        <v>501.6</v>
      </c>
      <c r="I291" s="111">
        <v>16850</v>
      </c>
      <c r="J291" s="68">
        <f t="shared" si="30"/>
        <v>7683600</v>
      </c>
      <c r="K291" s="69">
        <f t="shared" si="31"/>
        <v>8605632</v>
      </c>
      <c r="L291" s="69">
        <f t="shared" si="32"/>
        <v>6146880</v>
      </c>
      <c r="M291" s="92">
        <f t="shared" si="33"/>
        <v>21500</v>
      </c>
      <c r="N291" s="69">
        <f t="shared" si="34"/>
        <v>1354320</v>
      </c>
      <c r="O291" s="19"/>
    </row>
    <row r="292" spans="1:15" s="20" customFormat="1" ht="13.5" x14ac:dyDescent="0.25">
      <c r="A292" s="89">
        <v>291</v>
      </c>
      <c r="B292" s="90">
        <v>3802</v>
      </c>
      <c r="C292" s="90">
        <v>38</v>
      </c>
      <c r="D292" s="90" t="s">
        <v>44</v>
      </c>
      <c r="E292" s="91">
        <v>430</v>
      </c>
      <c r="F292" s="91">
        <v>26</v>
      </c>
      <c r="G292" s="91">
        <f t="shared" si="28"/>
        <v>456</v>
      </c>
      <c r="H292" s="91">
        <f t="shared" si="29"/>
        <v>501.6</v>
      </c>
      <c r="I292" s="111">
        <v>16850</v>
      </c>
      <c r="J292" s="68">
        <f t="shared" si="30"/>
        <v>7683600</v>
      </c>
      <c r="K292" s="69">
        <f t="shared" si="31"/>
        <v>8605632</v>
      </c>
      <c r="L292" s="69">
        <f t="shared" si="32"/>
        <v>6146880</v>
      </c>
      <c r="M292" s="92">
        <f t="shared" si="33"/>
        <v>21500</v>
      </c>
      <c r="N292" s="69">
        <f t="shared" si="34"/>
        <v>1354320</v>
      </c>
      <c r="O292" s="19"/>
    </row>
    <row r="293" spans="1:15" s="20" customFormat="1" ht="13.5" x14ac:dyDescent="0.25">
      <c r="A293" s="89">
        <v>292</v>
      </c>
      <c r="B293" s="90">
        <v>3803</v>
      </c>
      <c r="C293" s="90">
        <v>38</v>
      </c>
      <c r="D293" s="90" t="s">
        <v>10</v>
      </c>
      <c r="E293" s="91">
        <v>634</v>
      </c>
      <c r="F293" s="91">
        <v>53</v>
      </c>
      <c r="G293" s="91">
        <f t="shared" si="28"/>
        <v>687</v>
      </c>
      <c r="H293" s="91">
        <f t="shared" si="29"/>
        <v>755.7</v>
      </c>
      <c r="I293" s="111">
        <v>16850</v>
      </c>
      <c r="J293" s="68">
        <f t="shared" si="30"/>
        <v>11575950</v>
      </c>
      <c r="K293" s="69">
        <f t="shared" si="31"/>
        <v>12965064</v>
      </c>
      <c r="L293" s="69">
        <f t="shared" si="32"/>
        <v>9260760</v>
      </c>
      <c r="M293" s="92">
        <f t="shared" si="33"/>
        <v>32500</v>
      </c>
      <c r="N293" s="69">
        <f t="shared" si="34"/>
        <v>2040390.0000000002</v>
      </c>
      <c r="O293" s="19"/>
    </row>
    <row r="294" spans="1:15" s="20" customFormat="1" ht="13.5" x14ac:dyDescent="0.25">
      <c r="A294" s="89">
        <v>293</v>
      </c>
      <c r="B294" s="90">
        <v>3804</v>
      </c>
      <c r="C294" s="90">
        <v>38</v>
      </c>
      <c r="D294" s="90" t="s">
        <v>10</v>
      </c>
      <c r="E294" s="91">
        <v>634</v>
      </c>
      <c r="F294" s="91">
        <v>53</v>
      </c>
      <c r="G294" s="91">
        <f t="shared" si="28"/>
        <v>687</v>
      </c>
      <c r="H294" s="91">
        <f t="shared" si="29"/>
        <v>755.7</v>
      </c>
      <c r="I294" s="111">
        <v>16850</v>
      </c>
      <c r="J294" s="68">
        <f t="shared" si="30"/>
        <v>11575950</v>
      </c>
      <c r="K294" s="69">
        <f t="shared" si="31"/>
        <v>12965064</v>
      </c>
      <c r="L294" s="69">
        <f t="shared" si="32"/>
        <v>9260760</v>
      </c>
      <c r="M294" s="92">
        <f t="shared" si="33"/>
        <v>32500</v>
      </c>
      <c r="N294" s="69">
        <f t="shared" si="34"/>
        <v>2040390.0000000002</v>
      </c>
      <c r="O294" s="19"/>
    </row>
    <row r="295" spans="1:15" s="20" customFormat="1" ht="13.5" x14ac:dyDescent="0.25">
      <c r="A295" s="89">
        <v>294</v>
      </c>
      <c r="B295" s="90">
        <v>3805</v>
      </c>
      <c r="C295" s="90">
        <v>38</v>
      </c>
      <c r="D295" s="90" t="s">
        <v>10</v>
      </c>
      <c r="E295" s="91">
        <v>613</v>
      </c>
      <c r="F295" s="91">
        <v>44</v>
      </c>
      <c r="G295" s="91">
        <f t="shared" si="28"/>
        <v>657</v>
      </c>
      <c r="H295" s="91">
        <f t="shared" si="29"/>
        <v>722.7</v>
      </c>
      <c r="I295" s="111">
        <v>16850</v>
      </c>
      <c r="J295" s="68">
        <f t="shared" si="30"/>
        <v>11070450</v>
      </c>
      <c r="K295" s="69">
        <f t="shared" si="31"/>
        <v>12398904</v>
      </c>
      <c r="L295" s="69">
        <f t="shared" si="32"/>
        <v>8856360</v>
      </c>
      <c r="M295" s="92">
        <f t="shared" si="33"/>
        <v>31000</v>
      </c>
      <c r="N295" s="69">
        <f t="shared" si="34"/>
        <v>1951290.0000000002</v>
      </c>
      <c r="O295" s="19"/>
    </row>
    <row r="296" spans="1:15" s="20" customFormat="1" ht="13.5" x14ac:dyDescent="0.25">
      <c r="A296" s="89">
        <v>295</v>
      </c>
      <c r="B296" s="90">
        <v>3806</v>
      </c>
      <c r="C296" s="90">
        <v>38</v>
      </c>
      <c r="D296" s="90" t="s">
        <v>10</v>
      </c>
      <c r="E296" s="91">
        <v>613</v>
      </c>
      <c r="F296" s="91">
        <v>44</v>
      </c>
      <c r="G296" s="91">
        <f t="shared" si="28"/>
        <v>657</v>
      </c>
      <c r="H296" s="91">
        <f t="shared" si="29"/>
        <v>722.7</v>
      </c>
      <c r="I296" s="111">
        <v>16850</v>
      </c>
      <c r="J296" s="68">
        <f t="shared" si="30"/>
        <v>11070450</v>
      </c>
      <c r="K296" s="69">
        <f t="shared" si="31"/>
        <v>12398904</v>
      </c>
      <c r="L296" s="69">
        <f t="shared" si="32"/>
        <v>8856360</v>
      </c>
      <c r="M296" s="92">
        <f t="shared" si="33"/>
        <v>31000</v>
      </c>
      <c r="N296" s="69">
        <f t="shared" si="34"/>
        <v>1951290.0000000002</v>
      </c>
      <c r="O296" s="19"/>
    </row>
    <row r="297" spans="1:15" s="20" customFormat="1" ht="13.5" x14ac:dyDescent="0.25">
      <c r="A297" s="89">
        <v>296</v>
      </c>
      <c r="B297" s="90">
        <v>3807</v>
      </c>
      <c r="C297" s="90">
        <v>38</v>
      </c>
      <c r="D297" s="90" t="s">
        <v>10</v>
      </c>
      <c r="E297" s="91">
        <v>634</v>
      </c>
      <c r="F297" s="91">
        <v>53</v>
      </c>
      <c r="G297" s="91">
        <f t="shared" si="28"/>
        <v>687</v>
      </c>
      <c r="H297" s="91">
        <f t="shared" si="29"/>
        <v>755.7</v>
      </c>
      <c r="I297" s="111">
        <v>16850</v>
      </c>
      <c r="J297" s="68">
        <f t="shared" si="30"/>
        <v>11575950</v>
      </c>
      <c r="K297" s="69">
        <f t="shared" si="31"/>
        <v>12965064</v>
      </c>
      <c r="L297" s="69">
        <f t="shared" si="32"/>
        <v>9260760</v>
      </c>
      <c r="M297" s="92">
        <f t="shared" si="33"/>
        <v>32500</v>
      </c>
      <c r="N297" s="69">
        <f t="shared" si="34"/>
        <v>2040390.0000000002</v>
      </c>
      <c r="O297" s="19"/>
    </row>
    <row r="298" spans="1:15" s="20" customFormat="1" ht="13.5" x14ac:dyDescent="0.25">
      <c r="A298" s="89">
        <v>297</v>
      </c>
      <c r="B298" s="90">
        <v>3808</v>
      </c>
      <c r="C298" s="90">
        <v>38</v>
      </c>
      <c r="D298" s="90" t="s">
        <v>10</v>
      </c>
      <c r="E298" s="91">
        <v>634</v>
      </c>
      <c r="F298" s="91">
        <v>53</v>
      </c>
      <c r="G298" s="91">
        <f t="shared" si="28"/>
        <v>687</v>
      </c>
      <c r="H298" s="91">
        <f t="shared" si="29"/>
        <v>755.7</v>
      </c>
      <c r="I298" s="111">
        <v>16850</v>
      </c>
      <c r="J298" s="68">
        <f t="shared" si="30"/>
        <v>11575950</v>
      </c>
      <c r="K298" s="69">
        <f t="shared" si="31"/>
        <v>12965064</v>
      </c>
      <c r="L298" s="69">
        <f t="shared" si="32"/>
        <v>9260760</v>
      </c>
      <c r="M298" s="92">
        <f t="shared" si="33"/>
        <v>32500</v>
      </c>
      <c r="N298" s="69">
        <f t="shared" si="34"/>
        <v>2040390.0000000002</v>
      </c>
      <c r="O298" s="19"/>
    </row>
    <row r="299" spans="1:15" s="20" customFormat="1" ht="13.5" x14ac:dyDescent="0.25">
      <c r="A299" s="89">
        <v>298</v>
      </c>
      <c r="B299" s="90">
        <v>3901</v>
      </c>
      <c r="C299" s="90">
        <v>39</v>
      </c>
      <c r="D299" s="90" t="s">
        <v>44</v>
      </c>
      <c r="E299" s="91">
        <v>430</v>
      </c>
      <c r="F299" s="91">
        <v>26</v>
      </c>
      <c r="G299" s="91">
        <f t="shared" si="28"/>
        <v>456</v>
      </c>
      <c r="H299" s="91">
        <f t="shared" si="29"/>
        <v>501.6</v>
      </c>
      <c r="I299" s="111">
        <v>16900</v>
      </c>
      <c r="J299" s="68">
        <f t="shared" si="30"/>
        <v>7706400</v>
      </c>
      <c r="K299" s="69">
        <f t="shared" si="31"/>
        <v>8631168</v>
      </c>
      <c r="L299" s="69">
        <f t="shared" si="32"/>
        <v>6165120</v>
      </c>
      <c r="M299" s="92">
        <f t="shared" si="33"/>
        <v>21500</v>
      </c>
      <c r="N299" s="69">
        <f t="shared" si="34"/>
        <v>1354320</v>
      </c>
      <c r="O299" s="19"/>
    </row>
    <row r="300" spans="1:15" s="20" customFormat="1" ht="13.5" x14ac:dyDescent="0.25">
      <c r="A300" s="89">
        <v>299</v>
      </c>
      <c r="B300" s="90">
        <v>3902</v>
      </c>
      <c r="C300" s="90">
        <v>39</v>
      </c>
      <c r="D300" s="90" t="s">
        <v>44</v>
      </c>
      <c r="E300" s="91">
        <v>430</v>
      </c>
      <c r="F300" s="91">
        <v>26</v>
      </c>
      <c r="G300" s="91">
        <f t="shared" si="28"/>
        <v>456</v>
      </c>
      <c r="H300" s="91">
        <f t="shared" si="29"/>
        <v>501.6</v>
      </c>
      <c r="I300" s="111">
        <v>16900</v>
      </c>
      <c r="J300" s="68">
        <f t="shared" si="30"/>
        <v>7706400</v>
      </c>
      <c r="K300" s="69">
        <f t="shared" si="31"/>
        <v>8631168</v>
      </c>
      <c r="L300" s="69">
        <f t="shared" si="32"/>
        <v>6165120</v>
      </c>
      <c r="M300" s="92">
        <f t="shared" si="33"/>
        <v>21500</v>
      </c>
      <c r="N300" s="69">
        <f t="shared" si="34"/>
        <v>1354320</v>
      </c>
      <c r="O300" s="19"/>
    </row>
    <row r="301" spans="1:15" s="20" customFormat="1" ht="13.5" x14ac:dyDescent="0.25">
      <c r="A301" s="89">
        <v>300</v>
      </c>
      <c r="B301" s="90">
        <v>3903</v>
      </c>
      <c r="C301" s="90">
        <v>39</v>
      </c>
      <c r="D301" s="90" t="s">
        <v>10</v>
      </c>
      <c r="E301" s="91">
        <v>634</v>
      </c>
      <c r="F301" s="91">
        <v>53</v>
      </c>
      <c r="G301" s="91">
        <f t="shared" si="28"/>
        <v>687</v>
      </c>
      <c r="H301" s="91">
        <f t="shared" si="29"/>
        <v>755.7</v>
      </c>
      <c r="I301" s="111">
        <v>16900</v>
      </c>
      <c r="J301" s="68">
        <f t="shared" si="30"/>
        <v>11610300</v>
      </c>
      <c r="K301" s="69">
        <f t="shared" si="31"/>
        <v>13003536</v>
      </c>
      <c r="L301" s="69">
        <f t="shared" si="32"/>
        <v>9288240</v>
      </c>
      <c r="M301" s="92">
        <f t="shared" si="33"/>
        <v>32500</v>
      </c>
      <c r="N301" s="69">
        <f t="shared" si="34"/>
        <v>2040390.0000000002</v>
      </c>
      <c r="O301" s="19"/>
    </row>
    <row r="302" spans="1:15" s="20" customFormat="1" ht="13.5" x14ac:dyDescent="0.25">
      <c r="A302" s="89">
        <v>301</v>
      </c>
      <c r="B302" s="90">
        <v>3904</v>
      </c>
      <c r="C302" s="90">
        <v>39</v>
      </c>
      <c r="D302" s="90" t="s">
        <v>10</v>
      </c>
      <c r="E302" s="91">
        <v>634</v>
      </c>
      <c r="F302" s="91">
        <v>53</v>
      </c>
      <c r="G302" s="91">
        <f t="shared" si="28"/>
        <v>687</v>
      </c>
      <c r="H302" s="91">
        <f t="shared" si="29"/>
        <v>755.7</v>
      </c>
      <c r="I302" s="111">
        <v>16900</v>
      </c>
      <c r="J302" s="68">
        <f t="shared" si="30"/>
        <v>11610300</v>
      </c>
      <c r="K302" s="69">
        <f t="shared" si="31"/>
        <v>13003536</v>
      </c>
      <c r="L302" s="69">
        <f t="shared" si="32"/>
        <v>9288240</v>
      </c>
      <c r="M302" s="92">
        <f t="shared" si="33"/>
        <v>32500</v>
      </c>
      <c r="N302" s="69">
        <f t="shared" si="34"/>
        <v>2040390.0000000002</v>
      </c>
      <c r="O302" s="19"/>
    </row>
    <row r="303" spans="1:15" s="20" customFormat="1" ht="13.5" x14ac:dyDescent="0.25">
      <c r="A303" s="89">
        <v>302</v>
      </c>
      <c r="B303" s="90">
        <v>3905</v>
      </c>
      <c r="C303" s="90">
        <v>39</v>
      </c>
      <c r="D303" s="90" t="s">
        <v>10</v>
      </c>
      <c r="E303" s="91">
        <v>613</v>
      </c>
      <c r="F303" s="91">
        <v>44</v>
      </c>
      <c r="G303" s="91">
        <f t="shared" si="28"/>
        <v>657</v>
      </c>
      <c r="H303" s="91">
        <f t="shared" si="29"/>
        <v>722.7</v>
      </c>
      <c r="I303" s="111">
        <v>16900</v>
      </c>
      <c r="J303" s="68">
        <f t="shared" si="30"/>
        <v>11103300</v>
      </c>
      <c r="K303" s="69">
        <f t="shared" si="31"/>
        <v>12435696</v>
      </c>
      <c r="L303" s="69">
        <f t="shared" si="32"/>
        <v>8882640</v>
      </c>
      <c r="M303" s="92">
        <f t="shared" si="33"/>
        <v>31000</v>
      </c>
      <c r="N303" s="69">
        <f t="shared" si="34"/>
        <v>1951290.0000000002</v>
      </c>
      <c r="O303" s="19"/>
    </row>
    <row r="304" spans="1:15" s="20" customFormat="1" ht="13.5" x14ac:dyDescent="0.25">
      <c r="A304" s="89">
        <v>303</v>
      </c>
      <c r="B304" s="90">
        <v>3906</v>
      </c>
      <c r="C304" s="90">
        <v>39</v>
      </c>
      <c r="D304" s="90" t="s">
        <v>10</v>
      </c>
      <c r="E304" s="91">
        <v>613</v>
      </c>
      <c r="F304" s="91">
        <v>44</v>
      </c>
      <c r="G304" s="91">
        <f t="shared" si="28"/>
        <v>657</v>
      </c>
      <c r="H304" s="91">
        <f t="shared" si="29"/>
        <v>722.7</v>
      </c>
      <c r="I304" s="111">
        <v>16900</v>
      </c>
      <c r="J304" s="68">
        <f t="shared" si="30"/>
        <v>11103300</v>
      </c>
      <c r="K304" s="69">
        <f t="shared" si="31"/>
        <v>12435696</v>
      </c>
      <c r="L304" s="69">
        <f t="shared" si="32"/>
        <v>8882640</v>
      </c>
      <c r="M304" s="92">
        <f t="shared" si="33"/>
        <v>31000</v>
      </c>
      <c r="N304" s="69">
        <f t="shared" si="34"/>
        <v>1951290.0000000002</v>
      </c>
      <c r="O304" s="19"/>
    </row>
    <row r="305" spans="1:15" s="20" customFormat="1" ht="13.5" x14ac:dyDescent="0.25">
      <c r="A305" s="89">
        <v>304</v>
      </c>
      <c r="B305" s="90">
        <v>3907</v>
      </c>
      <c r="C305" s="90">
        <v>39</v>
      </c>
      <c r="D305" s="90" t="s">
        <v>10</v>
      </c>
      <c r="E305" s="91">
        <v>634</v>
      </c>
      <c r="F305" s="91">
        <v>53</v>
      </c>
      <c r="G305" s="91">
        <f t="shared" si="28"/>
        <v>687</v>
      </c>
      <c r="H305" s="91">
        <f t="shared" si="29"/>
        <v>755.7</v>
      </c>
      <c r="I305" s="111">
        <v>16900</v>
      </c>
      <c r="J305" s="68">
        <f t="shared" si="30"/>
        <v>11610300</v>
      </c>
      <c r="K305" s="69">
        <f t="shared" si="31"/>
        <v>13003536</v>
      </c>
      <c r="L305" s="69">
        <f t="shared" si="32"/>
        <v>9288240</v>
      </c>
      <c r="M305" s="92">
        <f t="shared" si="33"/>
        <v>32500</v>
      </c>
      <c r="N305" s="69">
        <f t="shared" si="34"/>
        <v>2040390.0000000002</v>
      </c>
      <c r="O305" s="19"/>
    </row>
    <row r="306" spans="1:15" s="20" customFormat="1" ht="13.5" x14ac:dyDescent="0.25">
      <c r="A306" s="89">
        <v>305</v>
      </c>
      <c r="B306" s="90">
        <v>3908</v>
      </c>
      <c r="C306" s="90">
        <v>39</v>
      </c>
      <c r="D306" s="90" t="s">
        <v>10</v>
      </c>
      <c r="E306" s="91">
        <v>634</v>
      </c>
      <c r="F306" s="91">
        <v>53</v>
      </c>
      <c r="G306" s="91">
        <f t="shared" si="28"/>
        <v>687</v>
      </c>
      <c r="H306" s="91">
        <f t="shared" si="29"/>
        <v>755.7</v>
      </c>
      <c r="I306" s="111">
        <v>16900</v>
      </c>
      <c r="J306" s="68">
        <f t="shared" si="30"/>
        <v>11610300</v>
      </c>
      <c r="K306" s="69">
        <f t="shared" si="31"/>
        <v>13003536</v>
      </c>
      <c r="L306" s="69">
        <f t="shared" si="32"/>
        <v>9288240</v>
      </c>
      <c r="M306" s="92">
        <f t="shared" si="33"/>
        <v>32500</v>
      </c>
      <c r="N306" s="69">
        <f t="shared" si="34"/>
        <v>2040390.0000000002</v>
      </c>
      <c r="O306" s="19"/>
    </row>
    <row r="307" spans="1:15" s="20" customFormat="1" ht="13.5" x14ac:dyDescent="0.25">
      <c r="A307" s="89">
        <v>306</v>
      </c>
      <c r="B307" s="90">
        <v>4001</v>
      </c>
      <c r="C307" s="90">
        <v>40</v>
      </c>
      <c r="D307" s="90" t="s">
        <v>44</v>
      </c>
      <c r="E307" s="91">
        <v>430</v>
      </c>
      <c r="F307" s="91">
        <v>26</v>
      </c>
      <c r="G307" s="91">
        <f t="shared" si="28"/>
        <v>456</v>
      </c>
      <c r="H307" s="91">
        <f t="shared" si="29"/>
        <v>501.6</v>
      </c>
      <c r="I307" s="111">
        <v>16950</v>
      </c>
      <c r="J307" s="68">
        <f t="shared" si="30"/>
        <v>7729200</v>
      </c>
      <c r="K307" s="69">
        <f t="shared" si="31"/>
        <v>8656704</v>
      </c>
      <c r="L307" s="69">
        <f t="shared" si="32"/>
        <v>6183360</v>
      </c>
      <c r="M307" s="92">
        <f t="shared" si="33"/>
        <v>21500</v>
      </c>
      <c r="N307" s="69">
        <f t="shared" si="34"/>
        <v>1354320</v>
      </c>
      <c r="O307" s="19"/>
    </row>
    <row r="308" spans="1:15" s="20" customFormat="1" ht="13.5" x14ac:dyDescent="0.25">
      <c r="A308" s="89">
        <v>307</v>
      </c>
      <c r="B308" s="90">
        <v>4002</v>
      </c>
      <c r="C308" s="90">
        <v>40</v>
      </c>
      <c r="D308" s="90" t="s">
        <v>44</v>
      </c>
      <c r="E308" s="91">
        <v>430</v>
      </c>
      <c r="F308" s="91">
        <v>26</v>
      </c>
      <c r="G308" s="91">
        <f t="shared" si="28"/>
        <v>456</v>
      </c>
      <c r="H308" s="91">
        <f t="shared" si="29"/>
        <v>501.6</v>
      </c>
      <c r="I308" s="111">
        <v>16950</v>
      </c>
      <c r="J308" s="68">
        <f t="shared" si="30"/>
        <v>7729200</v>
      </c>
      <c r="K308" s="69">
        <f t="shared" si="31"/>
        <v>8656704</v>
      </c>
      <c r="L308" s="69">
        <f t="shared" si="32"/>
        <v>6183360</v>
      </c>
      <c r="M308" s="92">
        <f t="shared" si="33"/>
        <v>21500</v>
      </c>
      <c r="N308" s="69">
        <f t="shared" si="34"/>
        <v>1354320</v>
      </c>
      <c r="O308" s="19"/>
    </row>
    <row r="309" spans="1:15" s="20" customFormat="1" ht="13.5" x14ac:dyDescent="0.25">
      <c r="A309" s="89">
        <v>308</v>
      </c>
      <c r="B309" s="90">
        <v>4003</v>
      </c>
      <c r="C309" s="90">
        <v>40</v>
      </c>
      <c r="D309" s="90" t="s">
        <v>10</v>
      </c>
      <c r="E309" s="91">
        <v>634</v>
      </c>
      <c r="F309" s="91">
        <v>53</v>
      </c>
      <c r="G309" s="91">
        <f t="shared" si="28"/>
        <v>687</v>
      </c>
      <c r="H309" s="91">
        <f t="shared" si="29"/>
        <v>755.7</v>
      </c>
      <c r="I309" s="111">
        <v>16950</v>
      </c>
      <c r="J309" s="68">
        <f t="shared" si="30"/>
        <v>11644650</v>
      </c>
      <c r="K309" s="69">
        <f t="shared" si="31"/>
        <v>13042008</v>
      </c>
      <c r="L309" s="69">
        <f t="shared" si="32"/>
        <v>9315720</v>
      </c>
      <c r="M309" s="92">
        <f t="shared" si="33"/>
        <v>32500</v>
      </c>
      <c r="N309" s="69">
        <f t="shared" si="34"/>
        <v>2040390.0000000002</v>
      </c>
      <c r="O309" s="19"/>
    </row>
    <row r="310" spans="1:15" s="20" customFormat="1" ht="13.5" x14ac:dyDescent="0.25">
      <c r="A310" s="89">
        <v>309</v>
      </c>
      <c r="B310" s="90">
        <v>4004</v>
      </c>
      <c r="C310" s="90">
        <v>40</v>
      </c>
      <c r="D310" s="90" t="s">
        <v>10</v>
      </c>
      <c r="E310" s="91">
        <v>634</v>
      </c>
      <c r="F310" s="91">
        <v>53</v>
      </c>
      <c r="G310" s="91">
        <f t="shared" si="28"/>
        <v>687</v>
      </c>
      <c r="H310" s="91">
        <f t="shared" si="29"/>
        <v>755.7</v>
      </c>
      <c r="I310" s="111">
        <v>16950</v>
      </c>
      <c r="J310" s="68">
        <f t="shared" si="30"/>
        <v>11644650</v>
      </c>
      <c r="K310" s="69">
        <f t="shared" si="31"/>
        <v>13042008</v>
      </c>
      <c r="L310" s="69">
        <f t="shared" si="32"/>
        <v>9315720</v>
      </c>
      <c r="M310" s="92">
        <f t="shared" si="33"/>
        <v>32500</v>
      </c>
      <c r="N310" s="69">
        <f t="shared" si="34"/>
        <v>2040390.0000000002</v>
      </c>
      <c r="O310" s="19"/>
    </row>
    <row r="311" spans="1:15" s="20" customFormat="1" ht="13.5" x14ac:dyDescent="0.25">
      <c r="A311" s="89">
        <v>310</v>
      </c>
      <c r="B311" s="90">
        <v>4005</v>
      </c>
      <c r="C311" s="90">
        <v>40</v>
      </c>
      <c r="D311" s="90" t="s">
        <v>10</v>
      </c>
      <c r="E311" s="91">
        <v>613</v>
      </c>
      <c r="F311" s="91">
        <v>44</v>
      </c>
      <c r="G311" s="91">
        <f t="shared" si="28"/>
        <v>657</v>
      </c>
      <c r="H311" s="91">
        <f t="shared" si="29"/>
        <v>722.7</v>
      </c>
      <c r="I311" s="111">
        <v>16950</v>
      </c>
      <c r="J311" s="68">
        <f t="shared" si="30"/>
        <v>11136150</v>
      </c>
      <c r="K311" s="69">
        <f t="shared" si="31"/>
        <v>12472488</v>
      </c>
      <c r="L311" s="69">
        <f t="shared" si="32"/>
        <v>8908920</v>
      </c>
      <c r="M311" s="92">
        <f t="shared" si="33"/>
        <v>31000</v>
      </c>
      <c r="N311" s="69">
        <f t="shared" si="34"/>
        <v>1951290.0000000002</v>
      </c>
      <c r="O311" s="19"/>
    </row>
    <row r="312" spans="1:15" s="20" customFormat="1" ht="13.5" x14ac:dyDescent="0.25">
      <c r="A312" s="89">
        <v>311</v>
      </c>
      <c r="B312" s="90">
        <v>4006</v>
      </c>
      <c r="C312" s="90">
        <v>40</v>
      </c>
      <c r="D312" s="90" t="s">
        <v>10</v>
      </c>
      <c r="E312" s="91">
        <v>613</v>
      </c>
      <c r="F312" s="91">
        <v>44</v>
      </c>
      <c r="G312" s="91">
        <f t="shared" si="28"/>
        <v>657</v>
      </c>
      <c r="H312" s="91">
        <f t="shared" si="29"/>
        <v>722.7</v>
      </c>
      <c r="I312" s="111">
        <v>16950</v>
      </c>
      <c r="J312" s="68">
        <f t="shared" si="30"/>
        <v>11136150</v>
      </c>
      <c r="K312" s="69">
        <f t="shared" si="31"/>
        <v>12472488</v>
      </c>
      <c r="L312" s="69">
        <f t="shared" si="32"/>
        <v>8908920</v>
      </c>
      <c r="M312" s="92">
        <f t="shared" si="33"/>
        <v>31000</v>
      </c>
      <c r="N312" s="69">
        <f t="shared" si="34"/>
        <v>1951290.0000000002</v>
      </c>
      <c r="O312" s="19"/>
    </row>
    <row r="313" spans="1:15" s="20" customFormat="1" ht="13.5" x14ac:dyDescent="0.25">
      <c r="A313" s="89">
        <v>312</v>
      </c>
      <c r="B313" s="90">
        <v>4007</v>
      </c>
      <c r="C313" s="90">
        <v>40</v>
      </c>
      <c r="D313" s="90" t="s">
        <v>10</v>
      </c>
      <c r="E313" s="91">
        <v>634</v>
      </c>
      <c r="F313" s="91">
        <v>53</v>
      </c>
      <c r="G313" s="91">
        <f t="shared" si="28"/>
        <v>687</v>
      </c>
      <c r="H313" s="91">
        <f t="shared" si="29"/>
        <v>755.7</v>
      </c>
      <c r="I313" s="111">
        <v>16950</v>
      </c>
      <c r="J313" s="68">
        <f t="shared" si="30"/>
        <v>11644650</v>
      </c>
      <c r="K313" s="69">
        <f t="shared" si="31"/>
        <v>13042008</v>
      </c>
      <c r="L313" s="69">
        <f t="shared" si="32"/>
        <v>9315720</v>
      </c>
      <c r="M313" s="92">
        <f t="shared" si="33"/>
        <v>32500</v>
      </c>
      <c r="N313" s="69">
        <f t="shared" si="34"/>
        <v>2040390.0000000002</v>
      </c>
      <c r="O313" s="19"/>
    </row>
    <row r="314" spans="1:15" s="20" customFormat="1" ht="13.5" x14ac:dyDescent="0.25">
      <c r="A314" s="89">
        <v>313</v>
      </c>
      <c r="B314" s="90">
        <v>4008</v>
      </c>
      <c r="C314" s="90">
        <v>40</v>
      </c>
      <c r="D314" s="90" t="s">
        <v>10</v>
      </c>
      <c r="E314" s="91">
        <v>634</v>
      </c>
      <c r="F314" s="91">
        <v>53</v>
      </c>
      <c r="G314" s="91">
        <f t="shared" si="28"/>
        <v>687</v>
      </c>
      <c r="H314" s="91">
        <f t="shared" si="29"/>
        <v>755.7</v>
      </c>
      <c r="I314" s="111">
        <v>16950</v>
      </c>
      <c r="J314" s="68">
        <f t="shared" si="30"/>
        <v>11644650</v>
      </c>
      <c r="K314" s="69">
        <f t="shared" si="31"/>
        <v>13042008</v>
      </c>
      <c r="L314" s="69">
        <f t="shared" si="32"/>
        <v>9315720</v>
      </c>
      <c r="M314" s="92">
        <f t="shared" si="33"/>
        <v>32500</v>
      </c>
      <c r="N314" s="69">
        <f t="shared" si="34"/>
        <v>2040390.0000000002</v>
      </c>
      <c r="O314" s="19"/>
    </row>
    <row r="315" spans="1:15" s="20" customFormat="1" ht="13.5" x14ac:dyDescent="0.25">
      <c r="A315" s="89">
        <v>314</v>
      </c>
      <c r="B315" s="90">
        <v>4101</v>
      </c>
      <c r="C315" s="90">
        <v>41</v>
      </c>
      <c r="D315" s="90" t="s">
        <v>44</v>
      </c>
      <c r="E315" s="91">
        <v>430</v>
      </c>
      <c r="F315" s="91">
        <v>26</v>
      </c>
      <c r="G315" s="91">
        <f t="shared" si="28"/>
        <v>456</v>
      </c>
      <c r="H315" s="91">
        <f t="shared" si="29"/>
        <v>501.6</v>
      </c>
      <c r="I315" s="111">
        <v>17000</v>
      </c>
      <c r="J315" s="68">
        <f t="shared" si="30"/>
        <v>7752000</v>
      </c>
      <c r="K315" s="69">
        <f t="shared" si="31"/>
        <v>8682240</v>
      </c>
      <c r="L315" s="69">
        <f t="shared" si="32"/>
        <v>6201600</v>
      </c>
      <c r="M315" s="92">
        <f t="shared" si="33"/>
        <v>21500</v>
      </c>
      <c r="N315" s="69">
        <f t="shared" si="34"/>
        <v>1354320</v>
      </c>
      <c r="O315" s="19"/>
    </row>
    <row r="316" spans="1:15" s="20" customFormat="1" ht="13.5" x14ac:dyDescent="0.25">
      <c r="A316" s="89">
        <v>315</v>
      </c>
      <c r="B316" s="90">
        <v>4102</v>
      </c>
      <c r="C316" s="90">
        <v>41</v>
      </c>
      <c r="D316" s="90" t="s">
        <v>44</v>
      </c>
      <c r="E316" s="91">
        <v>430</v>
      </c>
      <c r="F316" s="91">
        <v>26</v>
      </c>
      <c r="G316" s="91">
        <f t="shared" si="28"/>
        <v>456</v>
      </c>
      <c r="H316" s="91">
        <f t="shared" si="29"/>
        <v>501.6</v>
      </c>
      <c r="I316" s="111">
        <v>17000</v>
      </c>
      <c r="J316" s="68">
        <f t="shared" si="30"/>
        <v>7752000</v>
      </c>
      <c r="K316" s="69">
        <f t="shared" si="31"/>
        <v>8682240</v>
      </c>
      <c r="L316" s="69">
        <f t="shared" si="32"/>
        <v>6201600</v>
      </c>
      <c r="M316" s="92">
        <f t="shared" si="33"/>
        <v>21500</v>
      </c>
      <c r="N316" s="69">
        <f t="shared" si="34"/>
        <v>1354320</v>
      </c>
      <c r="O316" s="19"/>
    </row>
    <row r="317" spans="1:15" s="20" customFormat="1" ht="13.5" x14ac:dyDescent="0.25">
      <c r="A317" s="89">
        <v>316</v>
      </c>
      <c r="B317" s="90">
        <v>4103</v>
      </c>
      <c r="C317" s="90">
        <v>41</v>
      </c>
      <c r="D317" s="90" t="s">
        <v>10</v>
      </c>
      <c r="E317" s="91">
        <v>634</v>
      </c>
      <c r="F317" s="91">
        <v>53</v>
      </c>
      <c r="G317" s="91">
        <f t="shared" si="28"/>
        <v>687</v>
      </c>
      <c r="H317" s="91">
        <f t="shared" si="29"/>
        <v>755.7</v>
      </c>
      <c r="I317" s="111">
        <v>17000</v>
      </c>
      <c r="J317" s="68">
        <f t="shared" si="30"/>
        <v>11679000</v>
      </c>
      <c r="K317" s="69">
        <f t="shared" si="31"/>
        <v>13080480</v>
      </c>
      <c r="L317" s="69">
        <f t="shared" si="32"/>
        <v>9343200</v>
      </c>
      <c r="M317" s="92">
        <f t="shared" si="33"/>
        <v>32500</v>
      </c>
      <c r="N317" s="69">
        <f t="shared" si="34"/>
        <v>2040390.0000000002</v>
      </c>
      <c r="O317" s="19"/>
    </row>
    <row r="318" spans="1:15" s="20" customFormat="1" ht="13.5" x14ac:dyDescent="0.25">
      <c r="A318" s="89">
        <v>317</v>
      </c>
      <c r="B318" s="90">
        <v>4104</v>
      </c>
      <c r="C318" s="90">
        <v>41</v>
      </c>
      <c r="D318" s="90" t="s">
        <v>10</v>
      </c>
      <c r="E318" s="91">
        <v>634</v>
      </c>
      <c r="F318" s="91">
        <v>53</v>
      </c>
      <c r="G318" s="91">
        <f t="shared" si="28"/>
        <v>687</v>
      </c>
      <c r="H318" s="91">
        <f t="shared" si="29"/>
        <v>755.7</v>
      </c>
      <c r="I318" s="111">
        <v>17000</v>
      </c>
      <c r="J318" s="68">
        <f t="shared" si="30"/>
        <v>11679000</v>
      </c>
      <c r="K318" s="69">
        <f t="shared" si="31"/>
        <v>13080480</v>
      </c>
      <c r="L318" s="69">
        <f t="shared" si="32"/>
        <v>9343200</v>
      </c>
      <c r="M318" s="92">
        <f t="shared" si="33"/>
        <v>32500</v>
      </c>
      <c r="N318" s="69">
        <f t="shared" si="34"/>
        <v>2040390.0000000002</v>
      </c>
      <c r="O318" s="19"/>
    </row>
    <row r="319" spans="1:15" s="20" customFormat="1" ht="13.5" x14ac:dyDescent="0.25">
      <c r="A319" s="89">
        <v>318</v>
      </c>
      <c r="B319" s="90">
        <v>4105</v>
      </c>
      <c r="C319" s="90">
        <v>41</v>
      </c>
      <c r="D319" s="90" t="s">
        <v>10</v>
      </c>
      <c r="E319" s="91">
        <v>613</v>
      </c>
      <c r="F319" s="91">
        <v>44</v>
      </c>
      <c r="G319" s="91">
        <f t="shared" si="28"/>
        <v>657</v>
      </c>
      <c r="H319" s="91">
        <f t="shared" si="29"/>
        <v>722.7</v>
      </c>
      <c r="I319" s="111">
        <v>17000</v>
      </c>
      <c r="J319" s="68">
        <f t="shared" si="30"/>
        <v>11169000</v>
      </c>
      <c r="K319" s="69">
        <f t="shared" si="31"/>
        <v>12509280</v>
      </c>
      <c r="L319" s="69">
        <f t="shared" si="32"/>
        <v>8935200</v>
      </c>
      <c r="M319" s="92">
        <f t="shared" si="33"/>
        <v>31500</v>
      </c>
      <c r="N319" s="69">
        <f t="shared" si="34"/>
        <v>1951290.0000000002</v>
      </c>
      <c r="O319" s="19"/>
    </row>
    <row r="320" spans="1:15" s="20" customFormat="1" ht="13.5" x14ac:dyDescent="0.25">
      <c r="A320" s="89">
        <v>319</v>
      </c>
      <c r="B320" s="90">
        <v>4106</v>
      </c>
      <c r="C320" s="90">
        <v>41</v>
      </c>
      <c r="D320" s="90" t="s">
        <v>10</v>
      </c>
      <c r="E320" s="91">
        <v>613</v>
      </c>
      <c r="F320" s="91">
        <v>44</v>
      </c>
      <c r="G320" s="91">
        <f t="shared" si="28"/>
        <v>657</v>
      </c>
      <c r="H320" s="91">
        <f t="shared" si="29"/>
        <v>722.7</v>
      </c>
      <c r="I320" s="111">
        <v>17000</v>
      </c>
      <c r="J320" s="68">
        <f t="shared" si="30"/>
        <v>11169000</v>
      </c>
      <c r="K320" s="69">
        <f t="shared" si="31"/>
        <v>12509280</v>
      </c>
      <c r="L320" s="69">
        <f t="shared" si="32"/>
        <v>8935200</v>
      </c>
      <c r="M320" s="92">
        <f t="shared" si="33"/>
        <v>31500</v>
      </c>
      <c r="N320" s="69">
        <f t="shared" si="34"/>
        <v>1951290.0000000002</v>
      </c>
      <c r="O320" s="19"/>
    </row>
    <row r="321" spans="1:15" s="20" customFormat="1" ht="13.5" x14ac:dyDescent="0.25">
      <c r="A321" s="89">
        <v>320</v>
      </c>
      <c r="B321" s="90">
        <v>4107</v>
      </c>
      <c r="C321" s="90">
        <v>41</v>
      </c>
      <c r="D321" s="90" t="s">
        <v>10</v>
      </c>
      <c r="E321" s="91">
        <v>634</v>
      </c>
      <c r="F321" s="91">
        <v>53</v>
      </c>
      <c r="G321" s="91">
        <f t="shared" si="28"/>
        <v>687</v>
      </c>
      <c r="H321" s="91">
        <f t="shared" si="29"/>
        <v>755.7</v>
      </c>
      <c r="I321" s="111">
        <v>17000</v>
      </c>
      <c r="J321" s="68">
        <f t="shared" si="30"/>
        <v>11679000</v>
      </c>
      <c r="K321" s="69">
        <f t="shared" si="31"/>
        <v>13080480</v>
      </c>
      <c r="L321" s="69">
        <f t="shared" si="32"/>
        <v>9343200</v>
      </c>
      <c r="M321" s="92">
        <f t="shared" si="33"/>
        <v>32500</v>
      </c>
      <c r="N321" s="69">
        <f t="shared" si="34"/>
        <v>2040390.0000000002</v>
      </c>
      <c r="O321" s="19"/>
    </row>
    <row r="322" spans="1:15" s="20" customFormat="1" ht="13.5" x14ac:dyDescent="0.25">
      <c r="A322" s="89">
        <v>321</v>
      </c>
      <c r="B322" s="90">
        <v>4108</v>
      </c>
      <c r="C322" s="90">
        <v>41</v>
      </c>
      <c r="D322" s="90" t="s">
        <v>10</v>
      </c>
      <c r="E322" s="91">
        <v>634</v>
      </c>
      <c r="F322" s="91">
        <v>53</v>
      </c>
      <c r="G322" s="91">
        <f t="shared" si="28"/>
        <v>687</v>
      </c>
      <c r="H322" s="91">
        <f t="shared" si="29"/>
        <v>755.7</v>
      </c>
      <c r="I322" s="111">
        <v>17000</v>
      </c>
      <c r="J322" s="68">
        <f t="shared" si="30"/>
        <v>11679000</v>
      </c>
      <c r="K322" s="69">
        <f t="shared" si="31"/>
        <v>13080480</v>
      </c>
      <c r="L322" s="69">
        <f t="shared" si="32"/>
        <v>9343200</v>
      </c>
      <c r="M322" s="92">
        <f t="shared" si="33"/>
        <v>32500</v>
      </c>
      <c r="N322" s="69">
        <f t="shared" si="34"/>
        <v>2040390.0000000002</v>
      </c>
      <c r="O322" s="19"/>
    </row>
    <row r="323" spans="1:15" s="20" customFormat="1" ht="13.5" x14ac:dyDescent="0.25">
      <c r="A323" s="89">
        <v>322</v>
      </c>
      <c r="B323" s="90">
        <v>4201</v>
      </c>
      <c r="C323" s="90">
        <v>42</v>
      </c>
      <c r="D323" s="90" t="s">
        <v>44</v>
      </c>
      <c r="E323" s="91">
        <v>430</v>
      </c>
      <c r="F323" s="91">
        <v>26</v>
      </c>
      <c r="G323" s="91">
        <f t="shared" ref="G323:G330" si="35">E323+F323</f>
        <v>456</v>
      </c>
      <c r="H323" s="91">
        <f t="shared" ref="H323:H330" si="36">G323*1.1</f>
        <v>501.6</v>
      </c>
      <c r="I323" s="111">
        <v>17050</v>
      </c>
      <c r="J323" s="68">
        <f t="shared" ref="J323:J330" si="37">G323*I323</f>
        <v>7774800</v>
      </c>
      <c r="K323" s="69">
        <f t="shared" ref="K323:K330" si="38">ROUND(J323*1.12,0)</f>
        <v>8707776</v>
      </c>
      <c r="L323" s="69">
        <f t="shared" ref="L323:L330" si="39">J323*0.8</f>
        <v>6219840</v>
      </c>
      <c r="M323" s="92">
        <f t="shared" ref="M323:M330" si="40">MROUND((K323*0.03/12),500)</f>
        <v>22000</v>
      </c>
      <c r="N323" s="69">
        <f t="shared" ref="N323:N330" si="41">H323*2700</f>
        <v>1354320</v>
      </c>
      <c r="O323" s="19"/>
    </row>
    <row r="324" spans="1:15" s="20" customFormat="1" ht="13.5" x14ac:dyDescent="0.25">
      <c r="A324" s="89">
        <v>323</v>
      </c>
      <c r="B324" s="90">
        <v>4202</v>
      </c>
      <c r="C324" s="90">
        <v>42</v>
      </c>
      <c r="D324" s="90" t="s">
        <v>44</v>
      </c>
      <c r="E324" s="91">
        <v>430</v>
      </c>
      <c r="F324" s="91">
        <v>26</v>
      </c>
      <c r="G324" s="91">
        <f t="shared" si="35"/>
        <v>456</v>
      </c>
      <c r="H324" s="91">
        <f t="shared" si="36"/>
        <v>501.6</v>
      </c>
      <c r="I324" s="111">
        <v>17050</v>
      </c>
      <c r="J324" s="68">
        <f t="shared" si="37"/>
        <v>7774800</v>
      </c>
      <c r="K324" s="69">
        <f t="shared" si="38"/>
        <v>8707776</v>
      </c>
      <c r="L324" s="69">
        <f t="shared" si="39"/>
        <v>6219840</v>
      </c>
      <c r="M324" s="92">
        <f t="shared" si="40"/>
        <v>22000</v>
      </c>
      <c r="N324" s="69">
        <f t="shared" si="41"/>
        <v>1354320</v>
      </c>
      <c r="O324" s="19"/>
    </row>
    <row r="325" spans="1:15" s="20" customFormat="1" ht="13.5" x14ac:dyDescent="0.25">
      <c r="A325" s="89">
        <v>324</v>
      </c>
      <c r="B325" s="90">
        <v>4203</v>
      </c>
      <c r="C325" s="90">
        <v>42</v>
      </c>
      <c r="D325" s="90" t="s">
        <v>10</v>
      </c>
      <c r="E325" s="91">
        <v>634</v>
      </c>
      <c r="F325" s="91">
        <v>53</v>
      </c>
      <c r="G325" s="91">
        <f t="shared" si="35"/>
        <v>687</v>
      </c>
      <c r="H325" s="91">
        <f t="shared" si="36"/>
        <v>755.7</v>
      </c>
      <c r="I325" s="111">
        <v>17050</v>
      </c>
      <c r="J325" s="68">
        <f t="shared" si="37"/>
        <v>11713350</v>
      </c>
      <c r="K325" s="69">
        <f t="shared" si="38"/>
        <v>13118952</v>
      </c>
      <c r="L325" s="69">
        <f t="shared" si="39"/>
        <v>9370680</v>
      </c>
      <c r="M325" s="92">
        <f t="shared" si="40"/>
        <v>33000</v>
      </c>
      <c r="N325" s="69">
        <f t="shared" si="41"/>
        <v>2040390.0000000002</v>
      </c>
      <c r="O325" s="19"/>
    </row>
    <row r="326" spans="1:15" s="20" customFormat="1" ht="13.5" x14ac:dyDescent="0.25">
      <c r="A326" s="89">
        <v>325</v>
      </c>
      <c r="B326" s="90">
        <v>4204</v>
      </c>
      <c r="C326" s="90">
        <v>42</v>
      </c>
      <c r="D326" s="90" t="s">
        <v>10</v>
      </c>
      <c r="E326" s="91">
        <v>634</v>
      </c>
      <c r="F326" s="91">
        <v>53</v>
      </c>
      <c r="G326" s="91">
        <f t="shared" si="35"/>
        <v>687</v>
      </c>
      <c r="H326" s="91">
        <f t="shared" si="36"/>
        <v>755.7</v>
      </c>
      <c r="I326" s="111">
        <v>17050</v>
      </c>
      <c r="J326" s="68">
        <f t="shared" si="37"/>
        <v>11713350</v>
      </c>
      <c r="K326" s="69">
        <f t="shared" si="38"/>
        <v>13118952</v>
      </c>
      <c r="L326" s="69">
        <f t="shared" si="39"/>
        <v>9370680</v>
      </c>
      <c r="M326" s="92">
        <f t="shared" si="40"/>
        <v>33000</v>
      </c>
      <c r="N326" s="69">
        <f t="shared" si="41"/>
        <v>2040390.0000000002</v>
      </c>
      <c r="O326" s="19"/>
    </row>
    <row r="327" spans="1:15" s="20" customFormat="1" ht="13.5" x14ac:dyDescent="0.25">
      <c r="A327" s="89">
        <v>326</v>
      </c>
      <c r="B327" s="90">
        <v>4205</v>
      </c>
      <c r="C327" s="90">
        <v>42</v>
      </c>
      <c r="D327" s="90" t="s">
        <v>10</v>
      </c>
      <c r="E327" s="91">
        <v>613</v>
      </c>
      <c r="F327" s="91">
        <v>44</v>
      </c>
      <c r="G327" s="91">
        <f t="shared" si="35"/>
        <v>657</v>
      </c>
      <c r="H327" s="91">
        <f t="shared" si="36"/>
        <v>722.7</v>
      </c>
      <c r="I327" s="111">
        <v>17050</v>
      </c>
      <c r="J327" s="68">
        <f t="shared" si="37"/>
        <v>11201850</v>
      </c>
      <c r="K327" s="69">
        <f t="shared" si="38"/>
        <v>12546072</v>
      </c>
      <c r="L327" s="69">
        <f t="shared" si="39"/>
        <v>8961480</v>
      </c>
      <c r="M327" s="92">
        <f t="shared" si="40"/>
        <v>31500</v>
      </c>
      <c r="N327" s="69">
        <f t="shared" si="41"/>
        <v>1951290.0000000002</v>
      </c>
      <c r="O327" s="19"/>
    </row>
    <row r="328" spans="1:15" s="20" customFormat="1" ht="13.5" x14ac:dyDescent="0.25">
      <c r="A328" s="89">
        <v>327</v>
      </c>
      <c r="B328" s="90">
        <v>4206</v>
      </c>
      <c r="C328" s="90">
        <v>42</v>
      </c>
      <c r="D328" s="90" t="s">
        <v>10</v>
      </c>
      <c r="E328" s="91">
        <v>613</v>
      </c>
      <c r="F328" s="91">
        <v>44</v>
      </c>
      <c r="G328" s="91">
        <f t="shared" si="35"/>
        <v>657</v>
      </c>
      <c r="H328" s="91">
        <f t="shared" si="36"/>
        <v>722.7</v>
      </c>
      <c r="I328" s="111">
        <v>17050</v>
      </c>
      <c r="J328" s="68">
        <f t="shared" si="37"/>
        <v>11201850</v>
      </c>
      <c r="K328" s="69">
        <f t="shared" si="38"/>
        <v>12546072</v>
      </c>
      <c r="L328" s="69">
        <f t="shared" si="39"/>
        <v>8961480</v>
      </c>
      <c r="M328" s="92">
        <f t="shared" si="40"/>
        <v>31500</v>
      </c>
      <c r="N328" s="69">
        <f t="shared" si="41"/>
        <v>1951290.0000000002</v>
      </c>
      <c r="O328" s="19"/>
    </row>
    <row r="329" spans="1:15" s="20" customFormat="1" ht="13.5" x14ac:dyDescent="0.25">
      <c r="A329" s="89">
        <v>328</v>
      </c>
      <c r="B329" s="90">
        <v>4207</v>
      </c>
      <c r="C329" s="90">
        <v>42</v>
      </c>
      <c r="D329" s="90" t="s">
        <v>10</v>
      </c>
      <c r="E329" s="91">
        <v>634</v>
      </c>
      <c r="F329" s="91">
        <v>53</v>
      </c>
      <c r="G329" s="91">
        <f t="shared" si="35"/>
        <v>687</v>
      </c>
      <c r="H329" s="91">
        <f t="shared" si="36"/>
        <v>755.7</v>
      </c>
      <c r="I329" s="111">
        <v>17050</v>
      </c>
      <c r="J329" s="68">
        <f t="shared" si="37"/>
        <v>11713350</v>
      </c>
      <c r="K329" s="69">
        <f t="shared" si="38"/>
        <v>13118952</v>
      </c>
      <c r="L329" s="69">
        <f t="shared" si="39"/>
        <v>9370680</v>
      </c>
      <c r="M329" s="92">
        <f t="shared" si="40"/>
        <v>33000</v>
      </c>
      <c r="N329" s="69">
        <f t="shared" si="41"/>
        <v>2040390.0000000002</v>
      </c>
      <c r="O329" s="19"/>
    </row>
    <row r="330" spans="1:15" s="20" customFormat="1" ht="13.5" x14ac:dyDescent="0.25">
      <c r="A330" s="89">
        <v>329</v>
      </c>
      <c r="B330" s="90">
        <v>4208</v>
      </c>
      <c r="C330" s="90">
        <v>42</v>
      </c>
      <c r="D330" s="90" t="s">
        <v>10</v>
      </c>
      <c r="E330" s="91">
        <v>634</v>
      </c>
      <c r="F330" s="91">
        <v>53</v>
      </c>
      <c r="G330" s="91">
        <f t="shared" si="35"/>
        <v>687</v>
      </c>
      <c r="H330" s="91">
        <f t="shared" si="36"/>
        <v>755.7</v>
      </c>
      <c r="I330" s="111">
        <v>17050</v>
      </c>
      <c r="J330" s="68">
        <f t="shared" si="37"/>
        <v>11713350</v>
      </c>
      <c r="K330" s="69">
        <f t="shared" si="38"/>
        <v>13118952</v>
      </c>
      <c r="L330" s="69">
        <f t="shared" si="39"/>
        <v>9370680</v>
      </c>
      <c r="M330" s="92">
        <f t="shared" si="40"/>
        <v>33000</v>
      </c>
      <c r="N330" s="69">
        <f t="shared" si="41"/>
        <v>2040390.0000000002</v>
      </c>
      <c r="O330" s="19"/>
    </row>
    <row r="331" spans="1:15" x14ac:dyDescent="0.3">
      <c r="A331" s="93" t="s">
        <v>11</v>
      </c>
      <c r="B331" s="94"/>
      <c r="C331" s="94"/>
      <c r="D331" s="95"/>
      <c r="E331" s="110">
        <f>SUM(E2:E330)</f>
        <v>191114</v>
      </c>
      <c r="F331" s="110">
        <f>SUM(F2:F330)</f>
        <v>14602</v>
      </c>
      <c r="G331" s="110">
        <f>SUM(G2:G330)</f>
        <v>205716</v>
      </c>
      <c r="H331" s="110">
        <f>SUM(H2:H330)</f>
        <v>226287.60000000123</v>
      </c>
      <c r="I331" s="96"/>
      <c r="J331" s="70">
        <f t="shared" ref="J331:N331" si="42">SUM(J2:J330)</f>
        <v>3296519100</v>
      </c>
      <c r="K331" s="70">
        <f t="shared" si="42"/>
        <v>3692101392</v>
      </c>
      <c r="L331" s="70">
        <f t="shared" si="42"/>
        <v>2637215280</v>
      </c>
      <c r="M331" s="97"/>
      <c r="N331" s="71">
        <f t="shared" si="42"/>
        <v>610976520</v>
      </c>
      <c r="O331" s="3"/>
    </row>
    <row r="332" spans="1:15" x14ac:dyDescent="0.3">
      <c r="H332" s="104"/>
    </row>
  </sheetData>
  <mergeCells count="1">
    <mergeCell ref="A331:D33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9"/>
  <sheetViews>
    <sheetView tabSelected="1" zoomScale="115" zoomScaleNormal="115" workbookViewId="0">
      <selection activeCell="I9" sqref="I9"/>
    </sheetView>
  </sheetViews>
  <sheetFormatPr defaultRowHeight="15" x14ac:dyDescent="0.25"/>
  <cols>
    <col min="1" max="1" width="9.140625" style="54"/>
    <col min="2" max="2" width="17.5703125" style="54" customWidth="1"/>
    <col min="3" max="3" width="13.7109375" style="54" customWidth="1"/>
    <col min="4" max="4" width="10.42578125" style="54" customWidth="1"/>
    <col min="5" max="5" width="9.85546875" style="54" bestFit="1" customWidth="1"/>
    <col min="6" max="6" width="12.7109375" style="54" bestFit="1" customWidth="1"/>
    <col min="7" max="7" width="19.28515625" style="54" customWidth="1"/>
    <col min="8" max="8" width="21" style="54" customWidth="1"/>
    <col min="9" max="9" width="23.5703125" style="1" customWidth="1"/>
    <col min="10" max="10" width="19.42578125" style="1" customWidth="1"/>
  </cols>
  <sheetData>
    <row r="1" spans="1:10" x14ac:dyDescent="0.25">
      <c r="A1" s="59" t="s">
        <v>3</v>
      </c>
      <c r="B1" s="59" t="s">
        <v>9</v>
      </c>
      <c r="C1" s="59"/>
      <c r="D1" s="59" t="s">
        <v>4</v>
      </c>
      <c r="E1" s="59" t="s">
        <v>5</v>
      </c>
      <c r="F1" s="59" t="s">
        <v>6</v>
      </c>
      <c r="G1" s="59" t="s">
        <v>7</v>
      </c>
      <c r="H1" s="59" t="s">
        <v>8</v>
      </c>
      <c r="I1" s="59" t="s">
        <v>22</v>
      </c>
      <c r="J1"/>
    </row>
    <row r="2" spans="1:10" ht="68.25" customHeight="1" x14ac:dyDescent="0.25">
      <c r="A2" s="60">
        <v>1</v>
      </c>
      <c r="B2" s="60">
        <v>1</v>
      </c>
      <c r="C2" s="61" t="s">
        <v>60</v>
      </c>
      <c r="D2" s="78">
        <f>77+252</f>
        <v>329</v>
      </c>
      <c r="E2" s="62">
        <f>'Tower -1'!G331</f>
        <v>277333</v>
      </c>
      <c r="F2" s="62">
        <f>'Tower -1'!H331</f>
        <v>305066.3</v>
      </c>
      <c r="G2" s="63">
        <f>'Tower -1'!J331</f>
        <v>4444140750</v>
      </c>
      <c r="H2" s="63">
        <f>'Tower -1'!K331</f>
        <v>4977437640</v>
      </c>
      <c r="I2" s="63">
        <f>'Tower -1'!L331</f>
        <v>3555312600</v>
      </c>
      <c r="J2"/>
    </row>
    <row r="3" spans="1:10" ht="40.5" x14ac:dyDescent="0.25">
      <c r="A3" s="60">
        <v>2</v>
      </c>
      <c r="B3" s="60">
        <v>2</v>
      </c>
      <c r="C3" s="61" t="s">
        <v>61</v>
      </c>
      <c r="D3" s="78">
        <f>161+168</f>
        <v>329</v>
      </c>
      <c r="E3" s="62">
        <f>'Tower -2'!G331</f>
        <v>286797</v>
      </c>
      <c r="F3" s="62">
        <f>'Tower -2'!H331</f>
        <v>315476.69999999937</v>
      </c>
      <c r="G3" s="63">
        <f>'Tower -2'!J331</f>
        <v>4595806950</v>
      </c>
      <c r="H3" s="63">
        <f>'Tower -2'!K331</f>
        <v>5147303784</v>
      </c>
      <c r="I3" s="63">
        <f>'Tower -2'!L331</f>
        <v>3676645560</v>
      </c>
      <c r="J3" s="65"/>
    </row>
    <row r="4" spans="1:10" ht="40.5" x14ac:dyDescent="0.25">
      <c r="A4" s="60">
        <v>3</v>
      </c>
      <c r="B4" s="60">
        <v>3</v>
      </c>
      <c r="C4" s="61" t="s">
        <v>62</v>
      </c>
      <c r="D4" s="78">
        <f>77+252</f>
        <v>329</v>
      </c>
      <c r="E4" s="62">
        <f>'Tower -3'!G331</f>
        <v>205716</v>
      </c>
      <c r="F4" s="62">
        <f>'Tower -3'!H331</f>
        <v>226287.60000000123</v>
      </c>
      <c r="G4" s="63">
        <f>'Tower -3'!J331</f>
        <v>3296519100</v>
      </c>
      <c r="H4" s="63">
        <f>'Tower -3'!K331</f>
        <v>3692101392</v>
      </c>
      <c r="I4" s="63">
        <f>'Tower -3'!L331</f>
        <v>2637215280</v>
      </c>
      <c r="J4" s="66"/>
    </row>
    <row r="5" spans="1:10" ht="18.75" x14ac:dyDescent="0.25">
      <c r="A5" s="112" t="s">
        <v>11</v>
      </c>
      <c r="B5" s="112"/>
      <c r="C5" s="113"/>
      <c r="D5" s="115">
        <f>SUM(D2:D4)</f>
        <v>987</v>
      </c>
      <c r="E5" s="115">
        <f t="shared" ref="E5:I5" si="0">SUM(E2:E4)</f>
        <v>769846</v>
      </c>
      <c r="F5" s="116">
        <f t="shared" si="0"/>
        <v>846830.60000000056</v>
      </c>
      <c r="G5" s="114">
        <f t="shared" si="0"/>
        <v>12336466800</v>
      </c>
      <c r="H5" s="114">
        <f t="shared" si="0"/>
        <v>13816842816</v>
      </c>
      <c r="I5" s="114">
        <f t="shared" si="0"/>
        <v>9869173440</v>
      </c>
      <c r="J5" s="67"/>
    </row>
    <row r="6" spans="1:10" x14ac:dyDescent="0.25">
      <c r="A6" s="64"/>
      <c r="B6" s="64"/>
      <c r="C6" s="64"/>
      <c r="D6" s="64"/>
      <c r="E6" s="64"/>
      <c r="F6" s="64"/>
      <c r="G6" s="64"/>
      <c r="H6" s="64"/>
      <c r="I6"/>
      <c r="J6" s="72"/>
    </row>
    <row r="7" spans="1:10" x14ac:dyDescent="0.25">
      <c r="A7" s="64"/>
      <c r="B7" s="64"/>
      <c r="C7" s="64"/>
      <c r="D7" s="64"/>
      <c r="E7" s="64"/>
      <c r="F7" s="64"/>
      <c r="G7" s="64"/>
      <c r="H7" s="64"/>
      <c r="I7"/>
      <c r="J7"/>
    </row>
    <row r="8" spans="1:10" x14ac:dyDescent="0.25">
      <c r="A8" s="64"/>
      <c r="B8" s="64"/>
      <c r="C8" s="64"/>
      <c r="D8" s="64"/>
      <c r="E8" s="64"/>
      <c r="F8" s="64"/>
      <c r="G8" s="64"/>
      <c r="H8" s="64"/>
      <c r="I8"/>
      <c r="J8"/>
    </row>
    <row r="9" spans="1:10" x14ac:dyDescent="0.25">
      <c r="I9" s="117">
        <f>F5*2700</f>
        <v>2286442620.0000014</v>
      </c>
    </row>
  </sheetData>
  <mergeCells count="1">
    <mergeCell ref="A5:B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3:W37"/>
  <sheetViews>
    <sheetView topLeftCell="A17" zoomScale="130" zoomScaleNormal="130" workbookViewId="0">
      <selection activeCell="G21" sqref="G21:G22"/>
    </sheetView>
  </sheetViews>
  <sheetFormatPr defaultRowHeight="15" x14ac:dyDescent="0.25"/>
  <cols>
    <col min="4" max="4" width="15.7109375" customWidth="1"/>
    <col min="20" max="20" width="8.7109375" customWidth="1"/>
    <col min="21" max="21" width="6" customWidth="1"/>
  </cols>
  <sheetData>
    <row r="3" spans="3:23" ht="21" x14ac:dyDescent="0.35">
      <c r="D3" s="4"/>
    </row>
    <row r="4" spans="3:23" ht="16.5" x14ac:dyDescent="0.25">
      <c r="T4" s="5"/>
      <c r="U4" s="5"/>
      <c r="V4" s="5"/>
      <c r="W4" s="5"/>
    </row>
    <row r="5" spans="3:23" ht="16.5" x14ac:dyDescent="0.25">
      <c r="Q5" s="5"/>
      <c r="R5" s="5"/>
      <c r="S5" s="5"/>
      <c r="T5" s="6"/>
      <c r="U5" s="6"/>
      <c r="V5" s="7"/>
      <c r="W5" s="2"/>
    </row>
    <row r="6" spans="3:23" ht="16.5" x14ac:dyDescent="0.25">
      <c r="Q6" s="8"/>
      <c r="R6" s="8"/>
      <c r="S6" s="8"/>
      <c r="T6" s="6"/>
      <c r="U6" s="6"/>
      <c r="V6" s="7"/>
      <c r="W6" s="2"/>
    </row>
    <row r="7" spans="3:23" ht="16.5" x14ac:dyDescent="0.25">
      <c r="Q7" s="8"/>
      <c r="R7" s="8"/>
      <c r="S7" s="8"/>
      <c r="T7" s="6"/>
      <c r="U7" s="6"/>
      <c r="V7" s="7"/>
      <c r="W7" s="2"/>
    </row>
    <row r="8" spans="3:23" ht="16.5" x14ac:dyDescent="0.25">
      <c r="Q8" s="8"/>
      <c r="R8" s="8"/>
      <c r="S8" s="8"/>
      <c r="T8" s="9"/>
      <c r="U8" s="10"/>
      <c r="V8" s="11"/>
      <c r="W8" s="12"/>
    </row>
    <row r="9" spans="3:23" ht="16.5" x14ac:dyDescent="0.25">
      <c r="Q9" s="8"/>
      <c r="R9" s="8"/>
      <c r="S9" s="8"/>
      <c r="T9" s="9"/>
      <c r="U9" s="8"/>
      <c r="V9" s="13"/>
      <c r="W9" s="12"/>
    </row>
    <row r="10" spans="3:23" ht="16.5" x14ac:dyDescent="0.25">
      <c r="Q10" s="14"/>
      <c r="R10" s="14"/>
      <c r="S10" s="14"/>
      <c r="T10" s="8"/>
      <c r="U10" s="8"/>
      <c r="V10" s="13"/>
      <c r="W10" s="12"/>
    </row>
    <row r="11" spans="3:23" ht="16.5" x14ac:dyDescent="0.25">
      <c r="T11" s="13"/>
      <c r="U11" s="13"/>
      <c r="V11" s="13"/>
      <c r="W11" s="12"/>
    </row>
    <row r="12" spans="3:23" ht="17.25" thickBot="1" x14ac:dyDescent="0.3">
      <c r="T12" s="13"/>
      <c r="U12" s="13"/>
      <c r="V12" s="13"/>
      <c r="W12" s="12"/>
    </row>
    <row r="13" spans="3:23" ht="17.25" thickBot="1" x14ac:dyDescent="0.3">
      <c r="C13" s="73"/>
      <c r="D13" s="73"/>
      <c r="E13" s="73"/>
      <c r="F13" s="74"/>
      <c r="G13" s="73"/>
      <c r="T13" s="13"/>
      <c r="U13" s="13"/>
      <c r="V13" s="13"/>
      <c r="W13" s="12"/>
    </row>
    <row r="14" spans="3:23" ht="17.25" thickBot="1" x14ac:dyDescent="0.3">
      <c r="C14" s="73"/>
      <c r="D14" s="73"/>
      <c r="E14" s="73"/>
      <c r="F14" s="74"/>
      <c r="G14" s="73"/>
      <c r="T14" s="13"/>
      <c r="U14" s="13"/>
      <c r="V14" s="13"/>
      <c r="W14" s="12"/>
    </row>
    <row r="15" spans="3:23" ht="17.25" thickBot="1" x14ac:dyDescent="0.3">
      <c r="C15" s="22"/>
      <c r="D15" s="22"/>
      <c r="E15" s="22"/>
      <c r="F15" s="74"/>
      <c r="G15" s="22"/>
      <c r="T15" s="13"/>
      <c r="U15" s="13"/>
      <c r="V15" s="13"/>
      <c r="W15" s="12"/>
    </row>
    <row r="16" spans="3:23" x14ac:dyDescent="0.25">
      <c r="G16" s="75"/>
    </row>
    <row r="18" spans="2:23" ht="15.75" thickBot="1" x14ac:dyDescent="0.3"/>
    <row r="19" spans="2:23" ht="15.75" thickBot="1" x14ac:dyDescent="0.3">
      <c r="B19" s="26"/>
      <c r="C19" s="26"/>
      <c r="D19" s="26"/>
      <c r="E19" s="26"/>
      <c r="F19" s="26"/>
      <c r="G19" s="26"/>
    </row>
    <row r="20" spans="2:23" ht="15.75" thickBot="1" x14ac:dyDescent="0.3">
      <c r="C20" s="27"/>
      <c r="D20" s="27"/>
      <c r="E20" s="27"/>
      <c r="F20" s="21"/>
      <c r="G20" s="27"/>
    </row>
    <row r="21" spans="2:23" ht="45.75" thickBot="1" x14ac:dyDescent="0.3">
      <c r="B21" s="73">
        <v>1</v>
      </c>
      <c r="C21" s="80" t="s">
        <v>45</v>
      </c>
      <c r="D21" s="73" t="s">
        <v>30</v>
      </c>
      <c r="E21" s="73">
        <v>63.8</v>
      </c>
      <c r="F21" s="81">
        <f>E21*10.764</f>
        <v>686.74319999999989</v>
      </c>
      <c r="G21" s="73">
        <v>168</v>
      </c>
      <c r="M21" s="28"/>
      <c r="T21" s="13"/>
      <c r="U21" s="13"/>
      <c r="V21" s="13"/>
      <c r="W21" s="12"/>
    </row>
    <row r="22" spans="2:23" ht="45.75" thickBot="1" x14ac:dyDescent="0.3">
      <c r="B22" s="73">
        <v>2</v>
      </c>
      <c r="C22" s="80" t="s">
        <v>45</v>
      </c>
      <c r="D22" s="73" t="s">
        <v>31</v>
      </c>
      <c r="E22" s="73">
        <v>61</v>
      </c>
      <c r="F22" s="81">
        <f t="shared" ref="F22:F23" si="0">E22*10.764</f>
        <v>656.60399999999993</v>
      </c>
      <c r="G22" s="73">
        <v>84</v>
      </c>
      <c r="I22" t="s">
        <v>10</v>
      </c>
      <c r="J22">
        <v>252</v>
      </c>
    </row>
    <row r="23" spans="2:23" ht="45.75" thickBot="1" x14ac:dyDescent="0.3">
      <c r="B23" s="73">
        <v>3</v>
      </c>
      <c r="C23" s="80" t="s">
        <v>45</v>
      </c>
      <c r="D23" s="73" t="s">
        <v>32</v>
      </c>
      <c r="E23" s="73">
        <v>42.4</v>
      </c>
      <c r="F23" s="81">
        <f t="shared" si="0"/>
        <v>456.39359999999994</v>
      </c>
      <c r="G23" s="73">
        <v>77</v>
      </c>
      <c r="I23" t="s">
        <v>44</v>
      </c>
      <c r="J23">
        <v>77</v>
      </c>
    </row>
    <row r="24" spans="2:23" ht="15.75" thickBot="1" x14ac:dyDescent="0.3">
      <c r="B24" s="73"/>
      <c r="C24" s="80"/>
      <c r="D24" s="73"/>
      <c r="E24" s="73"/>
      <c r="G24" s="82">
        <f>SUM(G21:G23)</f>
        <v>329</v>
      </c>
      <c r="J24">
        <f>SUM(J22:J23)</f>
        <v>329</v>
      </c>
    </row>
    <row r="25" spans="2:23" ht="15.75" thickBot="1" x14ac:dyDescent="0.3">
      <c r="B25" s="73"/>
      <c r="C25" s="80"/>
      <c r="D25" s="73"/>
      <c r="E25" s="73"/>
      <c r="G25" s="73"/>
    </row>
    <row r="26" spans="2:23" ht="45.75" thickBot="1" x14ac:dyDescent="0.3">
      <c r="B26" s="73">
        <v>4</v>
      </c>
      <c r="C26" s="80" t="s">
        <v>46</v>
      </c>
      <c r="D26" s="73" t="s">
        <v>47</v>
      </c>
      <c r="E26" s="73">
        <v>99.54</v>
      </c>
      <c r="F26" s="81">
        <f t="shared" ref="F26:F29" si="1">E26*10.764</f>
        <v>1071.44856</v>
      </c>
      <c r="G26" s="73">
        <v>84</v>
      </c>
    </row>
    <row r="27" spans="2:23" ht="45.75" thickBot="1" x14ac:dyDescent="0.3">
      <c r="B27" s="73">
        <v>5</v>
      </c>
      <c r="C27" s="80" t="s">
        <v>46</v>
      </c>
      <c r="D27" s="73" t="s">
        <v>48</v>
      </c>
      <c r="E27" s="73">
        <v>91.83</v>
      </c>
      <c r="F27" s="81">
        <f t="shared" si="1"/>
        <v>988.45811999999989</v>
      </c>
      <c r="G27" s="73">
        <v>84</v>
      </c>
      <c r="I27" t="s">
        <v>53</v>
      </c>
      <c r="J27">
        <v>168</v>
      </c>
      <c r="T27" s="15"/>
      <c r="U27" s="15"/>
      <c r="V27" s="15"/>
      <c r="W27" s="15"/>
    </row>
    <row r="28" spans="2:23" ht="45.75" thickBot="1" x14ac:dyDescent="0.3">
      <c r="B28" s="73">
        <v>6</v>
      </c>
      <c r="C28" s="80" t="s">
        <v>46</v>
      </c>
      <c r="D28" s="73" t="s">
        <v>49</v>
      </c>
      <c r="E28" s="73">
        <v>69.94</v>
      </c>
      <c r="F28" s="81">
        <f t="shared" si="1"/>
        <v>752.83415999999988</v>
      </c>
      <c r="G28" s="73">
        <v>84</v>
      </c>
      <c r="I28" t="s">
        <v>10</v>
      </c>
      <c r="J28">
        <v>161</v>
      </c>
      <c r="O28" s="14"/>
      <c r="T28" s="15"/>
      <c r="U28" s="15"/>
      <c r="V28" s="15"/>
      <c r="W28" s="15"/>
    </row>
    <row r="29" spans="2:23" ht="45.75" thickBot="1" x14ac:dyDescent="0.3">
      <c r="B29" s="73">
        <v>7</v>
      </c>
      <c r="C29" s="80" t="s">
        <v>46</v>
      </c>
      <c r="D29" s="73" t="s">
        <v>31</v>
      </c>
      <c r="E29" s="73">
        <v>61</v>
      </c>
      <c r="F29" s="81">
        <f t="shared" si="1"/>
        <v>656.60399999999993</v>
      </c>
      <c r="G29" s="73">
        <v>77</v>
      </c>
      <c r="Q29" s="24"/>
      <c r="S29" s="21"/>
    </row>
    <row r="30" spans="2:23" ht="15.75" thickBot="1" x14ac:dyDescent="0.3">
      <c r="B30" s="73"/>
      <c r="C30" s="80"/>
      <c r="D30" s="73"/>
      <c r="E30" s="73"/>
      <c r="G30" s="82">
        <f>SUM(G26:G29)</f>
        <v>329</v>
      </c>
      <c r="Q30" s="24"/>
      <c r="S30" s="21"/>
    </row>
    <row r="31" spans="2:23" ht="45.75" thickBot="1" x14ac:dyDescent="0.3">
      <c r="B31" s="73">
        <v>8</v>
      </c>
      <c r="C31" s="80" t="s">
        <v>50</v>
      </c>
      <c r="D31" s="73" t="s">
        <v>30</v>
      </c>
      <c r="E31" s="73">
        <v>64.010000000000005</v>
      </c>
      <c r="F31" s="81">
        <f t="shared" ref="F31:F34" si="2">E31*10.764</f>
        <v>689.00364000000002</v>
      </c>
      <c r="G31" s="73">
        <v>77</v>
      </c>
    </row>
    <row r="32" spans="2:23" ht="45.75" thickBot="1" x14ac:dyDescent="0.3">
      <c r="B32" s="73">
        <v>9</v>
      </c>
      <c r="C32" s="80" t="s">
        <v>50</v>
      </c>
      <c r="D32" s="73" t="s">
        <v>51</v>
      </c>
      <c r="E32" s="73">
        <v>108.39</v>
      </c>
      <c r="F32" s="81">
        <f t="shared" si="2"/>
        <v>1166.7099599999999</v>
      </c>
      <c r="G32" s="73">
        <v>84</v>
      </c>
      <c r="I32" t="s">
        <v>53</v>
      </c>
      <c r="J32">
        <v>84</v>
      </c>
      <c r="O32" s="14"/>
      <c r="S32" s="21"/>
    </row>
    <row r="33" spans="2:19" ht="45.75" thickBot="1" x14ac:dyDescent="0.3">
      <c r="B33" s="73">
        <v>10</v>
      </c>
      <c r="C33" s="80" t="s">
        <v>50</v>
      </c>
      <c r="D33" s="73" t="s">
        <v>52</v>
      </c>
      <c r="E33" s="73">
        <v>69.92</v>
      </c>
      <c r="F33" s="81">
        <f t="shared" si="2"/>
        <v>752.61887999999999</v>
      </c>
      <c r="G33" s="73">
        <v>84</v>
      </c>
      <c r="I33" t="s">
        <v>10</v>
      </c>
      <c r="J33">
        <f>G31+G33+G34</f>
        <v>245</v>
      </c>
      <c r="S33" s="21"/>
    </row>
    <row r="34" spans="2:19" ht="45.75" thickBot="1" x14ac:dyDescent="0.3">
      <c r="B34" s="22">
        <v>11</v>
      </c>
      <c r="C34" s="23" t="s">
        <v>50</v>
      </c>
      <c r="D34" s="22" t="s">
        <v>49</v>
      </c>
      <c r="E34" s="22">
        <v>69.63</v>
      </c>
      <c r="F34" s="81">
        <f t="shared" si="2"/>
        <v>749.49731999999995</v>
      </c>
      <c r="G34" s="22">
        <v>84</v>
      </c>
      <c r="S34" s="21"/>
    </row>
    <row r="35" spans="2:19" ht="15.75" thickBot="1" x14ac:dyDescent="0.3">
      <c r="G35" s="82">
        <f>SUM(G31:G34)</f>
        <v>329</v>
      </c>
      <c r="S35" s="21"/>
    </row>
    <row r="36" spans="2:19" x14ac:dyDescent="0.25">
      <c r="S36" s="21"/>
    </row>
    <row r="37" spans="2:19" x14ac:dyDescent="0.25">
      <c r="Q37" s="24"/>
      <c r="S37" s="21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H4:O119"/>
  <sheetViews>
    <sheetView topLeftCell="A94" zoomScale="160" zoomScaleNormal="160" workbookViewId="0">
      <selection activeCell="J113" sqref="J113"/>
    </sheetView>
  </sheetViews>
  <sheetFormatPr defaultRowHeight="12.75" x14ac:dyDescent="0.2"/>
  <cols>
    <col min="1" max="16384" width="9.140625" style="16"/>
  </cols>
  <sheetData>
    <row r="4" spans="8:15" x14ac:dyDescent="0.2">
      <c r="H4" s="83" t="s">
        <v>54</v>
      </c>
    </row>
    <row r="5" spans="8:15" ht="15" x14ac:dyDescent="0.25">
      <c r="H5" s="14" t="s">
        <v>33</v>
      </c>
      <c r="O5" s="84" t="s">
        <v>56</v>
      </c>
    </row>
    <row r="6" spans="8:15" x14ac:dyDescent="0.2">
      <c r="H6" s="30"/>
      <c r="I6" s="16">
        <v>1</v>
      </c>
      <c r="J6" s="16" t="s">
        <v>10</v>
      </c>
      <c r="K6" s="16">
        <v>64.534999999999997</v>
      </c>
      <c r="L6" s="29">
        <f>K6*10.764</f>
        <v>694.65473999999995</v>
      </c>
      <c r="M6" s="16">
        <v>6.4660000000000002</v>
      </c>
      <c r="N6" s="29">
        <f t="shared" ref="N6:N13" si="0">M6*10.764</f>
        <v>69.600024000000005</v>
      </c>
      <c r="O6" s="29">
        <f>L6+N6</f>
        <v>764.25476399999991</v>
      </c>
    </row>
    <row r="7" spans="8:15" x14ac:dyDescent="0.2">
      <c r="I7" s="16">
        <v>2</v>
      </c>
      <c r="J7" s="16" t="s">
        <v>10</v>
      </c>
      <c r="K7" s="16">
        <v>64.534999999999997</v>
      </c>
      <c r="L7" s="29">
        <f t="shared" ref="L7:L13" si="1">K7*10.764</f>
        <v>694.65473999999995</v>
      </c>
      <c r="M7" s="16">
        <v>6.4660000000000002</v>
      </c>
      <c r="N7" s="29">
        <f t="shared" si="0"/>
        <v>69.600024000000005</v>
      </c>
      <c r="O7" s="29">
        <f t="shared" ref="O7:O13" si="2">L7+N7</f>
        <v>764.25476399999991</v>
      </c>
    </row>
    <row r="8" spans="8:15" x14ac:dyDescent="0.2">
      <c r="I8" s="16">
        <v>3</v>
      </c>
      <c r="J8" s="16" t="s">
        <v>53</v>
      </c>
      <c r="K8" s="16">
        <v>100.68300000000001</v>
      </c>
      <c r="L8" s="29">
        <f t="shared" si="1"/>
        <v>1083.751812</v>
      </c>
      <c r="M8" s="16">
        <v>8.9939999999999998</v>
      </c>
      <c r="N8" s="29">
        <f t="shared" si="0"/>
        <v>96.811415999999994</v>
      </c>
      <c r="O8" s="29">
        <f t="shared" si="2"/>
        <v>1180.563228</v>
      </c>
    </row>
    <row r="9" spans="8:15" x14ac:dyDescent="0.2">
      <c r="I9" s="16">
        <v>4</v>
      </c>
      <c r="J9" s="16" t="s">
        <v>53</v>
      </c>
      <c r="K9" s="16">
        <v>100.68300000000001</v>
      </c>
      <c r="L9" s="29">
        <f t="shared" si="1"/>
        <v>1083.751812</v>
      </c>
      <c r="M9" s="16">
        <v>8.9939999999999998</v>
      </c>
      <c r="N9" s="29">
        <f t="shared" si="0"/>
        <v>96.811415999999994</v>
      </c>
      <c r="O9" s="29">
        <f t="shared" si="2"/>
        <v>1180.563228</v>
      </c>
    </row>
    <row r="10" spans="8:15" x14ac:dyDescent="0.2">
      <c r="I10" s="16">
        <v>5</v>
      </c>
      <c r="J10" s="16" t="s">
        <v>10</v>
      </c>
      <c r="K10" s="16">
        <v>59.055</v>
      </c>
      <c r="L10" s="29">
        <f t="shared" si="1"/>
        <v>635.66801999999996</v>
      </c>
      <c r="M10" s="16">
        <v>6.0579999999999998</v>
      </c>
      <c r="N10" s="29">
        <f t="shared" si="0"/>
        <v>65.208311999999992</v>
      </c>
      <c r="O10" s="29">
        <f t="shared" si="2"/>
        <v>700.87633199999993</v>
      </c>
    </row>
    <row r="11" spans="8:15" x14ac:dyDescent="0.2">
      <c r="I11" s="16">
        <v>6</v>
      </c>
      <c r="J11" s="16" t="s">
        <v>10</v>
      </c>
      <c r="K11" s="16">
        <v>59.055</v>
      </c>
      <c r="L11" s="29">
        <f t="shared" si="1"/>
        <v>635.66801999999996</v>
      </c>
      <c r="M11" s="16">
        <v>6.0579999999999998</v>
      </c>
      <c r="N11" s="29">
        <f t="shared" si="0"/>
        <v>65.208311999999992</v>
      </c>
      <c r="O11" s="29">
        <f t="shared" si="2"/>
        <v>700.87633199999993</v>
      </c>
    </row>
    <row r="12" spans="8:15" x14ac:dyDescent="0.2">
      <c r="I12" s="16">
        <v>7</v>
      </c>
      <c r="J12" s="16" t="s">
        <v>10</v>
      </c>
      <c r="K12" s="16">
        <v>64.245000000000005</v>
      </c>
      <c r="L12" s="29">
        <f t="shared" si="1"/>
        <v>691.53318000000002</v>
      </c>
      <c r="M12" s="16">
        <v>6.1079999999999997</v>
      </c>
      <c r="N12" s="29">
        <f t="shared" si="0"/>
        <v>65.746511999999996</v>
      </c>
      <c r="O12" s="29">
        <f t="shared" si="2"/>
        <v>757.27969200000007</v>
      </c>
    </row>
    <row r="13" spans="8:15" x14ac:dyDescent="0.2">
      <c r="I13" s="16">
        <v>8</v>
      </c>
      <c r="J13" s="16" t="s">
        <v>10</v>
      </c>
      <c r="K13" s="16">
        <v>64.245000000000005</v>
      </c>
      <c r="L13" s="29">
        <f t="shared" si="1"/>
        <v>691.53318000000002</v>
      </c>
      <c r="M13" s="16">
        <v>6.1079999999999997</v>
      </c>
      <c r="N13" s="29">
        <f t="shared" si="0"/>
        <v>65.746511999999996</v>
      </c>
      <c r="O13" s="29">
        <f t="shared" si="2"/>
        <v>757.27969200000007</v>
      </c>
    </row>
    <row r="16" spans="8:15" ht="15" x14ac:dyDescent="0.25">
      <c r="H16" s="14" t="s">
        <v>34</v>
      </c>
    </row>
    <row r="17" spans="9:15" x14ac:dyDescent="0.2">
      <c r="I17" s="16">
        <v>1</v>
      </c>
      <c r="J17" s="16" t="s">
        <v>10</v>
      </c>
      <c r="K17" s="16">
        <v>64.534999999999997</v>
      </c>
      <c r="L17" s="29">
        <f>K17*10.764</f>
        <v>694.65473999999995</v>
      </c>
      <c r="M17" s="16">
        <v>6.4660000000000002</v>
      </c>
      <c r="N17" s="29">
        <f t="shared" ref="N17:N24" si="3">M17*10.764</f>
        <v>69.600024000000005</v>
      </c>
      <c r="O17" s="29">
        <f t="shared" ref="O17:O24" si="4">L17+N17</f>
        <v>764.25476399999991</v>
      </c>
    </row>
    <row r="18" spans="9:15" x14ac:dyDescent="0.2">
      <c r="I18" s="16">
        <v>2</v>
      </c>
      <c r="J18" s="16" t="s">
        <v>10</v>
      </c>
      <c r="K18" s="16">
        <v>64.534999999999997</v>
      </c>
      <c r="L18" s="29">
        <f t="shared" ref="L18:L24" si="5">K18*10.764</f>
        <v>694.65473999999995</v>
      </c>
      <c r="M18" s="16">
        <v>6.4660000000000002</v>
      </c>
      <c r="N18" s="29">
        <f t="shared" si="3"/>
        <v>69.600024000000005</v>
      </c>
      <c r="O18" s="29">
        <f t="shared" si="4"/>
        <v>764.25476399999991</v>
      </c>
    </row>
    <row r="19" spans="9:15" x14ac:dyDescent="0.2">
      <c r="I19" s="16">
        <v>3</v>
      </c>
      <c r="J19" s="16" t="s">
        <v>53</v>
      </c>
      <c r="K19" s="16">
        <v>100.68300000000001</v>
      </c>
      <c r="L19" s="29">
        <f t="shared" si="5"/>
        <v>1083.751812</v>
      </c>
      <c r="M19" s="16">
        <v>8.9939999999999998</v>
      </c>
      <c r="N19" s="29">
        <f t="shared" si="3"/>
        <v>96.811415999999994</v>
      </c>
      <c r="O19" s="29">
        <f t="shared" si="4"/>
        <v>1180.563228</v>
      </c>
    </row>
    <row r="20" spans="9:15" x14ac:dyDescent="0.2">
      <c r="I20" s="16">
        <v>4</v>
      </c>
      <c r="J20" s="16" t="s">
        <v>53</v>
      </c>
      <c r="K20" s="16">
        <v>100.68300000000001</v>
      </c>
      <c r="L20" s="29">
        <f t="shared" si="5"/>
        <v>1083.751812</v>
      </c>
      <c r="M20" s="16">
        <v>8.9939999999999998</v>
      </c>
      <c r="N20" s="29">
        <f t="shared" si="3"/>
        <v>96.811415999999994</v>
      </c>
      <c r="O20" s="29">
        <f t="shared" si="4"/>
        <v>1180.563228</v>
      </c>
    </row>
    <row r="21" spans="9:15" x14ac:dyDescent="0.2">
      <c r="I21" s="16">
        <v>5</v>
      </c>
      <c r="J21" s="16" t="s">
        <v>35</v>
      </c>
      <c r="K21" s="16">
        <v>0</v>
      </c>
      <c r="L21" s="29">
        <v>0</v>
      </c>
      <c r="M21" s="16">
        <v>0</v>
      </c>
      <c r="N21" s="29">
        <v>0</v>
      </c>
      <c r="O21" s="29">
        <f t="shared" si="4"/>
        <v>0</v>
      </c>
    </row>
    <row r="22" spans="9:15" x14ac:dyDescent="0.2">
      <c r="I22" s="16">
        <v>6</v>
      </c>
      <c r="J22" s="16" t="s">
        <v>10</v>
      </c>
      <c r="K22" s="16">
        <v>59.055</v>
      </c>
      <c r="L22" s="29">
        <f t="shared" si="5"/>
        <v>635.66801999999996</v>
      </c>
      <c r="M22" s="16">
        <v>6.0579999999999998</v>
      </c>
      <c r="N22" s="29">
        <f t="shared" si="3"/>
        <v>65.208311999999992</v>
      </c>
      <c r="O22" s="29">
        <f t="shared" si="4"/>
        <v>700.87633199999993</v>
      </c>
    </row>
    <row r="23" spans="9:15" x14ac:dyDescent="0.2">
      <c r="I23" s="16">
        <v>7</v>
      </c>
      <c r="J23" s="16" t="s">
        <v>10</v>
      </c>
      <c r="K23" s="16">
        <v>64.245000000000005</v>
      </c>
      <c r="L23" s="29">
        <f t="shared" si="5"/>
        <v>691.53318000000002</v>
      </c>
      <c r="M23" s="16">
        <v>6.1079999999999997</v>
      </c>
      <c r="N23" s="29">
        <f t="shared" si="3"/>
        <v>65.746511999999996</v>
      </c>
      <c r="O23" s="29">
        <f t="shared" si="4"/>
        <v>757.27969200000007</v>
      </c>
    </row>
    <row r="24" spans="9:15" x14ac:dyDescent="0.2">
      <c r="I24" s="16">
        <v>8</v>
      </c>
      <c r="J24" s="16" t="s">
        <v>10</v>
      </c>
      <c r="K24" s="16">
        <v>64.245000000000005</v>
      </c>
      <c r="L24" s="29">
        <f t="shared" si="5"/>
        <v>691.53318000000002</v>
      </c>
      <c r="M24" s="16">
        <v>6.1079999999999997</v>
      </c>
      <c r="N24" s="29">
        <f t="shared" si="3"/>
        <v>65.746511999999996</v>
      </c>
      <c r="O24" s="29">
        <f t="shared" si="4"/>
        <v>757.27969200000007</v>
      </c>
    </row>
    <row r="33" ht="15" customHeight="1" x14ac:dyDescent="0.2"/>
    <row r="51" spans="8:15" x14ac:dyDescent="0.2">
      <c r="H51" s="106" t="s">
        <v>58</v>
      </c>
      <c r="I51" s="107"/>
      <c r="J51" s="107"/>
      <c r="K51" s="107"/>
      <c r="L51" s="107"/>
      <c r="M51" s="107"/>
    </row>
    <row r="52" spans="8:15" ht="15" x14ac:dyDescent="0.25">
      <c r="H52" s="108" t="s">
        <v>33</v>
      </c>
      <c r="I52" s="108"/>
      <c r="J52" s="108"/>
      <c r="K52" s="108"/>
      <c r="L52" s="108"/>
      <c r="M52" s="108"/>
      <c r="O52" s="84" t="s">
        <v>56</v>
      </c>
    </row>
    <row r="53" spans="8:15" x14ac:dyDescent="0.2">
      <c r="I53" s="107">
        <v>1</v>
      </c>
      <c r="J53" s="16" t="s">
        <v>10</v>
      </c>
      <c r="K53" s="16">
        <v>57.03</v>
      </c>
      <c r="L53" s="29">
        <f t="shared" ref="L53:L60" si="6">K53*10.764</f>
        <v>613.87091999999996</v>
      </c>
      <c r="M53" s="16">
        <v>5.01</v>
      </c>
      <c r="N53" s="29">
        <f t="shared" ref="N53:N60" si="7">M53*10.764</f>
        <v>53.927639999999997</v>
      </c>
      <c r="O53" s="29">
        <f>L53+N53</f>
        <v>667.79855999999995</v>
      </c>
    </row>
    <row r="54" spans="8:15" x14ac:dyDescent="0.2">
      <c r="I54" s="107">
        <v>2</v>
      </c>
      <c r="J54" s="16" t="s">
        <v>10</v>
      </c>
      <c r="K54" s="107">
        <v>57.03</v>
      </c>
      <c r="L54" s="29">
        <f t="shared" si="6"/>
        <v>613.87091999999996</v>
      </c>
      <c r="M54" s="107">
        <v>5.01</v>
      </c>
      <c r="N54" s="29">
        <f t="shared" si="7"/>
        <v>53.927639999999997</v>
      </c>
      <c r="O54" s="29">
        <f t="shared" ref="O54:O60" si="8">L54+N54</f>
        <v>667.79855999999995</v>
      </c>
    </row>
    <row r="55" spans="8:15" x14ac:dyDescent="0.2">
      <c r="I55" s="107">
        <v>3</v>
      </c>
      <c r="J55" s="107" t="s">
        <v>53</v>
      </c>
      <c r="K55" s="16">
        <v>93.013999999999996</v>
      </c>
      <c r="L55" s="29">
        <f t="shared" si="6"/>
        <v>1001.2026959999999</v>
      </c>
      <c r="M55" s="16">
        <v>7.4980000000000002</v>
      </c>
      <c r="N55" s="29">
        <f t="shared" si="7"/>
        <v>80.708472</v>
      </c>
      <c r="O55" s="29">
        <f t="shared" si="8"/>
        <v>1081.9111679999999</v>
      </c>
    </row>
    <row r="56" spans="8:15" x14ac:dyDescent="0.2">
      <c r="I56" s="107">
        <v>4</v>
      </c>
      <c r="J56" s="107" t="s">
        <v>53</v>
      </c>
      <c r="K56" s="16">
        <v>93.013999999999996</v>
      </c>
      <c r="L56" s="29">
        <f t="shared" si="6"/>
        <v>1001.2026959999999</v>
      </c>
      <c r="M56" s="16">
        <v>7.4980000000000002</v>
      </c>
      <c r="N56" s="29">
        <f t="shared" si="7"/>
        <v>80.708472</v>
      </c>
      <c r="O56" s="29">
        <f t="shared" si="8"/>
        <v>1081.9111679999999</v>
      </c>
    </row>
    <row r="57" spans="8:15" x14ac:dyDescent="0.2">
      <c r="I57" s="107">
        <v>5</v>
      </c>
      <c r="J57" s="16" t="s">
        <v>10</v>
      </c>
      <c r="K57" s="16">
        <v>64.534999999999997</v>
      </c>
      <c r="L57" s="29">
        <f t="shared" si="6"/>
        <v>694.65473999999995</v>
      </c>
      <c r="M57" s="16">
        <v>6.4660000000000002</v>
      </c>
      <c r="N57" s="29">
        <f t="shared" si="7"/>
        <v>69.600024000000005</v>
      </c>
      <c r="O57" s="29">
        <f t="shared" si="8"/>
        <v>764.25476399999991</v>
      </c>
    </row>
    <row r="58" spans="8:15" x14ac:dyDescent="0.2">
      <c r="I58" s="107">
        <v>6</v>
      </c>
      <c r="J58" s="16" t="s">
        <v>10</v>
      </c>
      <c r="K58" s="16">
        <v>64.534999999999997</v>
      </c>
      <c r="L58" s="29">
        <f t="shared" si="6"/>
        <v>694.65473999999995</v>
      </c>
      <c r="M58" s="16">
        <v>6.4660000000000002</v>
      </c>
      <c r="N58" s="29">
        <f t="shared" si="7"/>
        <v>69.600024000000005</v>
      </c>
      <c r="O58" s="29">
        <f t="shared" si="8"/>
        <v>764.25476399999991</v>
      </c>
    </row>
    <row r="59" spans="8:15" x14ac:dyDescent="0.2">
      <c r="I59" s="107">
        <v>7</v>
      </c>
      <c r="J59" s="16" t="s">
        <v>53</v>
      </c>
      <c r="K59" s="16">
        <v>85.820999999999998</v>
      </c>
      <c r="L59" s="29">
        <f t="shared" si="6"/>
        <v>923.77724399999988</v>
      </c>
      <c r="M59" s="16">
        <v>6.9080000000000004</v>
      </c>
      <c r="N59" s="29">
        <f t="shared" si="7"/>
        <v>74.357712000000006</v>
      </c>
      <c r="O59" s="29">
        <f t="shared" si="8"/>
        <v>998.13495599999987</v>
      </c>
    </row>
    <row r="60" spans="8:15" x14ac:dyDescent="0.2">
      <c r="I60" s="107">
        <v>8</v>
      </c>
      <c r="J60" s="16" t="s">
        <v>53</v>
      </c>
      <c r="K60" s="16">
        <v>85.820999999999998</v>
      </c>
      <c r="L60" s="29">
        <f t="shared" si="6"/>
        <v>923.77724399999988</v>
      </c>
      <c r="M60" s="16">
        <v>6.9080000000000004</v>
      </c>
      <c r="N60" s="29">
        <f t="shared" si="7"/>
        <v>74.357712000000006</v>
      </c>
      <c r="O60" s="29">
        <f t="shared" si="8"/>
        <v>998.13495599999987</v>
      </c>
    </row>
    <row r="62" spans="8:15" ht="15" x14ac:dyDescent="0.25">
      <c r="H62" s="14" t="s">
        <v>34</v>
      </c>
    </row>
    <row r="63" spans="8:15" x14ac:dyDescent="0.2">
      <c r="I63" s="107">
        <v>1</v>
      </c>
      <c r="J63" s="16" t="s">
        <v>10</v>
      </c>
      <c r="K63" s="16">
        <v>57.03</v>
      </c>
      <c r="L63" s="29">
        <f t="shared" ref="L63:L70" si="9">K63*10.764</f>
        <v>613.87091999999996</v>
      </c>
      <c r="M63" s="16">
        <v>5.01</v>
      </c>
      <c r="N63" s="29">
        <f t="shared" ref="N63:N70" si="10">M63*10.764</f>
        <v>53.927639999999997</v>
      </c>
      <c r="O63" s="29">
        <f t="shared" ref="O63:O70" si="11">L63+N63</f>
        <v>667.79855999999995</v>
      </c>
    </row>
    <row r="64" spans="8:15" x14ac:dyDescent="0.2">
      <c r="I64" s="107">
        <v>2</v>
      </c>
      <c r="J64" s="16" t="s">
        <v>35</v>
      </c>
      <c r="K64" s="107">
        <v>0</v>
      </c>
      <c r="L64" s="29">
        <f t="shared" si="9"/>
        <v>0</v>
      </c>
      <c r="M64" s="107">
        <v>0</v>
      </c>
      <c r="N64" s="29">
        <f t="shared" si="10"/>
        <v>0</v>
      </c>
      <c r="O64" s="29">
        <f t="shared" si="11"/>
        <v>0</v>
      </c>
    </row>
    <row r="65" spans="9:15" x14ac:dyDescent="0.2">
      <c r="I65" s="107">
        <v>3</v>
      </c>
      <c r="J65" s="107" t="s">
        <v>53</v>
      </c>
      <c r="K65" s="16">
        <v>93.013999999999996</v>
      </c>
      <c r="L65" s="29">
        <f t="shared" si="9"/>
        <v>1001.2026959999999</v>
      </c>
      <c r="M65" s="16">
        <v>7.4980000000000002</v>
      </c>
      <c r="N65" s="29">
        <f t="shared" si="10"/>
        <v>80.708472</v>
      </c>
      <c r="O65" s="29">
        <f t="shared" si="11"/>
        <v>1081.9111679999999</v>
      </c>
    </row>
    <row r="66" spans="9:15" x14ac:dyDescent="0.2">
      <c r="I66" s="107">
        <v>4</v>
      </c>
      <c r="J66" s="107" t="s">
        <v>53</v>
      </c>
      <c r="K66" s="16">
        <v>93.013999999999996</v>
      </c>
      <c r="L66" s="29">
        <f t="shared" si="9"/>
        <v>1001.2026959999999</v>
      </c>
      <c r="M66" s="16">
        <v>7.4980000000000002</v>
      </c>
      <c r="N66" s="29">
        <f t="shared" si="10"/>
        <v>80.708472</v>
      </c>
      <c r="O66" s="29">
        <f t="shared" si="11"/>
        <v>1081.9111679999999</v>
      </c>
    </row>
    <row r="67" spans="9:15" x14ac:dyDescent="0.2">
      <c r="I67" s="107">
        <v>5</v>
      </c>
      <c r="J67" s="16" t="s">
        <v>10</v>
      </c>
      <c r="K67" s="16">
        <v>64.534999999999997</v>
      </c>
      <c r="L67" s="29">
        <f t="shared" si="9"/>
        <v>694.65473999999995</v>
      </c>
      <c r="M67" s="16">
        <v>6.4660000000000002</v>
      </c>
      <c r="N67" s="29">
        <f t="shared" si="10"/>
        <v>69.600024000000005</v>
      </c>
      <c r="O67" s="29">
        <f t="shared" si="11"/>
        <v>764.25476399999991</v>
      </c>
    </row>
    <row r="68" spans="9:15" x14ac:dyDescent="0.2">
      <c r="I68" s="107">
        <v>6</v>
      </c>
      <c r="J68" s="16" t="s">
        <v>10</v>
      </c>
      <c r="K68" s="16">
        <v>64.534999999999997</v>
      </c>
      <c r="L68" s="29">
        <f t="shared" si="9"/>
        <v>694.65473999999995</v>
      </c>
      <c r="M68" s="16">
        <v>6.4660000000000002</v>
      </c>
      <c r="N68" s="29">
        <f t="shared" si="10"/>
        <v>69.600024000000005</v>
      </c>
      <c r="O68" s="29">
        <f t="shared" si="11"/>
        <v>764.25476399999991</v>
      </c>
    </row>
    <row r="69" spans="9:15" x14ac:dyDescent="0.2">
      <c r="I69" s="107">
        <v>7</v>
      </c>
      <c r="J69" s="16" t="s">
        <v>53</v>
      </c>
      <c r="K69" s="16">
        <v>85.820999999999998</v>
      </c>
      <c r="L69" s="29">
        <f t="shared" si="9"/>
        <v>923.77724399999988</v>
      </c>
      <c r="M69" s="16">
        <v>6.9080000000000004</v>
      </c>
      <c r="N69" s="29">
        <f t="shared" si="10"/>
        <v>74.357712000000006</v>
      </c>
      <c r="O69" s="29">
        <f t="shared" si="11"/>
        <v>998.13495599999987</v>
      </c>
    </row>
    <row r="70" spans="9:15" x14ac:dyDescent="0.2">
      <c r="I70" s="107">
        <v>8</v>
      </c>
      <c r="J70" s="16" t="s">
        <v>53</v>
      </c>
      <c r="K70" s="16">
        <v>85.820999999999998</v>
      </c>
      <c r="L70" s="29">
        <f t="shared" si="9"/>
        <v>923.77724399999988</v>
      </c>
      <c r="M70" s="16">
        <v>6.9080000000000004</v>
      </c>
      <c r="N70" s="29">
        <f t="shared" si="10"/>
        <v>74.357712000000006</v>
      </c>
      <c r="O70" s="29">
        <f t="shared" si="11"/>
        <v>998.13495599999987</v>
      </c>
    </row>
    <row r="100" spans="8:15" x14ac:dyDescent="0.2">
      <c r="H100" s="106" t="s">
        <v>59</v>
      </c>
      <c r="I100" s="107"/>
      <c r="J100" s="107"/>
      <c r="K100" s="107"/>
      <c r="L100" s="107"/>
      <c r="M100" s="107"/>
    </row>
    <row r="101" spans="8:15" ht="15" x14ac:dyDescent="0.25">
      <c r="H101" s="108" t="s">
        <v>33</v>
      </c>
      <c r="I101" s="108"/>
      <c r="J101" s="108"/>
      <c r="K101" s="108"/>
      <c r="L101" s="108"/>
      <c r="M101" s="108"/>
      <c r="O101" s="109" t="s">
        <v>56</v>
      </c>
    </row>
    <row r="102" spans="8:15" x14ac:dyDescent="0.2">
      <c r="I102" s="107">
        <v>1</v>
      </c>
      <c r="J102" s="76" t="s">
        <v>44</v>
      </c>
      <c r="K102" s="16">
        <v>39.89</v>
      </c>
      <c r="L102" s="29">
        <f t="shared" ref="L102:L109" si="12">K102*10.764</f>
        <v>429.37595999999996</v>
      </c>
      <c r="M102" s="16">
        <v>2.915</v>
      </c>
      <c r="N102" s="29">
        <f t="shared" ref="N102:N109" si="13">M102*10.764</f>
        <v>31.37706</v>
      </c>
      <c r="O102" s="29">
        <f t="shared" ref="O102:O109" si="14">L102+N102</f>
        <v>460.75301999999999</v>
      </c>
    </row>
    <row r="103" spans="8:15" x14ac:dyDescent="0.2">
      <c r="I103" s="107">
        <v>2</v>
      </c>
      <c r="J103" s="76" t="s">
        <v>44</v>
      </c>
      <c r="K103" s="16">
        <v>39.89</v>
      </c>
      <c r="L103" s="29">
        <f t="shared" si="12"/>
        <v>429.37595999999996</v>
      </c>
      <c r="M103" s="16">
        <v>2.915</v>
      </c>
      <c r="N103" s="29">
        <f t="shared" si="13"/>
        <v>31.37706</v>
      </c>
      <c r="O103" s="29">
        <f t="shared" si="14"/>
        <v>460.75301999999999</v>
      </c>
    </row>
    <row r="104" spans="8:15" x14ac:dyDescent="0.2">
      <c r="I104" s="107">
        <v>3</v>
      </c>
      <c r="J104" s="76" t="s">
        <v>10</v>
      </c>
      <c r="K104" s="16">
        <v>58.951000000000001</v>
      </c>
      <c r="L104" s="29">
        <f t="shared" si="12"/>
        <v>634.54856399999994</v>
      </c>
      <c r="M104" s="16">
        <v>5.6749999999999998</v>
      </c>
      <c r="N104" s="29">
        <f t="shared" si="13"/>
        <v>61.085699999999996</v>
      </c>
      <c r="O104" s="29">
        <f t="shared" si="14"/>
        <v>695.63426399999992</v>
      </c>
    </row>
    <row r="105" spans="8:15" x14ac:dyDescent="0.2">
      <c r="I105" s="107">
        <v>4</v>
      </c>
      <c r="J105" s="76" t="s">
        <v>10</v>
      </c>
      <c r="K105" s="16">
        <v>58.951000000000001</v>
      </c>
      <c r="L105" s="29">
        <f t="shared" si="12"/>
        <v>634.54856399999994</v>
      </c>
      <c r="M105" s="16">
        <v>5.6749999999999998</v>
      </c>
      <c r="N105" s="29">
        <f t="shared" si="13"/>
        <v>61.085699999999996</v>
      </c>
      <c r="O105" s="29">
        <f t="shared" si="14"/>
        <v>695.63426399999992</v>
      </c>
    </row>
    <row r="106" spans="8:15" x14ac:dyDescent="0.2">
      <c r="I106" s="107">
        <v>5</v>
      </c>
      <c r="J106" s="76" t="s">
        <v>10</v>
      </c>
      <c r="K106" s="16">
        <v>57.03</v>
      </c>
      <c r="L106" s="29">
        <f t="shared" si="12"/>
        <v>613.87091999999996</v>
      </c>
      <c r="M106" s="16">
        <v>5.01</v>
      </c>
      <c r="N106" s="29">
        <f t="shared" si="13"/>
        <v>53.927639999999997</v>
      </c>
      <c r="O106" s="29">
        <f t="shared" si="14"/>
        <v>667.79855999999995</v>
      </c>
    </row>
    <row r="107" spans="8:15" x14ac:dyDescent="0.2">
      <c r="I107" s="107">
        <v>6</v>
      </c>
      <c r="J107" s="76" t="s">
        <v>10</v>
      </c>
      <c r="K107" s="16">
        <v>57.03</v>
      </c>
      <c r="L107" s="29">
        <f t="shared" si="12"/>
        <v>613.87091999999996</v>
      </c>
      <c r="M107" s="16">
        <v>5.01</v>
      </c>
      <c r="N107" s="29">
        <f t="shared" si="13"/>
        <v>53.927639999999997</v>
      </c>
      <c r="O107" s="29">
        <f t="shared" si="14"/>
        <v>667.79855999999995</v>
      </c>
    </row>
    <row r="108" spans="8:15" x14ac:dyDescent="0.2">
      <c r="I108" s="107">
        <v>7</v>
      </c>
      <c r="J108" s="76" t="s">
        <v>10</v>
      </c>
      <c r="K108" s="16">
        <v>58.951000000000001</v>
      </c>
      <c r="L108" s="29">
        <f t="shared" si="12"/>
        <v>634.54856399999994</v>
      </c>
      <c r="M108" s="16">
        <v>5.6749999999999998</v>
      </c>
      <c r="N108" s="29">
        <f t="shared" si="13"/>
        <v>61.085699999999996</v>
      </c>
      <c r="O108" s="29">
        <f t="shared" si="14"/>
        <v>695.63426399999992</v>
      </c>
    </row>
    <row r="109" spans="8:15" x14ac:dyDescent="0.2">
      <c r="I109" s="107">
        <v>8</v>
      </c>
      <c r="J109" s="76" t="s">
        <v>10</v>
      </c>
      <c r="K109" s="16">
        <v>58.951000000000001</v>
      </c>
      <c r="L109" s="29">
        <f t="shared" si="12"/>
        <v>634.54856399999994</v>
      </c>
      <c r="M109" s="16">
        <v>5.6749999999999998</v>
      </c>
      <c r="N109" s="29">
        <f t="shared" si="13"/>
        <v>61.085699999999996</v>
      </c>
      <c r="O109" s="29">
        <f t="shared" si="14"/>
        <v>695.63426399999992</v>
      </c>
    </row>
    <row r="110" spans="8:15" x14ac:dyDescent="0.2">
      <c r="J110" s="76"/>
    </row>
    <row r="111" spans="8:15" ht="15" x14ac:dyDescent="0.25">
      <c r="H111" s="14" t="s">
        <v>34</v>
      </c>
      <c r="J111" s="76"/>
    </row>
    <row r="112" spans="8:15" x14ac:dyDescent="0.2">
      <c r="I112" s="107">
        <v>1</v>
      </c>
      <c r="J112" s="76" t="s">
        <v>44</v>
      </c>
      <c r="K112" s="16">
        <v>39.89</v>
      </c>
      <c r="L112" s="29">
        <f t="shared" ref="L112:L119" si="15">K112*10.764</f>
        <v>429.37595999999996</v>
      </c>
      <c r="M112" s="16">
        <v>2.915</v>
      </c>
      <c r="N112" s="29">
        <f t="shared" ref="N112:N119" si="16">M112*10.764</f>
        <v>31.37706</v>
      </c>
      <c r="O112" s="29">
        <f t="shared" ref="O112:O119" si="17">L112+N112</f>
        <v>460.75301999999999</v>
      </c>
    </row>
    <row r="113" spans="9:15" x14ac:dyDescent="0.2">
      <c r="I113" s="107">
        <v>2</v>
      </c>
      <c r="J113" s="76" t="s">
        <v>35</v>
      </c>
      <c r="K113" s="16">
        <v>0</v>
      </c>
      <c r="L113" s="29">
        <f t="shared" si="15"/>
        <v>0</v>
      </c>
      <c r="M113" s="16">
        <v>0</v>
      </c>
      <c r="N113" s="29">
        <f t="shared" si="16"/>
        <v>0</v>
      </c>
      <c r="O113" s="29">
        <f t="shared" si="17"/>
        <v>0</v>
      </c>
    </row>
    <row r="114" spans="9:15" x14ac:dyDescent="0.2">
      <c r="I114" s="107">
        <v>3</v>
      </c>
      <c r="J114" s="76" t="s">
        <v>10</v>
      </c>
      <c r="K114" s="16">
        <v>58.951000000000001</v>
      </c>
      <c r="L114" s="29">
        <f t="shared" si="15"/>
        <v>634.54856399999994</v>
      </c>
      <c r="M114" s="16">
        <v>5.6749999999999998</v>
      </c>
      <c r="N114" s="29">
        <f t="shared" si="16"/>
        <v>61.085699999999996</v>
      </c>
      <c r="O114" s="29">
        <f t="shared" si="17"/>
        <v>695.63426399999992</v>
      </c>
    </row>
    <row r="115" spans="9:15" x14ac:dyDescent="0.2">
      <c r="I115" s="107">
        <v>4</v>
      </c>
      <c r="J115" s="76" t="s">
        <v>10</v>
      </c>
      <c r="K115" s="16">
        <v>58.951000000000001</v>
      </c>
      <c r="L115" s="29">
        <f t="shared" si="15"/>
        <v>634.54856399999994</v>
      </c>
      <c r="M115" s="16">
        <v>5.6749999999999998</v>
      </c>
      <c r="N115" s="29">
        <f t="shared" si="16"/>
        <v>61.085699999999996</v>
      </c>
      <c r="O115" s="29">
        <f t="shared" si="17"/>
        <v>695.63426399999992</v>
      </c>
    </row>
    <row r="116" spans="9:15" x14ac:dyDescent="0.2">
      <c r="I116" s="107">
        <v>5</v>
      </c>
      <c r="J116" s="76" t="s">
        <v>10</v>
      </c>
      <c r="K116" s="16">
        <v>57.03</v>
      </c>
      <c r="L116" s="29">
        <f t="shared" si="15"/>
        <v>613.87091999999996</v>
      </c>
      <c r="M116" s="16">
        <v>5.01</v>
      </c>
      <c r="N116" s="29">
        <f t="shared" si="16"/>
        <v>53.927639999999997</v>
      </c>
      <c r="O116" s="29">
        <f t="shared" si="17"/>
        <v>667.79855999999995</v>
      </c>
    </row>
    <row r="117" spans="9:15" x14ac:dyDescent="0.2">
      <c r="I117" s="107">
        <v>6</v>
      </c>
      <c r="J117" s="76" t="s">
        <v>10</v>
      </c>
      <c r="K117" s="16">
        <v>57.03</v>
      </c>
      <c r="L117" s="29">
        <f t="shared" si="15"/>
        <v>613.87091999999996</v>
      </c>
      <c r="M117" s="16">
        <v>5.01</v>
      </c>
      <c r="N117" s="29">
        <f t="shared" si="16"/>
        <v>53.927639999999997</v>
      </c>
      <c r="O117" s="29">
        <f t="shared" si="17"/>
        <v>667.79855999999995</v>
      </c>
    </row>
    <row r="118" spans="9:15" x14ac:dyDescent="0.2">
      <c r="I118" s="107">
        <v>7</v>
      </c>
      <c r="J118" s="76" t="s">
        <v>10</v>
      </c>
      <c r="K118" s="16">
        <v>58.951000000000001</v>
      </c>
      <c r="L118" s="29">
        <f t="shared" si="15"/>
        <v>634.54856399999994</v>
      </c>
      <c r="M118" s="16">
        <v>5.6749999999999998</v>
      </c>
      <c r="N118" s="29">
        <f t="shared" si="16"/>
        <v>61.085699999999996</v>
      </c>
      <c r="O118" s="29">
        <f t="shared" si="17"/>
        <v>695.63426399999992</v>
      </c>
    </row>
    <row r="119" spans="9:15" x14ac:dyDescent="0.2">
      <c r="I119" s="107">
        <v>8</v>
      </c>
      <c r="J119" s="76" t="s">
        <v>10</v>
      </c>
      <c r="K119" s="16">
        <v>58.951000000000001</v>
      </c>
      <c r="L119" s="29">
        <f t="shared" si="15"/>
        <v>634.54856399999994</v>
      </c>
      <c r="M119" s="16">
        <v>5.6749999999999998</v>
      </c>
      <c r="N119" s="29">
        <f t="shared" si="16"/>
        <v>61.085699999999996</v>
      </c>
      <c r="O119" s="29">
        <f t="shared" si="17"/>
        <v>695.63426399999992</v>
      </c>
    </row>
  </sheetData>
  <phoneticPr fontId="11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D75BC-AB72-4D0F-B842-545365663BDA}">
  <dimension ref="A1:M72"/>
  <sheetViews>
    <sheetView zoomScale="130" zoomScaleNormal="130" workbookViewId="0">
      <selection activeCell="D29" sqref="D29"/>
    </sheetView>
  </sheetViews>
  <sheetFormatPr defaultRowHeight="15" x14ac:dyDescent="0.25"/>
  <cols>
    <col min="1" max="1" width="10.140625" customWidth="1"/>
    <col min="2" max="2" width="13.5703125" customWidth="1"/>
    <col min="4" max="4" width="16" customWidth="1"/>
    <col min="5" max="5" width="19.5703125" customWidth="1"/>
    <col min="6" max="6" width="14.85546875" customWidth="1"/>
    <col min="7" max="7" width="18" customWidth="1"/>
    <col min="8" max="8" width="20" customWidth="1"/>
    <col min="10" max="13" width="9.140625" style="1"/>
  </cols>
  <sheetData>
    <row r="1" spans="1:9" ht="21.75" thickBot="1" x14ac:dyDescent="0.4">
      <c r="A1" s="31"/>
    </row>
    <row r="2" spans="1:9" ht="33" x14ac:dyDescent="0.25">
      <c r="A2" s="32" t="s">
        <v>12</v>
      </c>
      <c r="B2" s="33" t="s">
        <v>13</v>
      </c>
      <c r="C2" s="34" t="s">
        <v>14</v>
      </c>
      <c r="D2" s="35" t="s">
        <v>15</v>
      </c>
      <c r="E2" s="36" t="s">
        <v>21</v>
      </c>
      <c r="F2" s="36" t="s">
        <v>16</v>
      </c>
      <c r="G2" s="37" t="s">
        <v>17</v>
      </c>
      <c r="H2" s="38" t="s">
        <v>18</v>
      </c>
      <c r="I2" s="39" t="s">
        <v>19</v>
      </c>
    </row>
    <row r="3" spans="1:9" ht="16.5" x14ac:dyDescent="0.25">
      <c r="A3" s="40" t="s">
        <v>36</v>
      </c>
      <c r="B3" s="41">
        <v>61</v>
      </c>
      <c r="C3" s="40">
        <f>B3*10.764</f>
        <v>656.60399999999993</v>
      </c>
      <c r="D3" s="41">
        <v>8950000</v>
      </c>
      <c r="E3" s="41">
        <f>D3/C3</f>
        <v>13630.742426180774</v>
      </c>
      <c r="F3" s="41">
        <v>268500</v>
      </c>
      <c r="G3" s="41">
        <v>30000</v>
      </c>
      <c r="H3" s="41">
        <f>D3+F3+G3</f>
        <v>9248500</v>
      </c>
      <c r="I3" s="42">
        <f>H3/C3</f>
        <v>14085.354338383562</v>
      </c>
    </row>
    <row r="4" spans="1:9" ht="16.5" x14ac:dyDescent="0.25">
      <c r="A4" s="40" t="s">
        <v>37</v>
      </c>
      <c r="B4" s="41">
        <v>69.92</v>
      </c>
      <c r="C4" s="40">
        <f t="shared" ref="C4:C9" si="0">B4*10.764</f>
        <v>752.61887999999999</v>
      </c>
      <c r="D4" s="41">
        <v>10449999</v>
      </c>
      <c r="E4" s="41">
        <f t="shared" ref="E4:E11" si="1">D4/C4</f>
        <v>13884.848331203171</v>
      </c>
      <c r="F4" s="41">
        <v>313500</v>
      </c>
      <c r="G4" s="41">
        <v>30000</v>
      </c>
      <c r="H4" s="41">
        <f t="shared" ref="H4:H13" si="2">D4+F4+G4</f>
        <v>10793499</v>
      </c>
      <c r="I4" s="42">
        <f t="shared" ref="I4:I13" si="3">H4/C4</f>
        <v>14341.254633420836</v>
      </c>
    </row>
    <row r="5" spans="1:9" ht="16.5" x14ac:dyDescent="0.25">
      <c r="A5" s="40" t="s">
        <v>38</v>
      </c>
      <c r="B5" s="41">
        <v>61</v>
      </c>
      <c r="C5" s="40">
        <f t="shared" si="0"/>
        <v>656.60399999999993</v>
      </c>
      <c r="D5" s="41">
        <v>9519998</v>
      </c>
      <c r="E5" s="41">
        <f t="shared" si="1"/>
        <v>14498.842529134761</v>
      </c>
      <c r="F5" s="41">
        <v>285600</v>
      </c>
      <c r="G5" s="41">
        <v>30000</v>
      </c>
      <c r="H5" s="41">
        <f t="shared" si="2"/>
        <v>9835598</v>
      </c>
      <c r="I5" s="42">
        <f t="shared" si="3"/>
        <v>14979.497535805449</v>
      </c>
    </row>
    <row r="6" spans="1:9" ht="16.5" x14ac:dyDescent="0.25">
      <c r="A6" s="40" t="s">
        <v>39</v>
      </c>
      <c r="B6" s="41">
        <v>63.8</v>
      </c>
      <c r="C6" s="40">
        <f t="shared" si="0"/>
        <v>686.74319999999989</v>
      </c>
      <c r="D6" s="41">
        <v>9910001</v>
      </c>
      <c r="E6" s="41">
        <f t="shared" si="1"/>
        <v>14430.431928557868</v>
      </c>
      <c r="F6" s="41">
        <v>297400</v>
      </c>
      <c r="G6" s="41">
        <v>30000</v>
      </c>
      <c r="H6" s="41">
        <f t="shared" si="2"/>
        <v>10237401</v>
      </c>
      <c r="I6" s="42">
        <f t="shared" si="3"/>
        <v>14907.174909048974</v>
      </c>
    </row>
    <row r="7" spans="1:9" ht="16.5" x14ac:dyDescent="0.25">
      <c r="A7" s="40"/>
      <c r="B7" s="41"/>
      <c r="C7" s="40">
        <f t="shared" si="0"/>
        <v>0</v>
      </c>
      <c r="D7" s="41"/>
      <c r="E7" s="41" t="e">
        <f t="shared" si="1"/>
        <v>#DIV/0!</v>
      </c>
      <c r="F7" s="41"/>
      <c r="G7" s="41">
        <v>30000</v>
      </c>
      <c r="H7" s="41">
        <f t="shared" si="2"/>
        <v>30000</v>
      </c>
      <c r="I7" s="42" t="e">
        <f t="shared" si="3"/>
        <v>#DIV/0!</v>
      </c>
    </row>
    <row r="8" spans="1:9" ht="16.5" x14ac:dyDescent="0.25">
      <c r="A8" s="40"/>
      <c r="B8" s="41"/>
      <c r="C8" s="40">
        <f t="shared" si="0"/>
        <v>0</v>
      </c>
      <c r="D8" s="41"/>
      <c r="E8" s="41" t="e">
        <f t="shared" si="1"/>
        <v>#DIV/0!</v>
      </c>
      <c r="F8" s="41"/>
      <c r="G8" s="41">
        <v>30000</v>
      </c>
      <c r="H8" s="41">
        <f t="shared" si="2"/>
        <v>30000</v>
      </c>
      <c r="I8" s="42" t="e">
        <f t="shared" si="3"/>
        <v>#DIV/0!</v>
      </c>
    </row>
    <row r="9" spans="1:9" ht="16.5" x14ac:dyDescent="0.25">
      <c r="A9" s="40"/>
      <c r="B9" s="41"/>
      <c r="C9" s="40">
        <f t="shared" si="0"/>
        <v>0</v>
      </c>
      <c r="D9" s="41"/>
      <c r="E9" s="41" t="e">
        <f t="shared" si="1"/>
        <v>#DIV/0!</v>
      </c>
      <c r="F9" s="41"/>
      <c r="G9" s="41">
        <v>30000</v>
      </c>
      <c r="H9" s="41">
        <f t="shared" si="2"/>
        <v>30000</v>
      </c>
      <c r="I9" s="42" t="e">
        <f t="shared" si="3"/>
        <v>#DIV/0!</v>
      </c>
    </row>
    <row r="10" spans="1:9" ht="16.5" x14ac:dyDescent="0.25">
      <c r="A10" s="40"/>
      <c r="B10" s="41">
        <f t="shared" ref="B10" si="4">C10/10.764</f>
        <v>0</v>
      </c>
      <c r="C10" s="40"/>
      <c r="D10" s="43"/>
      <c r="E10" s="41" t="e">
        <f t="shared" si="1"/>
        <v>#DIV/0!</v>
      </c>
      <c r="F10" s="43"/>
      <c r="G10" s="41">
        <v>30000</v>
      </c>
      <c r="H10" s="41">
        <f t="shared" si="2"/>
        <v>30000</v>
      </c>
      <c r="I10" s="42" t="e">
        <f t="shared" si="3"/>
        <v>#DIV/0!</v>
      </c>
    </row>
    <row r="11" spans="1:9" ht="16.5" x14ac:dyDescent="0.25">
      <c r="A11" s="55"/>
      <c r="B11" s="56"/>
      <c r="C11" s="55"/>
      <c r="D11" s="58"/>
      <c r="E11" s="56" t="e">
        <f t="shared" si="1"/>
        <v>#DIV/0!</v>
      </c>
      <c r="F11" s="58"/>
      <c r="G11" s="56">
        <v>30000</v>
      </c>
      <c r="H11" s="56">
        <f t="shared" si="2"/>
        <v>30000</v>
      </c>
      <c r="I11" s="57" t="e">
        <f t="shared" si="3"/>
        <v>#DIV/0!</v>
      </c>
    </row>
    <row r="12" spans="1:9" ht="16.5" x14ac:dyDescent="0.25">
      <c r="A12" s="55"/>
      <c r="B12" s="56"/>
      <c r="C12" s="55">
        <f t="shared" ref="C12:C16" si="5">B12*10.764</f>
        <v>0</v>
      </c>
      <c r="D12" s="58"/>
      <c r="E12" s="56"/>
      <c r="F12" s="58"/>
      <c r="G12" s="56">
        <v>30000</v>
      </c>
      <c r="H12" s="56">
        <f t="shared" si="2"/>
        <v>30000</v>
      </c>
      <c r="I12" s="57" t="e">
        <f t="shared" si="3"/>
        <v>#DIV/0!</v>
      </c>
    </row>
    <row r="13" spans="1:9" ht="16.5" x14ac:dyDescent="0.25">
      <c r="A13" s="55"/>
      <c r="B13" s="56"/>
      <c r="C13" s="55">
        <f t="shared" si="5"/>
        <v>0</v>
      </c>
      <c r="D13" s="58"/>
      <c r="E13" s="56"/>
      <c r="F13" s="58"/>
      <c r="G13" s="58"/>
      <c r="H13" s="56">
        <f t="shared" si="2"/>
        <v>0</v>
      </c>
      <c r="I13" s="57" t="e">
        <f t="shared" si="3"/>
        <v>#DIV/0!</v>
      </c>
    </row>
    <row r="14" spans="1:9" ht="16.5" x14ac:dyDescent="0.25">
      <c r="A14" s="55"/>
      <c r="B14" s="56"/>
      <c r="C14" s="55">
        <f t="shared" si="5"/>
        <v>0</v>
      </c>
      <c r="D14" s="56"/>
      <c r="E14" s="56"/>
      <c r="F14" s="56"/>
      <c r="G14" s="56"/>
      <c r="H14" s="56">
        <f>D14+F14+G14</f>
        <v>0</v>
      </c>
      <c r="I14" s="57"/>
    </row>
    <row r="15" spans="1:9" ht="16.5" x14ac:dyDescent="0.25">
      <c r="A15" s="55"/>
      <c r="B15" s="56"/>
      <c r="C15" s="55">
        <f t="shared" si="5"/>
        <v>0</v>
      </c>
      <c r="D15" s="56"/>
      <c r="E15" s="56"/>
      <c r="F15" s="56"/>
      <c r="G15" s="56"/>
      <c r="H15" s="56">
        <f>D15+F15+G15</f>
        <v>0</v>
      </c>
      <c r="I15" s="57"/>
    </row>
    <row r="16" spans="1:9" ht="16.5" x14ac:dyDescent="0.25">
      <c r="A16" s="55"/>
      <c r="B16" s="56"/>
      <c r="C16" s="55">
        <f t="shared" si="5"/>
        <v>0</v>
      </c>
      <c r="D16" s="56"/>
      <c r="E16" s="56"/>
      <c r="F16" s="56"/>
      <c r="G16" s="56"/>
      <c r="H16" s="56">
        <f>D16+F16+G16</f>
        <v>0</v>
      </c>
      <c r="I16" s="57"/>
    </row>
    <row r="17" spans="1:9" ht="16.5" x14ac:dyDescent="0.25">
      <c r="A17" s="44"/>
      <c r="B17" s="41" t="e">
        <f>C17/10.764</f>
        <v>#REF!</v>
      </c>
      <c r="C17" s="40" t="e">
        <f>#REF!/1.1</f>
        <v>#REF!</v>
      </c>
      <c r="D17" s="41"/>
      <c r="E17" s="41"/>
      <c r="F17" s="41"/>
      <c r="G17" s="41"/>
      <c r="H17" s="41">
        <f>D17+F17+G17</f>
        <v>0</v>
      </c>
      <c r="I17" s="42"/>
    </row>
    <row r="18" spans="1:9" ht="16.5" x14ac:dyDescent="0.25">
      <c r="A18" s="44"/>
      <c r="B18" s="41"/>
      <c r="C18" s="45"/>
      <c r="D18" s="41"/>
      <c r="E18" s="40"/>
      <c r="F18" s="41"/>
      <c r="G18" s="41"/>
      <c r="H18" s="41"/>
      <c r="I18" s="42"/>
    </row>
    <row r="19" spans="1:9" ht="17.25" thickBot="1" x14ac:dyDescent="0.3">
      <c r="A19" s="46"/>
      <c r="B19" s="47"/>
      <c r="C19" s="48"/>
      <c r="D19" s="47"/>
      <c r="E19" s="49"/>
      <c r="F19" s="47"/>
      <c r="G19" s="47"/>
      <c r="H19" s="47"/>
      <c r="I19" s="50"/>
    </row>
    <row r="20" spans="1:9" ht="17.25" thickBot="1" x14ac:dyDescent="0.35">
      <c r="A20" s="51"/>
      <c r="B20" s="51"/>
      <c r="C20" s="51"/>
      <c r="D20" s="51"/>
      <c r="E20" s="52" t="e">
        <f>AVERAGE(E3:E19)</f>
        <v>#DIV/0!</v>
      </c>
      <c r="F20" s="79" t="s">
        <v>20</v>
      </c>
      <c r="G20" s="79"/>
      <c r="H20" s="79"/>
      <c r="I20" s="53" t="e">
        <f>AVERAGE(I3:I19)</f>
        <v>#DIV/0!</v>
      </c>
    </row>
    <row r="24" spans="1:9" x14ac:dyDescent="0.25">
      <c r="D24">
        <v>91.83</v>
      </c>
    </row>
    <row r="25" spans="1:9" x14ac:dyDescent="0.25">
      <c r="D25">
        <f>D24*10.764</f>
        <v>988.45811999999989</v>
      </c>
    </row>
    <row r="26" spans="1:9" x14ac:dyDescent="0.25">
      <c r="D26">
        <v>14702873</v>
      </c>
    </row>
    <row r="27" spans="1:9" x14ac:dyDescent="0.25">
      <c r="D27">
        <f>D26/D25</f>
        <v>14874.553309350124</v>
      </c>
    </row>
    <row r="28" spans="1:9" x14ac:dyDescent="0.25">
      <c r="D28" s="77">
        <v>15816954</v>
      </c>
    </row>
    <row r="29" spans="1:9" x14ac:dyDescent="0.25">
      <c r="D29" s="72">
        <f>D28/D25</f>
        <v>16001.643043814543</v>
      </c>
    </row>
    <row r="71" spans="2:2" x14ac:dyDescent="0.25">
      <c r="B71">
        <v>192200</v>
      </c>
    </row>
    <row r="72" spans="2:2" x14ac:dyDescent="0.25">
      <c r="B72">
        <f>B71/10.764</f>
        <v>17855.815681902641</v>
      </c>
    </row>
  </sheetData>
  <mergeCells count="1">
    <mergeCell ref="F20:H2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BF18F-CE0B-44B1-B3F9-8D180A2FCA64}">
  <dimension ref="A1"/>
  <sheetViews>
    <sheetView topLeftCell="A124" zoomScaleNormal="100" workbookViewId="0">
      <selection activeCell="P152" sqref="P15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068E8-2015-43EE-B7BD-F4B68CCD377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Tower -1</vt:lpstr>
      <vt:lpstr>Tower -2</vt:lpstr>
      <vt:lpstr>Tower -3</vt:lpstr>
      <vt:lpstr>Total</vt:lpstr>
      <vt:lpstr>Rera</vt:lpstr>
      <vt:lpstr>Typical Floor</vt:lpstr>
      <vt:lpstr>IGR</vt:lpstr>
      <vt:lpstr>RR</vt:lpstr>
      <vt:lpstr>Rates</vt:lpstr>
      <vt:lpstr>Sheet1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2025-02-25T12:45:21Z</dcterms:modified>
</cp:coreProperties>
</file>