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Sachin S Sapre\"/>
    </mc:Choice>
  </mc:AlternateContent>
  <xr:revisionPtr revIDLastSave="0" documentId="13_ncr:1_{D0A2B00E-5ED0-4962-B535-AAC18443994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4" sheetId="16" r:id="rId3"/>
    <sheet name="Sheet2" sheetId="14" r:id="rId4"/>
    <sheet name="Sheet3" sheetId="15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4" i="4" l="1"/>
  <c r="P3" i="4"/>
  <c r="I29" i="4"/>
  <c r="H20" i="4"/>
  <c r="I18" i="4"/>
  <c r="Q6" i="4"/>
  <c r="Q7" i="4"/>
  <c r="Q8" i="4"/>
  <c r="Q9" i="4"/>
  <c r="Q10" i="4"/>
  <c r="Q11" i="4"/>
  <c r="Q12" i="4"/>
  <c r="Q13" i="4"/>
  <c r="Q14" i="4"/>
  <c r="Q15" i="4"/>
  <c r="Q2" i="4"/>
  <c r="P12" i="4" l="1"/>
  <c r="P11" i="4"/>
  <c r="P10" i="4"/>
  <c r="P9" i="4"/>
  <c r="P8" i="4"/>
  <c r="P7" i="4"/>
  <c r="P6" i="4"/>
  <c r="P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<sst xmlns="http://schemas.openxmlformats.org/spreadsheetml/2006/main" count="24" uniqueCount="21">
  <si>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</si>
  <si>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</si>
  <si>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</si>
  <si>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</si>
  <si>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</si>
  <si>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</si>
  <si>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</si>
  <si>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</si>
  <si>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</si>
  <si>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</si>
  <si>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</si>
  <si>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</si>
  <si>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</si>
  <si>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.506 5 th floor Bldg L Bldg no 08 L I G Type maas chsl Ltd plot no 01 sector no 22 Taloja</t>
  </si>
  <si>
    <t>ca</t>
  </si>
  <si>
    <t>rate</t>
  </si>
  <si>
    <t>fmv</t>
  </si>
  <si>
    <t>agreement  = 17.11.21</t>
  </si>
  <si>
    <t>av</t>
  </si>
  <si>
    <t>sd</t>
  </si>
  <si>
    <t>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</si>
</sst>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47</xdr:row>
      <xdr:rowOff>172660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43943F-F0EF-4D26-A828-F6BB73ADE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48</xdr:row>
      <xdr:rowOff>67887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44243E-9F7F-4E0F-A1DF-4E4895CEC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534666</xdr:colOff>
      <xdr:row>51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A2FBA3-CB33-4FF1-961E-518182DED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69066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563245</xdr:colOff>
      <xdr:row>46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E362E1-C6A0-4ED6-8BB3-2AAA78845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97645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H19" sqref="H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390.90909090909088</v>
      </c>
      <c r="C2" s="4">
        <f>B2*1.2</f>
        <v>469.09090909090901</v>
      </c>
      <c r="D2" s="4">
        <f t="shared" ref="D2:D13" si="2">C2*1.2</f>
        <v>562.90909090909076</v>
      </c>
      <c r="E2" s="5">
        <f t="shared" ref="E2:E13" si="3">R2</f>
        <v>3500000</v>
      </c>
      <c r="F2" s="10">
        <f t="shared" ref="F2:F13" si="4">ROUND((E2/B2),0)</f>
        <v>8953</v>
      </c>
      <c r="G2" s="10">
        <f t="shared" ref="G2:G13" si="5">ROUND((E2/C2),0)</f>
        <v>7461</v>
      </c>
      <c r="H2" s="10">
        <f t="shared" ref="H2:H13" si="6">ROUND((E2/D2),0)</f>
        <v>6218</v>
      </c>
      <c r="I2" s="4" t="e">
        <f>#REF!</f>
        <v>#REF!</v>
      </c>
      <c r="J2" s="4">
        <f t="shared" ref="J2:J13" si="7">S2</f>
        <v>0</v>
      </c>
      <c r="O2">
        <v>0</v>
      </c>
      <c r="P2">
        <v>430</v>
      </c>
      <c r="Q2">
        <f>P2/1.1</f>
        <v>390.90909090909088</v>
      </c>
      <c r="R2" s="2">
        <v>3500000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360</v>
      </c>
      <c r="C3" s="4">
        <f t="shared" ref="C3:C15" si="8">B3*1.2</f>
        <v>432</v>
      </c>
      <c r="D3" s="4">
        <f t="shared" si="2"/>
        <v>518.4</v>
      </c>
      <c r="E3" s="5">
        <f t="shared" si="3"/>
        <v>3800000</v>
      </c>
      <c r="F3" s="10">
        <f t="shared" si="4"/>
        <v>10556</v>
      </c>
      <c r="G3" s="10">
        <f t="shared" si="5"/>
        <v>8796</v>
      </c>
      <c r="H3" s="10">
        <f t="shared" si="6"/>
        <v>7330</v>
      </c>
      <c r="I3" s="4" t="e">
        <f>#REF!</f>
        <v>#REF!</v>
      </c>
      <c r="J3" s="4">
        <f t="shared" si="7"/>
        <v>0</v>
      </c>
      <c r="O3">
        <v>0</v>
      </c>
      <c r="P3">
        <f t="shared" ref="P2:P12" si="9">O3/1.2</f>
        <v>0</v>
      </c>
      <c r="Q3">
        <v>360</v>
      </c>
      <c r="R3" s="2">
        <v>3800000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360</v>
      </c>
      <c r="C4" s="4">
        <f t="shared" si="8"/>
        <v>432</v>
      </c>
      <c r="D4" s="4">
        <f t="shared" si="2"/>
        <v>518.4</v>
      </c>
      <c r="E4" s="5">
        <f t="shared" si="3"/>
        <v>4000000</v>
      </c>
      <c r="F4" s="10">
        <f t="shared" si="4"/>
        <v>11111</v>
      </c>
      <c r="G4" s="10">
        <f t="shared" si="5"/>
        <v>9259</v>
      </c>
      <c r="H4" s="10">
        <f t="shared" si="6"/>
        <v>7716</v>
      </c>
      <c r="I4" s="4" t="e">
        <f>#REF!</f>
        <v>#REF!</v>
      </c>
      <c r="J4" s="4">
        <f t="shared" si="7"/>
        <v>0</v>
      </c>
      <c r="O4">
        <v>0</v>
      </c>
      <c r="P4">
        <f t="shared" si="9"/>
        <v>0</v>
      </c>
      <c r="Q4">
        <v>360</v>
      </c>
      <c r="R4" s="2">
        <v>4000000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320</v>
      </c>
      <c r="C5" s="4">
        <f t="shared" si="8"/>
        <v>384</v>
      </c>
      <c r="D5" s="4">
        <f t="shared" si="2"/>
        <v>460.79999999999995</v>
      </c>
      <c r="E5" s="5">
        <f t="shared" si="3"/>
        <v>3500000</v>
      </c>
      <c r="F5" s="15">
        <f t="shared" si="4"/>
        <v>10938</v>
      </c>
      <c r="G5" s="15">
        <f t="shared" si="5"/>
        <v>9115</v>
      </c>
      <c r="H5" s="10">
        <f t="shared" si="6"/>
        <v>7595</v>
      </c>
      <c r="I5" s="4" t="e">
        <f>#REF!</f>
        <v>#REF!</v>
      </c>
      <c r="J5" s="4">
        <f t="shared" si="7"/>
        <v>0</v>
      </c>
      <c r="O5">
        <v>0</v>
      </c>
      <c r="P5">
        <f t="shared" si="9"/>
        <v>0</v>
      </c>
      <c r="Q5">
        <v>320</v>
      </c>
      <c r="R5" s="2">
        <v>3500000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8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5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9"/>
        <v>0</v>
      </c>
      <c r="Q6">
        <f t="shared" ref="Q3:Q15" si="10">P6/1.1</f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8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8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8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321</v>
      </c>
      <c r="I18">
        <f>29.82*10.764</f>
        <v>320.98248000000001</v>
      </c>
    </row>
    <row r="19" spans="7:24" x14ac:dyDescent="0.25">
      <c r="G19" t="s">
        <v>15</v>
      </c>
      <c r="H19">
        <v>11000</v>
      </c>
    </row>
    <row r="20" spans="7:24" x14ac:dyDescent="0.25">
      <c r="G20" t="s">
        <v>16</v>
      </c>
      <c r="H20">
        <f>H19*H18</f>
        <v>3531000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18</v>
      </c>
      <c r="I26">
        <v>2540600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19</v>
      </c>
      <c r="I27">
        <v>1000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20</v>
      </c>
      <c r="I28">
        <v>25500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I29">
        <f>SUM(I26:I28)</f>
        <v>2567100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Sheet2</vt:lpstr>
      <vt:lpstr>Sheet3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2025-02-22T04:01:14Z</dcterms:modified>
</cp:coreProperties>
</file>