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N7" i="16" l="1"/>
  <c r="P8" i="15"/>
  <c r="Q11" i="14"/>
  <c r="R6" i="13"/>
  <c r="V36" i="4" l="1"/>
  <c r="G35" i="4"/>
  <c r="V40" i="4"/>
  <c r="G33" i="4"/>
  <c r="G31" i="4"/>
  <c r="P17" i="4" l="1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<sst xmlns="http://schemas.openxmlformats.org/spreadsheetml/2006/main" count="45" uniqueCount="40">
  <si>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</si>
  <si>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</si>
  <si>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</si>
  <si>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</si>
  <si>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</si>
  <si>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</si>
  <si>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</si>
  <si>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</si>
  <si>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</si>
  <si>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</si>
  <si>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</si>
  <si>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</si>
  <si>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</si>
  <si>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</si>
  <si>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</si>
  <si>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</si>
  <si>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</si>
  <si>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</si>
  <si>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</si>
  <si>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</si>
  <si>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</si>
  <si>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</si>
  <si>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</si>
  <si>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</si>
  <si>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</si>
  <si>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</si>
  <si>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</si>
  <si>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</si>
  <si>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</si>
  <si>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</si>
  <si>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</si>
  <si>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</si>
  <si>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</si>
  <si>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</si>
  <si>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</si>
  <si>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</si>
  <si>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</si>
  <si>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</si>
  <si>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</si>
  <si>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Colaba Branch ) - Mrs. Nitu Rajkumar Yadav And Mr. Rajkumar Ramcharitra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</si>
</sst>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305693</xdr:colOff>
      <xdr:row>25</xdr:row>
      <xdr:rowOff>86375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401693" cy="4658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9</xdr:col>
      <xdr:colOff>295827</xdr:colOff>
      <xdr:row>33</xdr:row>
      <xdr:rowOff>162665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3953427" cy="5306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4</xdr:row>
      <xdr:rowOff>95250</xdr:rowOff>
    </xdr:from>
    <xdr:to>
      <xdr:col>12</xdr:col>
      <xdr:colOff>439039</xdr:colOff>
      <xdr:row>28</xdr:row>
      <xdr:rowOff>162572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857250"/>
          <a:ext cx="6373114" cy="46393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10</xdr:col>
      <xdr:colOff>324406</xdr:colOff>
      <xdr:row>29</xdr:row>
      <xdr:rowOff>48356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3982006" cy="5239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10</xdr:col>
      <xdr:colOff>181851</xdr:colOff>
      <xdr:row>37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6277851" cy="576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22</xdr:col>
      <xdr:colOff>210941</xdr:colOff>
      <xdr:row>39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90500"/>
          <a:ext cx="9964541" cy="735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A10" zoomScaleNormal="100" workbookViewId="0">
      <selection activeCell="I28" sqref="I2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8" si="0">N3</f>
        <v>0</v>
      </c>
      <c r="B3" s="4">
        <f t="shared" ref="B3:B8" si="1">Q3</f>
        <v>490</v>
      </c>
      <c r="C3" s="4">
        <f t="shared" ref="C3:C8" si="2">B3*1.2</f>
        <v>588</v>
      </c>
      <c r="D3" s="4">
        <f t="shared" ref="D3:D8" si="3">C3*1.2</f>
        <v>705.6</v>
      </c>
      <c r="E3" s="5">
        <f t="shared" ref="E3:E8" si="4">R3</f>
        <v>4000000</v>
      </c>
      <c r="F3" s="4">
        <f t="shared" ref="F3:F8" si="5">ROUND((E3/B3),0)</f>
        <v>8163</v>
      </c>
      <c r="G3" s="4">
        <f t="shared" ref="G3:G8" si="6">ROUND((E3/C3),0)</f>
        <v>6803</v>
      </c>
      <c r="H3" s="9">
        <f t="shared" ref="H3:H8" si="7">ROUND((E3/D3),0)</f>
        <v>5669</v>
      </c>
      <c r="I3" s="4" t="e">
        <f>#REF!</f>
        <v>#REF!</v>
      </c>
      <c r="J3" s="4">
        <f t="shared" ref="J3:J8" si="8">S3</f>
        <v>0</v>
      </c>
      <c r="O3">
        <v>0</v>
      </c>
      <c r="P3">
        <f t="shared" ref="P3:P8" si="9">O3/1.2</f>
        <v>0</v>
      </c>
      <c r="Q3">
        <v>490</v>
      </c>
      <c r="R3" s="2">
        <v>4000000</v>
      </c>
    </row>
    <row r="4" spans="1:20" s="51" customFormat="1" x14ac:dyDescent="0.25">
      <c r="A4" s="49">
        <f t="shared" ref="A4:A6" si="10">N4</f>
        <v>0</v>
      </c>
      <c r="B4" s="49">
        <f t="shared" ref="B4:B6" si="11">Q4</f>
        <v>373</v>
      </c>
      <c r="C4" s="49">
        <f t="shared" ref="C4:C6" si="12">B4*1.2</f>
        <v>447.59999999999997</v>
      </c>
      <c r="D4" s="49">
        <f t="shared" ref="D4:D6" si="13">C4*1.2</f>
        <v>537.11999999999989</v>
      </c>
      <c r="E4" s="50">
        <f t="shared" ref="E4:E6" si="14">R4</f>
        <v>3200000</v>
      </c>
      <c r="F4" s="49">
        <f t="shared" ref="F4:F6" si="15">ROUND((E4/B4),0)</f>
        <v>8579</v>
      </c>
      <c r="G4" s="49">
        <f t="shared" ref="G4:G6" si="16">ROUND((E4/C4),0)</f>
        <v>7149</v>
      </c>
      <c r="H4" s="49">
        <f t="shared" ref="H4:H6" si="17">ROUND((E4/D4),0)</f>
        <v>5958</v>
      </c>
      <c r="I4" s="49" t="e">
        <f>#REF!</f>
        <v>#REF!</v>
      </c>
      <c r="J4" s="49">
        <f t="shared" ref="J4:J6" si="18">S4</f>
        <v>0</v>
      </c>
      <c r="O4" s="51">
        <v>0</v>
      </c>
      <c r="P4" s="51">
        <f t="shared" ref="P4:P6" si="19">O4/1.2</f>
        <v>0</v>
      </c>
      <c r="Q4" s="51">
        <v>373</v>
      </c>
      <c r="R4" s="52">
        <v>3200000</v>
      </c>
    </row>
    <row r="5" spans="1:20" x14ac:dyDescent="0.25">
      <c r="A5" s="4">
        <f t="shared" si="10"/>
        <v>0</v>
      </c>
      <c r="B5" s="4">
        <f t="shared" si="11"/>
        <v>575</v>
      </c>
      <c r="C5" s="4">
        <f t="shared" si="12"/>
        <v>690</v>
      </c>
      <c r="D5" s="4">
        <f t="shared" si="13"/>
        <v>828</v>
      </c>
      <c r="E5" s="5">
        <f t="shared" si="14"/>
        <v>4781000</v>
      </c>
      <c r="F5" s="4">
        <f t="shared" si="15"/>
        <v>8315</v>
      </c>
      <c r="G5" s="4">
        <f t="shared" si="16"/>
        <v>6929</v>
      </c>
      <c r="H5" s="9">
        <f t="shared" si="17"/>
        <v>5774</v>
      </c>
      <c r="I5" s="4" t="e">
        <f>#REF!</f>
        <v>#REF!</v>
      </c>
      <c r="J5" s="4">
        <f t="shared" si="18"/>
        <v>0</v>
      </c>
      <c r="O5">
        <v>0</v>
      </c>
      <c r="P5">
        <f t="shared" si="19"/>
        <v>0</v>
      </c>
      <c r="Q5">
        <v>575</v>
      </c>
      <c r="R5" s="2">
        <v>4781000</v>
      </c>
    </row>
    <row r="6" spans="1:20" s="51" customFormat="1" x14ac:dyDescent="0.25">
      <c r="A6" s="49">
        <f t="shared" si="10"/>
        <v>0</v>
      </c>
      <c r="B6" s="49">
        <f t="shared" si="11"/>
        <v>575</v>
      </c>
      <c r="C6" s="49">
        <f t="shared" si="12"/>
        <v>690</v>
      </c>
      <c r="D6" s="49">
        <f t="shared" si="13"/>
        <v>828</v>
      </c>
      <c r="E6" s="50">
        <f t="shared" si="14"/>
        <v>4781000</v>
      </c>
      <c r="F6" s="49">
        <f t="shared" si="15"/>
        <v>8315</v>
      </c>
      <c r="G6" s="49">
        <f t="shared" si="16"/>
        <v>6929</v>
      </c>
      <c r="H6" s="49">
        <f t="shared" si="17"/>
        <v>5774</v>
      </c>
      <c r="I6" s="49" t="e">
        <f>#REF!</f>
        <v>#REF!</v>
      </c>
      <c r="J6" s="49">
        <f t="shared" si="18"/>
        <v>0</v>
      </c>
      <c r="O6" s="51">
        <v>0</v>
      </c>
      <c r="P6" s="51">
        <f t="shared" si="19"/>
        <v>0</v>
      </c>
      <c r="Q6" s="51">
        <v>575</v>
      </c>
      <c r="R6" s="52">
        <v>4781000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7:Q8" si="2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0"/>
        <v>0</v>
      </c>
      <c r="R8" s="2">
        <v>0</v>
      </c>
    </row>
    <row r="9" spans="1:20" x14ac:dyDescent="0.25">
      <c r="A9" s="4">
        <f t="shared" ref="A9:A11" si="21">N9</f>
        <v>0</v>
      </c>
      <c r="B9" s="4">
        <f t="shared" ref="B9:B11" si="22">Q9</f>
        <v>0</v>
      </c>
      <c r="C9" s="4">
        <f t="shared" ref="C9:C11" si="23">B9*1.2</f>
        <v>0</v>
      </c>
      <c r="D9" s="4">
        <f t="shared" ref="D9:D11" si="24">C9*1.2</f>
        <v>0</v>
      </c>
      <c r="E9" s="5">
        <f t="shared" ref="E9:E11" si="25">R9</f>
        <v>0</v>
      </c>
      <c r="F9" s="4" t="e">
        <f t="shared" ref="F9:F11" si="26">ROUND((E9/B9),0)</f>
        <v>#DIV/0!</v>
      </c>
      <c r="G9" s="4" t="e">
        <f t="shared" ref="G9:G11" si="27">ROUND((E9/C9),0)</f>
        <v>#DIV/0!</v>
      </c>
      <c r="H9" s="9" t="e">
        <f t="shared" ref="H9:H11" si="28">ROUND((E9/D9),0)</f>
        <v>#DIV/0!</v>
      </c>
      <c r="I9" s="4" t="e">
        <f>#REF!</f>
        <v>#REF!</v>
      </c>
      <c r="J9" s="4">
        <f t="shared" ref="J9:J11" si="29">S9</f>
        <v>0</v>
      </c>
      <c r="O9">
        <v>0</v>
      </c>
      <c r="P9">
        <f t="shared" ref="P9:Q11" si="30">O9/1.2</f>
        <v>0</v>
      </c>
      <c r="Q9">
        <f t="shared" si="30"/>
        <v>0</v>
      </c>
      <c r="R9" s="2">
        <v>0</v>
      </c>
    </row>
    <row r="10" spans="1:20" x14ac:dyDescent="0.2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9" t="e">
        <f t="shared" si="28"/>
        <v>#DIV/0!</v>
      </c>
      <c r="I10" s="4" t="e">
        <f>#REF!</f>
        <v>#REF!</v>
      </c>
      <c r="J10" s="4">
        <f t="shared" si="29"/>
        <v>0</v>
      </c>
      <c r="O10">
        <v>0</v>
      </c>
      <c r="P10">
        <f t="shared" si="30"/>
        <v>0</v>
      </c>
      <c r="Q10">
        <f t="shared" si="30"/>
        <v>0</v>
      </c>
      <c r="R10" s="2">
        <v>0</v>
      </c>
    </row>
    <row r="11" spans="1:20" x14ac:dyDescent="0.2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9" t="e">
        <f t="shared" si="26"/>
        <v>#DIV/0!</v>
      </c>
      <c r="G11" s="9" t="e">
        <f t="shared" si="27"/>
        <v>#DIV/0!</v>
      </c>
      <c r="H11" s="9" t="e">
        <f t="shared" si="28"/>
        <v>#DIV/0!</v>
      </c>
      <c r="I11" s="4" t="e">
        <f>#REF!</f>
        <v>#REF!</v>
      </c>
      <c r="J11" s="4">
        <f t="shared" si="29"/>
        <v>0</v>
      </c>
      <c r="O11">
        <v>0</v>
      </c>
      <c r="P11">
        <f t="shared" si="30"/>
        <v>0</v>
      </c>
      <c r="Q11">
        <f t="shared" si="30"/>
        <v>0</v>
      </c>
      <c r="R11" s="2">
        <v>0</v>
      </c>
    </row>
    <row r="12" spans="1:20" ht="36.75" customHeight="1" x14ac:dyDescent="0.25">
      <c r="A12" s="47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s="51" customFormat="1" ht="14.25" customHeight="1" x14ac:dyDescent="0.25">
      <c r="A13" s="49">
        <f t="shared" ref="A13:A25" si="31">N13</f>
        <v>0</v>
      </c>
      <c r="B13" s="49">
        <f t="shared" ref="B13:B25" si="32">Q13</f>
        <v>688</v>
      </c>
      <c r="C13" s="49">
        <f t="shared" ref="C13:C25" si="33">B13*1.2</f>
        <v>825.6</v>
      </c>
      <c r="D13" s="49">
        <f t="shared" ref="D13:D25" si="34">C13*1.2</f>
        <v>990.72</v>
      </c>
      <c r="E13" s="50">
        <f t="shared" ref="E13:E25" si="35">R13</f>
        <v>7000000</v>
      </c>
      <c r="F13" s="49">
        <f t="shared" ref="F13:F25" si="36">ROUND((E13/B13),0)</f>
        <v>10174</v>
      </c>
      <c r="G13" s="49">
        <f t="shared" ref="G13:G25" si="37">ROUND((E13/C13),0)</f>
        <v>8479</v>
      </c>
      <c r="H13" s="49">
        <f t="shared" ref="H13:H25" si="38">ROUND((E13/D13),0)</f>
        <v>7066</v>
      </c>
      <c r="I13" s="49" t="e">
        <f>#REF!</f>
        <v>#REF!</v>
      </c>
      <c r="J13" s="49">
        <f t="shared" ref="J13:J25" si="39">S13</f>
        <v>0</v>
      </c>
      <c r="O13" s="51">
        <v>0</v>
      </c>
      <c r="P13" s="51">
        <f t="shared" ref="P13:Q25" si="40">O13/1.2</f>
        <v>0</v>
      </c>
      <c r="Q13" s="51">
        <v>688</v>
      </c>
      <c r="R13" s="52">
        <v>7000000</v>
      </c>
    </row>
    <row r="14" spans="1:20" s="51" customFormat="1" ht="14.25" customHeight="1" x14ac:dyDescent="0.25">
      <c r="A14" s="49">
        <f t="shared" ref="A14:A17" si="41">N14</f>
        <v>0</v>
      </c>
      <c r="B14" s="49">
        <f t="shared" ref="B14:B17" si="42">Q14</f>
        <v>373</v>
      </c>
      <c r="C14" s="49">
        <f t="shared" ref="C14:C17" si="43">B14*1.2</f>
        <v>447.59999999999997</v>
      </c>
      <c r="D14" s="49">
        <f t="shared" ref="D14:D17" si="44">C14*1.2</f>
        <v>537.11999999999989</v>
      </c>
      <c r="E14" s="50">
        <f t="shared" ref="E14:E17" si="45">R14</f>
        <v>4200000</v>
      </c>
      <c r="F14" s="49">
        <f t="shared" ref="F14:F17" si="46">ROUND((E14/B14),0)</f>
        <v>11260</v>
      </c>
      <c r="G14" s="49">
        <f t="shared" ref="G14:G17" si="47">ROUND((E14/C14),0)</f>
        <v>9383</v>
      </c>
      <c r="H14" s="49">
        <f t="shared" ref="H14:H17" si="48">ROUND((E14/D14),0)</f>
        <v>7819</v>
      </c>
      <c r="I14" s="49" t="e">
        <f>#REF!</f>
        <v>#REF!</v>
      </c>
      <c r="J14" s="49">
        <f t="shared" ref="J14:J17" si="49">S14</f>
        <v>0</v>
      </c>
      <c r="O14" s="51">
        <v>0</v>
      </c>
      <c r="P14" s="51">
        <f t="shared" ref="P14:P17" si="50">O14/1.2</f>
        <v>0</v>
      </c>
      <c r="Q14" s="51">
        <v>373</v>
      </c>
      <c r="R14" s="52">
        <v>4200000</v>
      </c>
    </row>
    <row r="15" spans="1:20" ht="14.25" customHeight="1" x14ac:dyDescent="0.25">
      <c r="A15" s="4">
        <f t="shared" si="41"/>
        <v>0</v>
      </c>
      <c r="B15" s="4">
        <f t="shared" si="42"/>
        <v>0</v>
      </c>
      <c r="C15" s="4">
        <f t="shared" si="43"/>
        <v>0</v>
      </c>
      <c r="D15" s="4">
        <f t="shared" si="44"/>
        <v>0</v>
      </c>
      <c r="E15" s="5">
        <f t="shared" si="45"/>
        <v>0</v>
      </c>
      <c r="F15" s="9" t="e">
        <f t="shared" si="46"/>
        <v>#DIV/0!</v>
      </c>
      <c r="G15" s="9" t="e">
        <f t="shared" si="47"/>
        <v>#DIV/0!</v>
      </c>
      <c r="H15" s="9" t="e">
        <f t="shared" si="48"/>
        <v>#DIV/0!</v>
      </c>
      <c r="I15" s="4" t="e">
        <f>#REF!</f>
        <v>#REF!</v>
      </c>
      <c r="J15" s="4">
        <f t="shared" si="49"/>
        <v>0</v>
      </c>
      <c r="O15">
        <v>0</v>
      </c>
      <c r="P15">
        <f t="shared" si="50"/>
        <v>0</v>
      </c>
      <c r="Q15">
        <f t="shared" ref="Q15:Q17" si="51">P15/1.2</f>
        <v>0</v>
      </c>
      <c r="R15" s="2">
        <v>0</v>
      </c>
    </row>
    <row r="16" spans="1:20" ht="14.25" customHeight="1" x14ac:dyDescent="0.25">
      <c r="A16" s="4">
        <f t="shared" si="41"/>
        <v>0</v>
      </c>
      <c r="B16" s="4">
        <f t="shared" si="42"/>
        <v>0</v>
      </c>
      <c r="C16" s="4">
        <f t="shared" si="43"/>
        <v>0</v>
      </c>
      <c r="D16" s="4">
        <f t="shared" si="44"/>
        <v>0</v>
      </c>
      <c r="E16" s="5">
        <f t="shared" si="45"/>
        <v>0</v>
      </c>
      <c r="F16" s="9" t="e">
        <f t="shared" si="46"/>
        <v>#DIV/0!</v>
      </c>
      <c r="G16" s="9" t="e">
        <f t="shared" si="47"/>
        <v>#DIV/0!</v>
      </c>
      <c r="H16" s="9" t="e">
        <f t="shared" si="48"/>
        <v>#DIV/0!</v>
      </c>
      <c r="I16" s="4" t="e">
        <f>#REF!</f>
        <v>#REF!</v>
      </c>
      <c r="J16" s="4">
        <f t="shared" si="49"/>
        <v>0</v>
      </c>
      <c r="O16">
        <v>0</v>
      </c>
      <c r="P16">
        <f t="shared" si="50"/>
        <v>0</v>
      </c>
      <c r="Q16">
        <f t="shared" si="51"/>
        <v>0</v>
      </c>
      <c r="R16" s="2">
        <v>0</v>
      </c>
    </row>
    <row r="17" spans="1:25" ht="14.25" customHeight="1" x14ac:dyDescent="0.25">
      <c r="A17" s="4">
        <f t="shared" si="41"/>
        <v>0</v>
      </c>
      <c r="B17" s="4">
        <f t="shared" si="42"/>
        <v>0</v>
      </c>
      <c r="C17" s="4">
        <f t="shared" si="43"/>
        <v>0</v>
      </c>
      <c r="D17" s="4">
        <f t="shared" si="44"/>
        <v>0</v>
      </c>
      <c r="E17" s="5">
        <f t="shared" si="45"/>
        <v>0</v>
      </c>
      <c r="F17" s="9" t="e">
        <f t="shared" si="46"/>
        <v>#DIV/0!</v>
      </c>
      <c r="G17" s="9" t="e">
        <f t="shared" si="47"/>
        <v>#DIV/0!</v>
      </c>
      <c r="H17" s="9" t="e">
        <f t="shared" si="48"/>
        <v>#DIV/0!</v>
      </c>
      <c r="I17" s="4" t="e">
        <f>#REF!</f>
        <v>#REF!</v>
      </c>
      <c r="J17" s="4">
        <f t="shared" si="49"/>
        <v>0</v>
      </c>
      <c r="O17">
        <v>0</v>
      </c>
      <c r="P17">
        <f t="shared" si="50"/>
        <v>0</v>
      </c>
      <c r="Q17">
        <f t="shared" si="51"/>
        <v>0</v>
      </c>
      <c r="R17" s="2">
        <v>0</v>
      </c>
    </row>
    <row r="18" spans="1:25" ht="14.25" customHeight="1" x14ac:dyDescent="0.25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5" ht="14.25" customHeight="1" x14ac:dyDescent="0.25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5" ht="14.25" customHeight="1" x14ac:dyDescent="0.25">
      <c r="A20" s="4">
        <f t="shared" si="31"/>
        <v>0</v>
      </c>
      <c r="B20" s="4">
        <f t="shared" si="32"/>
        <v>0</v>
      </c>
      <c r="C20" s="4">
        <f t="shared" si="33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5" ht="14.25" customHeight="1" x14ac:dyDescent="0.25">
      <c r="A21" s="4">
        <f t="shared" si="31"/>
        <v>0</v>
      </c>
      <c r="B21" s="4">
        <f t="shared" si="32"/>
        <v>0</v>
      </c>
      <c r="C21" s="4">
        <f t="shared" si="33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5" ht="14.25" customHeight="1" x14ac:dyDescent="0.25">
      <c r="A22" s="4">
        <f t="shared" si="31"/>
        <v>0</v>
      </c>
      <c r="B22" s="4">
        <f t="shared" si="32"/>
        <v>0</v>
      </c>
      <c r="C22" s="4">
        <f t="shared" si="33"/>
        <v>0</v>
      </c>
      <c r="D22" s="4">
        <f t="shared" si="34"/>
        <v>0</v>
      </c>
      <c r="E22" s="5">
        <f t="shared" si="35"/>
        <v>0</v>
      </c>
      <c r="F22" s="9" t="e">
        <f t="shared" si="36"/>
        <v>#DIV/0!</v>
      </c>
      <c r="G22" s="9" t="e">
        <f t="shared" si="37"/>
        <v>#DIV/0!</v>
      </c>
      <c r="H22" s="9" t="e">
        <f t="shared" si="38"/>
        <v>#DIV/0!</v>
      </c>
      <c r="I22" s="4" t="e">
        <f>#REF!</f>
        <v>#REF!</v>
      </c>
      <c r="J22" s="4">
        <f t="shared" si="39"/>
        <v>0</v>
      </c>
      <c r="O22">
        <v>0</v>
      </c>
      <c r="P22">
        <f t="shared" si="40"/>
        <v>0</v>
      </c>
      <c r="Q22">
        <f t="shared" si="40"/>
        <v>0</v>
      </c>
      <c r="R22" s="2">
        <v>0</v>
      </c>
    </row>
    <row r="23" spans="1:25" ht="14.25" customHeight="1" x14ac:dyDescent="0.25">
      <c r="A23" s="4">
        <f t="shared" si="31"/>
        <v>0</v>
      </c>
      <c r="B23" s="4">
        <f t="shared" si="32"/>
        <v>0</v>
      </c>
      <c r="C23" s="4">
        <f t="shared" si="33"/>
        <v>0</v>
      </c>
      <c r="D23" s="4">
        <f t="shared" si="34"/>
        <v>0</v>
      </c>
      <c r="E23" s="5">
        <f t="shared" si="35"/>
        <v>0</v>
      </c>
      <c r="F23" s="9" t="e">
        <f t="shared" si="36"/>
        <v>#DIV/0!</v>
      </c>
      <c r="G23" s="9" t="e">
        <f t="shared" si="37"/>
        <v>#DIV/0!</v>
      </c>
      <c r="H23" s="9" t="e">
        <f t="shared" si="38"/>
        <v>#DIV/0!</v>
      </c>
      <c r="I23" s="4" t="e">
        <f>#REF!</f>
        <v>#REF!</v>
      </c>
      <c r="J23" s="4">
        <f t="shared" si="39"/>
        <v>0</v>
      </c>
      <c r="O23">
        <v>0</v>
      </c>
      <c r="P23">
        <f t="shared" si="40"/>
        <v>0</v>
      </c>
      <c r="Q23">
        <f t="shared" si="40"/>
        <v>0</v>
      </c>
      <c r="R23" s="2">
        <v>0</v>
      </c>
    </row>
    <row r="24" spans="1:25" ht="14.25" customHeight="1" x14ac:dyDescent="0.25">
      <c r="A24" s="4">
        <f t="shared" si="31"/>
        <v>0</v>
      </c>
      <c r="B24" s="4">
        <f t="shared" si="32"/>
        <v>0</v>
      </c>
      <c r="C24" s="4">
        <f t="shared" si="33"/>
        <v>0</v>
      </c>
      <c r="D24" s="4">
        <f t="shared" si="34"/>
        <v>0</v>
      </c>
      <c r="E24" s="5">
        <f t="shared" si="35"/>
        <v>0</v>
      </c>
      <c r="F24" s="9" t="e">
        <f t="shared" si="36"/>
        <v>#DIV/0!</v>
      </c>
      <c r="G24" s="9" t="e">
        <f t="shared" si="37"/>
        <v>#DIV/0!</v>
      </c>
      <c r="H24" s="9" t="e">
        <f t="shared" si="38"/>
        <v>#DIV/0!</v>
      </c>
      <c r="I24" s="4" t="e">
        <f>#REF!</f>
        <v>#REF!</v>
      </c>
      <c r="J24" s="4">
        <f t="shared" si="39"/>
        <v>0</v>
      </c>
      <c r="O24">
        <v>0</v>
      </c>
      <c r="P24">
        <f t="shared" si="40"/>
        <v>0</v>
      </c>
      <c r="Q24">
        <f t="shared" si="40"/>
        <v>0</v>
      </c>
      <c r="R24" s="2">
        <v>0</v>
      </c>
    </row>
    <row r="25" spans="1:25" x14ac:dyDescent="0.25">
      <c r="A25" s="4">
        <f t="shared" si="31"/>
        <v>0</v>
      </c>
      <c r="B25" s="4">
        <f t="shared" si="32"/>
        <v>0</v>
      </c>
      <c r="C25" s="4">
        <f t="shared" si="33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4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E31" t="s">
        <v>37</v>
      </c>
      <c r="F31">
        <v>53.9</v>
      </c>
      <c r="G31">
        <f>F31*10.764</f>
        <v>580.17959999999994</v>
      </c>
      <c r="U31" s="31" t="s">
        <v>20</v>
      </c>
      <c r="V31" s="32"/>
      <c r="W31" s="33"/>
      <c r="X31" s="18"/>
      <c r="Y31" s="7"/>
    </row>
    <row r="32" spans="1:25" ht="38.25" customHeight="1" x14ac:dyDescent="0.3">
      <c r="G32">
        <v>60</v>
      </c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7:25" ht="16.5" x14ac:dyDescent="0.3">
      <c r="G33">
        <f>SUM(G31:G32)</f>
        <v>640.17959999999994</v>
      </c>
      <c r="S33" s="10"/>
      <c r="T33" s="10"/>
      <c r="U33" s="34" t="s">
        <v>22</v>
      </c>
      <c r="V33" s="35">
        <v>2015</v>
      </c>
      <c r="W33" s="33" t="s">
        <v>23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24</v>
      </c>
      <c r="V34" s="35">
        <f>V32-V33</f>
        <v>10</v>
      </c>
      <c r="W34" s="33"/>
      <c r="X34" s="18"/>
      <c r="Y34" s="7"/>
    </row>
    <row r="35" spans="7:25" ht="16.5" x14ac:dyDescent="0.3">
      <c r="G35">
        <f>G33*1.2</f>
        <v>768.21551999999986</v>
      </c>
      <c r="S35" s="10"/>
      <c r="T35" s="10"/>
      <c r="U35" s="37"/>
      <c r="V35" s="35">
        <f>V34-60</f>
        <v>-50</v>
      </c>
      <c r="W35" s="33"/>
      <c r="X35" s="26"/>
      <c r="Y35" s="7"/>
    </row>
    <row r="36" spans="7:25" ht="16.5" x14ac:dyDescent="0.3">
      <c r="S36" s="10"/>
      <c r="T36" s="10"/>
      <c r="U36" s="37" t="s">
        <v>25</v>
      </c>
      <c r="V36" s="38">
        <f>768*2500</f>
        <v>1920000</v>
      </c>
      <c r="W36" s="33"/>
      <c r="X36" s="26"/>
      <c r="Y36" s="7"/>
    </row>
    <row r="37" spans="7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7:25" ht="39" customHeight="1" x14ac:dyDescent="0.3">
      <c r="P38" s="48" t="s">
        <v>39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V39*10/60</f>
        <v>15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0.15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288000</v>
      </c>
      <c r="W42" s="33"/>
      <c r="X42" s="18"/>
      <c r="Y42" s="7"/>
    </row>
    <row r="43" spans="7:25" ht="16.5" x14ac:dyDescent="0.3">
      <c r="R43" s="6" t="s">
        <v>13</v>
      </c>
      <c r="S43" s="16">
        <f>S42*90%</f>
        <v>0</v>
      </c>
      <c r="U43" s="31" t="s">
        <v>38</v>
      </c>
      <c r="V43" s="41">
        <v>640</v>
      </c>
      <c r="W43" s="33"/>
      <c r="X43" s="18"/>
      <c r="Y43" s="7"/>
    </row>
    <row r="44" spans="7:25" ht="16.5" x14ac:dyDescent="0.3">
      <c r="R44" s="6" t="s">
        <v>19</v>
      </c>
      <c r="S44" s="16">
        <f>S42*80%</f>
        <v>0</v>
      </c>
      <c r="U44" s="37" t="s">
        <v>17</v>
      </c>
      <c r="V44" s="35">
        <v>9500</v>
      </c>
      <c r="W44" s="33"/>
      <c r="X44" s="18"/>
      <c r="Y44" s="7"/>
    </row>
    <row r="45" spans="7:25" ht="16.5" x14ac:dyDescent="0.3">
      <c r="S45" s="10"/>
      <c r="T45" s="10"/>
      <c r="U45" s="37" t="s">
        <v>30</v>
      </c>
      <c r="V45" s="38">
        <f>V44*V43</f>
        <v>6080000</v>
      </c>
      <c r="W45" s="33"/>
      <c r="X45" s="26"/>
      <c r="Y45" s="7"/>
    </row>
    <row r="46" spans="7:25" ht="16.5" x14ac:dyDescent="0.3">
      <c r="S46" s="10"/>
      <c r="T46" s="10"/>
      <c r="U46" s="42" t="s">
        <v>31</v>
      </c>
      <c r="V46" s="43">
        <f>V45-V42</f>
        <v>5792000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32</v>
      </c>
      <c r="V47" s="43">
        <f>V46*0.9</f>
        <v>5212800</v>
      </c>
      <c r="W47" s="33"/>
      <c r="X47" s="28"/>
      <c r="Y47" s="7"/>
    </row>
    <row r="48" spans="7:25" ht="16.5" x14ac:dyDescent="0.3">
      <c r="S48" s="11"/>
      <c r="T48" s="10"/>
      <c r="U48" s="42" t="s">
        <v>33</v>
      </c>
      <c r="V48" s="45">
        <f>V46*0.8</f>
        <v>4633600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12066.666666666666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R44"/>
  <sheetViews>
    <sheetView topLeftCell="D1" zoomScaleNormal="100" workbookViewId="0">
      <selection activeCell="R7" sqref="R7"/>
    </sheetView>
  </sheetViews>
  <sheetFormatPr defaultRowHeight="15" x14ac:dyDescent="0.25"/>
  <sheetData>
    <row r="6" spans="17:18" x14ac:dyDescent="0.25">
      <c r="Q6">
        <v>45.52</v>
      </c>
      <c r="R6">
        <f>Q6*10.764</f>
        <v>489.97728000000001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1:Q11"/>
  <sheetViews>
    <sheetView topLeftCell="C6" workbookViewId="0">
      <selection activeCell="M20" sqref="M20"/>
    </sheetView>
  </sheetViews>
  <sheetFormatPr defaultRowHeight="15" x14ac:dyDescent="0.25"/>
  <sheetData>
    <row r="11" spans="16:17" x14ac:dyDescent="0.25">
      <c r="P11">
        <v>34.659999999999997</v>
      </c>
      <c r="Q11">
        <f>P11*10.764</f>
        <v>373.08023999999995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zoomScaleNormal="100" workbookViewId="0">
      <selection activeCell="B24" sqref="B24"/>
    </sheetView>
  </sheetViews>
  <sheetFormatPr defaultRowHeight="15" x14ac:dyDescent="0.25"/>
  <sheetData>
    <row r="2" spans="1:16" x14ac:dyDescent="0.25">
      <c r="A2" s="6"/>
    </row>
    <row r="8" spans="1:16" x14ac:dyDescent="0.25">
      <c r="O8">
        <v>53.43</v>
      </c>
      <c r="P8">
        <f>O8*10.764</f>
        <v>575.12051999999994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7:N19"/>
  <sheetViews>
    <sheetView topLeftCell="C1" zoomScaleNormal="100" workbookViewId="0">
      <selection activeCell="N8" sqref="N8"/>
    </sheetView>
  </sheetViews>
  <sheetFormatPr defaultRowHeight="15" x14ac:dyDescent="0.25"/>
  <sheetData>
    <row r="7" spans="13:14" x14ac:dyDescent="0.25">
      <c r="M7">
        <v>53.43</v>
      </c>
      <c r="N7">
        <f>M7*10.764</f>
        <v>575.12051999999994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5" zoomScaleNormal="100" workbookViewId="0">
      <selection activeCell="G2" sqref="G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2025-02-24T10:08:09Z</dcterms:modified>
</cp:coreProperties>
</file>