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GODREJ INDUSTRIES LIMITED\GODREJ CITY, PANVEL\09. RERA\PHASE 3\RERA INVENTORY\"/>
    </mc:Choice>
  </mc:AlternateContent>
  <bookViews>
    <workbookView xWindow="0" yWindow="0" windowWidth="23040" windowHeight="8904" tabRatio="657"/>
  </bookViews>
  <sheets>
    <sheet name="T1" sheetId="25" r:id="rId1"/>
    <sheet name="T2" sheetId="27" r:id="rId2"/>
    <sheet name="T3" sheetId="29" r:id="rId3"/>
    <sheet name="T4" sheetId="30" r:id="rId4"/>
    <sheet name="T5" sheetId="28" r:id="rId5"/>
    <sheet name="SUMMARY" sheetId="26" r:id="rId6"/>
  </sheets>
  <definedNames>
    <definedName name="_xlnm._FilterDatabase" localSheetId="0" hidden="1">'T1'!$B$8:$Q$346</definedName>
    <definedName name="_xlnm._FilterDatabase" localSheetId="1" hidden="1">'T2'!$B$8:$Q$346</definedName>
    <definedName name="_xlnm._FilterDatabase" localSheetId="2" hidden="1">'T3'!$B$8:$Q$346</definedName>
    <definedName name="_xlnm._FilterDatabase" localSheetId="3" hidden="1">'T4'!$B$8:$Q$346</definedName>
    <definedName name="_xlnm._FilterDatabase" localSheetId="4" hidden="1">'T5'!$B$8:$Q$346</definedName>
    <definedName name="_xlnm.Print_Area" localSheetId="0">'T1'!$B$2:$P$8</definedName>
    <definedName name="_xlnm.Print_Area" localSheetId="1">'T2'!$B$2:$P$8</definedName>
    <definedName name="_xlnm.Print_Area" localSheetId="2">'T3'!$B$2:$P$8</definedName>
    <definedName name="_xlnm.Print_Area" localSheetId="3">'T4'!$B$2:$P$8</definedName>
    <definedName name="_xlnm.Print_Area" localSheetId="4">'T5'!$B$2:$P$8</definedName>
    <definedName name="_xlnm.Print_Titles" localSheetId="0">'T1'!$8:$8</definedName>
    <definedName name="_xlnm.Print_Titles" localSheetId="1">'T2'!$8:$8</definedName>
    <definedName name="_xlnm.Print_Titles" localSheetId="2">'T3'!$8:$8</definedName>
    <definedName name="_xlnm.Print_Titles" localSheetId="3">'T4'!$8:$8</definedName>
    <definedName name="_xlnm.Print_Titles" localSheetId="4">'T5'!$8:$8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6" l="1"/>
  <c r="G7" i="26"/>
  <c r="D50" i="26" l="1"/>
  <c r="E50" i="26"/>
  <c r="F50" i="26"/>
  <c r="G50" i="26"/>
  <c r="H50" i="26"/>
  <c r="J50" i="26"/>
  <c r="D47" i="26"/>
  <c r="I46" i="26"/>
  <c r="H46" i="26"/>
  <c r="J46" i="26" s="1"/>
  <c r="K46" i="26" s="1"/>
  <c r="G46" i="26"/>
  <c r="F46" i="26"/>
  <c r="E46" i="26"/>
  <c r="H45" i="26"/>
  <c r="J45" i="26" s="1"/>
  <c r="K45" i="26" s="1"/>
  <c r="G45" i="26"/>
  <c r="F45" i="26"/>
  <c r="E45" i="26"/>
  <c r="G44" i="26"/>
  <c r="F44" i="26"/>
  <c r="H44" i="26" s="1"/>
  <c r="E44" i="26"/>
  <c r="G43" i="26"/>
  <c r="F43" i="26"/>
  <c r="H43" i="26" s="1"/>
  <c r="E43" i="26"/>
  <c r="D43" i="26"/>
  <c r="D38" i="26"/>
  <c r="G37" i="26"/>
  <c r="F37" i="26"/>
  <c r="E37" i="26"/>
  <c r="H37" i="26" s="1"/>
  <c r="H36" i="26"/>
  <c r="J36" i="26" s="1"/>
  <c r="K36" i="26" s="1"/>
  <c r="G36" i="26"/>
  <c r="F36" i="26"/>
  <c r="E36" i="26"/>
  <c r="G35" i="26"/>
  <c r="F35" i="26"/>
  <c r="E35" i="26"/>
  <c r="H35" i="26" s="1"/>
  <c r="F34" i="26"/>
  <c r="E34" i="26"/>
  <c r="H34" i="26" s="1"/>
  <c r="D34" i="26"/>
  <c r="G28" i="26"/>
  <c r="F28" i="26"/>
  <c r="E28" i="26"/>
  <c r="G27" i="26"/>
  <c r="F27" i="26"/>
  <c r="E27" i="26"/>
  <c r="G26" i="26"/>
  <c r="F26" i="26"/>
  <c r="H26" i="26" s="1"/>
  <c r="J26" i="26" s="1"/>
  <c r="K26" i="26" s="1"/>
  <c r="E26" i="26"/>
  <c r="F25" i="26"/>
  <c r="E25" i="26"/>
  <c r="D25" i="26"/>
  <c r="D29" i="26" s="1"/>
  <c r="M347" i="27"/>
  <c r="G19" i="26"/>
  <c r="H19" i="26" s="1"/>
  <c r="J19" i="26" s="1"/>
  <c r="K19" i="26" s="1"/>
  <c r="F19" i="26"/>
  <c r="E19" i="26"/>
  <c r="G18" i="26"/>
  <c r="F18" i="26"/>
  <c r="E18" i="26"/>
  <c r="G17" i="26"/>
  <c r="F17" i="26"/>
  <c r="E17" i="26"/>
  <c r="H17" i="26" s="1"/>
  <c r="G16" i="26"/>
  <c r="F16" i="26"/>
  <c r="H16" i="26" s="1"/>
  <c r="E16" i="26"/>
  <c r="D16" i="26"/>
  <c r="D20" i="26" s="1"/>
  <c r="G10" i="26"/>
  <c r="F10" i="26"/>
  <c r="E10" i="26"/>
  <c r="H10" i="26" s="1"/>
  <c r="E9" i="26"/>
  <c r="H9" i="26" s="1"/>
  <c r="F9" i="26"/>
  <c r="H8" i="26"/>
  <c r="G8" i="26"/>
  <c r="F8" i="26"/>
  <c r="E8" i="26"/>
  <c r="H7" i="26"/>
  <c r="F7" i="26"/>
  <c r="E7" i="26"/>
  <c r="D7" i="26"/>
  <c r="I299" i="30"/>
  <c r="J299" i="30"/>
  <c r="M299" i="30" s="1"/>
  <c r="K299" i="30"/>
  <c r="L299" i="30"/>
  <c r="I259" i="30"/>
  <c r="J259" i="30"/>
  <c r="M259" i="30" s="1"/>
  <c r="K259" i="30"/>
  <c r="L259" i="30"/>
  <c r="I219" i="30"/>
  <c r="J219" i="30"/>
  <c r="M219" i="30" s="1"/>
  <c r="K219" i="30"/>
  <c r="L219" i="30"/>
  <c r="I179" i="30"/>
  <c r="J179" i="30"/>
  <c r="M179" i="30" s="1"/>
  <c r="K179" i="30"/>
  <c r="L179" i="30"/>
  <c r="I139" i="30"/>
  <c r="J139" i="30"/>
  <c r="K139" i="30"/>
  <c r="M139" i="30" s="1"/>
  <c r="L139" i="30"/>
  <c r="I99" i="30"/>
  <c r="J99" i="30"/>
  <c r="K99" i="30"/>
  <c r="M99" i="30" s="1"/>
  <c r="L99" i="30"/>
  <c r="I59" i="30"/>
  <c r="J59" i="30"/>
  <c r="M59" i="30" s="1"/>
  <c r="K59" i="30"/>
  <c r="L59" i="30"/>
  <c r="H345" i="30"/>
  <c r="G345" i="30"/>
  <c r="F345" i="30"/>
  <c r="H344" i="30"/>
  <c r="G344" i="30"/>
  <c r="F344" i="30"/>
  <c r="J344" i="30" s="1"/>
  <c r="H343" i="30"/>
  <c r="G343" i="30"/>
  <c r="F343" i="30"/>
  <c r="H342" i="30"/>
  <c r="G342" i="30"/>
  <c r="F342" i="30"/>
  <c r="H341" i="30"/>
  <c r="G341" i="30"/>
  <c r="K341" i="30" s="1"/>
  <c r="F341" i="30"/>
  <c r="J341" i="30" s="1"/>
  <c r="M341" i="30" s="1"/>
  <c r="H340" i="30"/>
  <c r="G340" i="30"/>
  <c r="F340" i="30"/>
  <c r="H339" i="30"/>
  <c r="G339" i="30"/>
  <c r="F339" i="30"/>
  <c r="H338" i="30"/>
  <c r="G338" i="30"/>
  <c r="K338" i="30" s="1"/>
  <c r="F338" i="30"/>
  <c r="H337" i="30"/>
  <c r="G337" i="30"/>
  <c r="F337" i="30"/>
  <c r="H336" i="30"/>
  <c r="G336" i="30"/>
  <c r="F336" i="30"/>
  <c r="J336" i="30" s="1"/>
  <c r="M336" i="30" s="1"/>
  <c r="H335" i="30"/>
  <c r="L335" i="30" s="1"/>
  <c r="G335" i="30"/>
  <c r="F335" i="30"/>
  <c r="H334" i="30"/>
  <c r="G334" i="30"/>
  <c r="F334" i="30"/>
  <c r="H333" i="30"/>
  <c r="G333" i="30"/>
  <c r="K333" i="30" s="1"/>
  <c r="F333" i="30"/>
  <c r="J333" i="30" s="1"/>
  <c r="H332" i="30"/>
  <c r="G332" i="30"/>
  <c r="F332" i="30"/>
  <c r="H331" i="30"/>
  <c r="G331" i="30"/>
  <c r="F331" i="30"/>
  <c r="H330" i="30"/>
  <c r="L330" i="30" s="1"/>
  <c r="G330" i="30"/>
  <c r="K330" i="30" s="1"/>
  <c r="F330" i="30"/>
  <c r="H329" i="30"/>
  <c r="G329" i="30"/>
  <c r="F329" i="30"/>
  <c r="H328" i="30"/>
  <c r="G328" i="30"/>
  <c r="F328" i="30"/>
  <c r="J328" i="30" s="1"/>
  <c r="H327" i="30"/>
  <c r="L327" i="30" s="1"/>
  <c r="G327" i="30"/>
  <c r="F327" i="30"/>
  <c r="H326" i="30"/>
  <c r="G326" i="30"/>
  <c r="F326" i="30"/>
  <c r="H325" i="30"/>
  <c r="G325" i="30"/>
  <c r="K325" i="30" s="1"/>
  <c r="F325" i="30"/>
  <c r="J325" i="30" s="1"/>
  <c r="H324" i="30"/>
  <c r="G324" i="30"/>
  <c r="F324" i="30"/>
  <c r="H323" i="30"/>
  <c r="G323" i="30"/>
  <c r="F323" i="30"/>
  <c r="H322" i="30"/>
  <c r="L322" i="30" s="1"/>
  <c r="G322" i="30"/>
  <c r="K322" i="30" s="1"/>
  <c r="F322" i="30"/>
  <c r="H321" i="30"/>
  <c r="G321" i="30"/>
  <c r="F321" i="30"/>
  <c r="H320" i="30"/>
  <c r="G320" i="30"/>
  <c r="F320" i="30"/>
  <c r="J320" i="30" s="1"/>
  <c r="H319" i="30"/>
  <c r="G319" i="30"/>
  <c r="F319" i="30"/>
  <c r="H318" i="30"/>
  <c r="G318" i="30"/>
  <c r="F318" i="30"/>
  <c r="H317" i="30"/>
  <c r="G317" i="30"/>
  <c r="F317" i="30"/>
  <c r="J317" i="30" s="1"/>
  <c r="H316" i="30"/>
  <c r="G316" i="30"/>
  <c r="F316" i="30"/>
  <c r="H315" i="30"/>
  <c r="G315" i="30"/>
  <c r="F315" i="30"/>
  <c r="H314" i="30"/>
  <c r="G314" i="30"/>
  <c r="K314" i="30" s="1"/>
  <c r="F314" i="30"/>
  <c r="H313" i="30"/>
  <c r="G313" i="30"/>
  <c r="F313" i="30"/>
  <c r="H312" i="30"/>
  <c r="G312" i="30"/>
  <c r="F312" i="30"/>
  <c r="H311" i="30"/>
  <c r="L311" i="30" s="1"/>
  <c r="G311" i="30"/>
  <c r="F311" i="30"/>
  <c r="H310" i="30"/>
  <c r="G310" i="30"/>
  <c r="F310" i="30"/>
  <c r="H309" i="30"/>
  <c r="G309" i="30"/>
  <c r="K309" i="30" s="1"/>
  <c r="F309" i="30"/>
  <c r="J309" i="30" s="1"/>
  <c r="M309" i="30" s="1"/>
  <c r="H308" i="30"/>
  <c r="G308" i="30"/>
  <c r="F308" i="30"/>
  <c r="H307" i="30"/>
  <c r="G307" i="30"/>
  <c r="F307" i="30"/>
  <c r="H306" i="30"/>
  <c r="L306" i="30" s="1"/>
  <c r="G306" i="30"/>
  <c r="K306" i="30" s="1"/>
  <c r="F306" i="30"/>
  <c r="H305" i="30"/>
  <c r="G305" i="30"/>
  <c r="F305" i="30"/>
  <c r="H304" i="30"/>
  <c r="G304" i="30"/>
  <c r="F304" i="30"/>
  <c r="J304" i="30" s="1"/>
  <c r="H303" i="30"/>
  <c r="G303" i="30"/>
  <c r="F303" i="30"/>
  <c r="H301" i="30"/>
  <c r="G301" i="30"/>
  <c r="K301" i="30" s="1"/>
  <c r="F301" i="30"/>
  <c r="J301" i="30" s="1"/>
  <c r="H300" i="30"/>
  <c r="G300" i="30"/>
  <c r="F300" i="30"/>
  <c r="H299" i="30"/>
  <c r="G299" i="30"/>
  <c r="F299" i="30"/>
  <c r="H298" i="30"/>
  <c r="G298" i="30"/>
  <c r="K298" i="30" s="1"/>
  <c r="F298" i="30"/>
  <c r="H297" i="30"/>
  <c r="G297" i="30"/>
  <c r="F297" i="30"/>
  <c r="H296" i="30"/>
  <c r="G296" i="30"/>
  <c r="F296" i="30"/>
  <c r="J296" i="30" s="1"/>
  <c r="H295" i="30"/>
  <c r="L295" i="30" s="1"/>
  <c r="G295" i="30"/>
  <c r="F295" i="30"/>
  <c r="H294" i="30"/>
  <c r="G294" i="30"/>
  <c r="F294" i="30"/>
  <c r="H293" i="30"/>
  <c r="G293" i="30"/>
  <c r="F293" i="30"/>
  <c r="H292" i="30"/>
  <c r="G292" i="30"/>
  <c r="F292" i="30"/>
  <c r="H291" i="30"/>
  <c r="G291" i="30"/>
  <c r="F291" i="30"/>
  <c r="H290" i="30"/>
  <c r="G290" i="30"/>
  <c r="F290" i="30"/>
  <c r="H289" i="30"/>
  <c r="G289" i="30"/>
  <c r="F289" i="30"/>
  <c r="H288" i="30"/>
  <c r="G288" i="30"/>
  <c r="F288" i="30"/>
  <c r="J288" i="30" s="1"/>
  <c r="H287" i="30"/>
  <c r="L287" i="30" s="1"/>
  <c r="M287" i="30" s="1"/>
  <c r="G287" i="30"/>
  <c r="F287" i="30"/>
  <c r="H286" i="30"/>
  <c r="G286" i="30"/>
  <c r="F286" i="30"/>
  <c r="H285" i="30"/>
  <c r="G285" i="30"/>
  <c r="K285" i="30" s="1"/>
  <c r="F285" i="30"/>
  <c r="H284" i="30"/>
  <c r="G284" i="30"/>
  <c r="F284" i="30"/>
  <c r="H283" i="30"/>
  <c r="G283" i="30"/>
  <c r="F283" i="30"/>
  <c r="H282" i="30"/>
  <c r="L282" i="30" s="1"/>
  <c r="G282" i="30"/>
  <c r="K282" i="30" s="1"/>
  <c r="F282" i="30"/>
  <c r="H281" i="30"/>
  <c r="G281" i="30"/>
  <c r="F281" i="30"/>
  <c r="H280" i="30"/>
  <c r="G280" i="30"/>
  <c r="F280" i="30"/>
  <c r="J280" i="30" s="1"/>
  <c r="H279" i="30"/>
  <c r="G279" i="30"/>
  <c r="F279" i="30"/>
  <c r="H278" i="30"/>
  <c r="G278" i="30"/>
  <c r="F278" i="30"/>
  <c r="H277" i="30"/>
  <c r="G277" i="30"/>
  <c r="K277" i="30" s="1"/>
  <c r="F277" i="30"/>
  <c r="J277" i="30" s="1"/>
  <c r="M277" i="30" s="1"/>
  <c r="H276" i="30"/>
  <c r="G276" i="30"/>
  <c r="F276" i="30"/>
  <c r="H275" i="30"/>
  <c r="G275" i="30"/>
  <c r="F275" i="30"/>
  <c r="H274" i="30"/>
  <c r="G274" i="30"/>
  <c r="K274" i="30" s="1"/>
  <c r="F274" i="30"/>
  <c r="H273" i="30"/>
  <c r="G273" i="30"/>
  <c r="F273" i="30"/>
  <c r="H272" i="30"/>
  <c r="G272" i="30"/>
  <c r="F272" i="30"/>
  <c r="H271" i="30"/>
  <c r="L271" i="30" s="1"/>
  <c r="G271" i="30"/>
  <c r="F271" i="30"/>
  <c r="H270" i="30"/>
  <c r="G270" i="30"/>
  <c r="F270" i="30"/>
  <c r="H269" i="30"/>
  <c r="G269" i="30"/>
  <c r="K269" i="30" s="1"/>
  <c r="F269" i="30"/>
  <c r="J269" i="30" s="1"/>
  <c r="H268" i="30"/>
  <c r="G268" i="30"/>
  <c r="F268" i="30"/>
  <c r="H267" i="30"/>
  <c r="G267" i="30"/>
  <c r="F267" i="30"/>
  <c r="H266" i="30"/>
  <c r="G266" i="30"/>
  <c r="K266" i="30" s="1"/>
  <c r="F266" i="30"/>
  <c r="H265" i="30"/>
  <c r="G265" i="30"/>
  <c r="F265" i="30"/>
  <c r="H264" i="30"/>
  <c r="G264" i="30"/>
  <c r="F264" i="30"/>
  <c r="H263" i="30"/>
  <c r="G263" i="30"/>
  <c r="F263" i="30"/>
  <c r="H261" i="30"/>
  <c r="G261" i="30"/>
  <c r="K261" i="30" s="1"/>
  <c r="F261" i="30"/>
  <c r="J261" i="30" s="1"/>
  <c r="H260" i="30"/>
  <c r="G260" i="30"/>
  <c r="F260" i="30"/>
  <c r="H259" i="30"/>
  <c r="G259" i="30"/>
  <c r="F259" i="30"/>
  <c r="H258" i="30"/>
  <c r="L258" i="30" s="1"/>
  <c r="G258" i="30"/>
  <c r="K258" i="30" s="1"/>
  <c r="F258" i="30"/>
  <c r="H257" i="30"/>
  <c r="G257" i="30"/>
  <c r="F257" i="30"/>
  <c r="H256" i="30"/>
  <c r="G256" i="30"/>
  <c r="F256" i="30"/>
  <c r="J256" i="30" s="1"/>
  <c r="H255" i="30"/>
  <c r="G255" i="30"/>
  <c r="F255" i="30"/>
  <c r="H254" i="30"/>
  <c r="G254" i="30"/>
  <c r="F254" i="30"/>
  <c r="H253" i="30"/>
  <c r="G253" i="30"/>
  <c r="F253" i="30"/>
  <c r="J253" i="30" s="1"/>
  <c r="H252" i="30"/>
  <c r="G252" i="30"/>
  <c r="F252" i="30"/>
  <c r="H251" i="30"/>
  <c r="G251" i="30"/>
  <c r="F251" i="30"/>
  <c r="H250" i="30"/>
  <c r="G250" i="30"/>
  <c r="I250" i="30" s="1"/>
  <c r="F250" i="30"/>
  <c r="H249" i="30"/>
  <c r="G249" i="30"/>
  <c r="F249" i="30"/>
  <c r="H248" i="30"/>
  <c r="G248" i="30"/>
  <c r="F248" i="30"/>
  <c r="H247" i="30"/>
  <c r="G247" i="30"/>
  <c r="F247" i="30"/>
  <c r="H246" i="30"/>
  <c r="G246" i="30"/>
  <c r="F246" i="30"/>
  <c r="H245" i="30"/>
  <c r="G245" i="30"/>
  <c r="F245" i="30"/>
  <c r="H244" i="30"/>
  <c r="G244" i="30"/>
  <c r="F244" i="30"/>
  <c r="H243" i="30"/>
  <c r="G243" i="30"/>
  <c r="F243" i="30"/>
  <c r="H242" i="30"/>
  <c r="L242" i="30" s="1"/>
  <c r="G242" i="30"/>
  <c r="K242" i="30" s="1"/>
  <c r="F242" i="30"/>
  <c r="H241" i="30"/>
  <c r="G241" i="30"/>
  <c r="F241" i="30"/>
  <c r="H240" i="30"/>
  <c r="G240" i="30"/>
  <c r="F240" i="30"/>
  <c r="I240" i="30" s="1"/>
  <c r="H239" i="30"/>
  <c r="L239" i="30" s="1"/>
  <c r="G239" i="30"/>
  <c r="F239" i="30"/>
  <c r="H238" i="30"/>
  <c r="G238" i="30"/>
  <c r="F238" i="30"/>
  <c r="H237" i="30"/>
  <c r="G237" i="30"/>
  <c r="K237" i="30" s="1"/>
  <c r="F237" i="30"/>
  <c r="J237" i="30" s="1"/>
  <c r="M237" i="30" s="1"/>
  <c r="H236" i="30"/>
  <c r="G236" i="30"/>
  <c r="F236" i="30"/>
  <c r="H235" i="30"/>
  <c r="G235" i="30"/>
  <c r="F235" i="30"/>
  <c r="H234" i="30"/>
  <c r="L234" i="30" s="1"/>
  <c r="G234" i="30"/>
  <c r="K234" i="30" s="1"/>
  <c r="F234" i="30"/>
  <c r="H233" i="30"/>
  <c r="G233" i="30"/>
  <c r="F233" i="30"/>
  <c r="H232" i="30"/>
  <c r="G232" i="30"/>
  <c r="F232" i="30"/>
  <c r="H231" i="30"/>
  <c r="L231" i="30" s="1"/>
  <c r="G231" i="30"/>
  <c r="F231" i="30"/>
  <c r="H230" i="30"/>
  <c r="G230" i="30"/>
  <c r="F230" i="30"/>
  <c r="H229" i="30"/>
  <c r="G229" i="30"/>
  <c r="F229" i="30"/>
  <c r="H228" i="30"/>
  <c r="G228" i="30"/>
  <c r="F228" i="30"/>
  <c r="H227" i="30"/>
  <c r="G227" i="30"/>
  <c r="F227" i="30"/>
  <c r="H226" i="30"/>
  <c r="G226" i="30"/>
  <c r="K226" i="30" s="1"/>
  <c r="F226" i="30"/>
  <c r="H225" i="30"/>
  <c r="G225" i="30"/>
  <c r="F225" i="30"/>
  <c r="H224" i="30"/>
  <c r="G224" i="30"/>
  <c r="F224" i="30"/>
  <c r="J224" i="30" s="1"/>
  <c r="H223" i="30"/>
  <c r="L223" i="30" s="1"/>
  <c r="G223" i="30"/>
  <c r="F223" i="30"/>
  <c r="H221" i="30"/>
  <c r="G221" i="30"/>
  <c r="F221" i="30"/>
  <c r="J221" i="30" s="1"/>
  <c r="H220" i="30"/>
  <c r="G220" i="30"/>
  <c r="F220" i="30"/>
  <c r="H219" i="30"/>
  <c r="G219" i="30"/>
  <c r="F219" i="30"/>
  <c r="H218" i="30"/>
  <c r="L218" i="30" s="1"/>
  <c r="G218" i="30"/>
  <c r="K218" i="30" s="1"/>
  <c r="F218" i="30"/>
  <c r="H217" i="30"/>
  <c r="G217" i="30"/>
  <c r="F217" i="30"/>
  <c r="H216" i="30"/>
  <c r="G216" i="30"/>
  <c r="F216" i="30"/>
  <c r="H215" i="30"/>
  <c r="L215" i="30" s="1"/>
  <c r="G215" i="30"/>
  <c r="F215" i="30"/>
  <c r="H214" i="30"/>
  <c r="G214" i="30"/>
  <c r="F214" i="30"/>
  <c r="H213" i="30"/>
  <c r="G213" i="30"/>
  <c r="K213" i="30" s="1"/>
  <c r="F213" i="30"/>
  <c r="J213" i="30" s="1"/>
  <c r="H212" i="30"/>
  <c r="G212" i="30"/>
  <c r="F212" i="30"/>
  <c r="H211" i="30"/>
  <c r="G211" i="30"/>
  <c r="F211" i="30"/>
  <c r="H210" i="30"/>
  <c r="L210" i="30" s="1"/>
  <c r="G210" i="30"/>
  <c r="K210" i="30" s="1"/>
  <c r="F210" i="30"/>
  <c r="H209" i="30"/>
  <c r="G209" i="30"/>
  <c r="F209" i="30"/>
  <c r="H208" i="30"/>
  <c r="G208" i="30"/>
  <c r="F208" i="30"/>
  <c r="J208" i="30" s="1"/>
  <c r="H207" i="30"/>
  <c r="L207" i="30" s="1"/>
  <c r="G207" i="30"/>
  <c r="F207" i="30"/>
  <c r="H206" i="30"/>
  <c r="G206" i="30"/>
  <c r="F206" i="30"/>
  <c r="H205" i="30"/>
  <c r="G205" i="30"/>
  <c r="K205" i="30" s="1"/>
  <c r="F205" i="30"/>
  <c r="J205" i="30" s="1"/>
  <c r="H204" i="30"/>
  <c r="G204" i="30"/>
  <c r="F204" i="30"/>
  <c r="H203" i="30"/>
  <c r="G203" i="30"/>
  <c r="F203" i="30"/>
  <c r="H202" i="30"/>
  <c r="G202" i="30"/>
  <c r="I202" i="30" s="1"/>
  <c r="F202" i="30"/>
  <c r="H201" i="30"/>
  <c r="G201" i="30"/>
  <c r="F201" i="30"/>
  <c r="H200" i="30"/>
  <c r="G200" i="30"/>
  <c r="F200" i="30"/>
  <c r="H199" i="30"/>
  <c r="G199" i="30"/>
  <c r="F199" i="30"/>
  <c r="H198" i="30"/>
  <c r="G198" i="30"/>
  <c r="F198" i="30"/>
  <c r="H197" i="30"/>
  <c r="G197" i="30"/>
  <c r="F197" i="30"/>
  <c r="J197" i="30" s="1"/>
  <c r="H196" i="30"/>
  <c r="G196" i="30"/>
  <c r="F196" i="30"/>
  <c r="H195" i="30"/>
  <c r="G195" i="30"/>
  <c r="F195" i="30"/>
  <c r="H194" i="30"/>
  <c r="G194" i="30"/>
  <c r="K194" i="30" s="1"/>
  <c r="F194" i="30"/>
  <c r="H193" i="30"/>
  <c r="G193" i="30"/>
  <c r="F193" i="30"/>
  <c r="H192" i="30"/>
  <c r="G192" i="30"/>
  <c r="F192" i="30"/>
  <c r="J192" i="30" s="1"/>
  <c r="H191" i="30"/>
  <c r="L191" i="30" s="1"/>
  <c r="G191" i="30"/>
  <c r="F191" i="30"/>
  <c r="H190" i="30"/>
  <c r="G190" i="30"/>
  <c r="F190" i="30"/>
  <c r="H189" i="30"/>
  <c r="G189" i="30"/>
  <c r="K189" i="30" s="1"/>
  <c r="F189" i="30"/>
  <c r="H188" i="30"/>
  <c r="G188" i="30"/>
  <c r="F188" i="30"/>
  <c r="H187" i="30"/>
  <c r="G187" i="30"/>
  <c r="F187" i="30"/>
  <c r="H186" i="30"/>
  <c r="L186" i="30" s="1"/>
  <c r="G186" i="30"/>
  <c r="K186" i="30" s="1"/>
  <c r="F186" i="30"/>
  <c r="H185" i="30"/>
  <c r="G185" i="30"/>
  <c r="F185" i="30"/>
  <c r="H184" i="30"/>
  <c r="G184" i="30"/>
  <c r="F184" i="30"/>
  <c r="J184" i="30" s="1"/>
  <c r="H183" i="30"/>
  <c r="L183" i="30" s="1"/>
  <c r="G183" i="30"/>
  <c r="F183" i="30"/>
  <c r="H181" i="30"/>
  <c r="G181" i="30"/>
  <c r="K181" i="30" s="1"/>
  <c r="F181" i="30"/>
  <c r="J181" i="30" s="1"/>
  <c r="H180" i="30"/>
  <c r="G180" i="30"/>
  <c r="F180" i="30"/>
  <c r="H179" i="30"/>
  <c r="G179" i="30"/>
  <c r="F179" i="30"/>
  <c r="H178" i="30"/>
  <c r="L178" i="30" s="1"/>
  <c r="G178" i="30"/>
  <c r="K178" i="30" s="1"/>
  <c r="F178" i="30"/>
  <c r="H177" i="30"/>
  <c r="G177" i="30"/>
  <c r="F177" i="30"/>
  <c r="H176" i="30"/>
  <c r="G176" i="30"/>
  <c r="F176" i="30"/>
  <c r="I176" i="30" s="1"/>
  <c r="H175" i="30"/>
  <c r="L175" i="30" s="1"/>
  <c r="G175" i="30"/>
  <c r="F175" i="30"/>
  <c r="H174" i="30"/>
  <c r="G174" i="30"/>
  <c r="F174" i="30"/>
  <c r="H173" i="30"/>
  <c r="G173" i="30"/>
  <c r="K173" i="30" s="1"/>
  <c r="F173" i="30"/>
  <c r="J173" i="30" s="1"/>
  <c r="H172" i="30"/>
  <c r="G172" i="30"/>
  <c r="F172" i="30"/>
  <c r="H171" i="30"/>
  <c r="G171" i="30"/>
  <c r="F171" i="30"/>
  <c r="H170" i="30"/>
  <c r="L170" i="30" s="1"/>
  <c r="G170" i="30"/>
  <c r="F170" i="30"/>
  <c r="H169" i="30"/>
  <c r="G169" i="30"/>
  <c r="F169" i="30"/>
  <c r="H168" i="30"/>
  <c r="G168" i="30"/>
  <c r="F168" i="30"/>
  <c r="H167" i="30"/>
  <c r="L167" i="30" s="1"/>
  <c r="G167" i="30"/>
  <c r="F167" i="30"/>
  <c r="H166" i="30"/>
  <c r="G166" i="30"/>
  <c r="F166" i="30"/>
  <c r="H165" i="30"/>
  <c r="G165" i="30"/>
  <c r="K165" i="30" s="1"/>
  <c r="F165" i="30"/>
  <c r="J165" i="30" s="1"/>
  <c r="H164" i="30"/>
  <c r="G164" i="30"/>
  <c r="F164" i="30"/>
  <c r="H163" i="30"/>
  <c r="G163" i="30"/>
  <c r="F163" i="30"/>
  <c r="H162" i="30"/>
  <c r="L162" i="30" s="1"/>
  <c r="G162" i="30"/>
  <c r="K162" i="30" s="1"/>
  <c r="F162" i="30"/>
  <c r="H161" i="30"/>
  <c r="G161" i="30"/>
  <c r="F161" i="30"/>
  <c r="H160" i="30"/>
  <c r="G160" i="30"/>
  <c r="F160" i="30"/>
  <c r="J160" i="30" s="1"/>
  <c r="H159" i="30"/>
  <c r="L159" i="30" s="1"/>
  <c r="G159" i="30"/>
  <c r="F159" i="30"/>
  <c r="H158" i="30"/>
  <c r="G158" i="30"/>
  <c r="F158" i="30"/>
  <c r="H157" i="30"/>
  <c r="G157" i="30"/>
  <c r="K157" i="30" s="1"/>
  <c r="F157" i="30"/>
  <c r="I157" i="30" s="1"/>
  <c r="H156" i="30"/>
  <c r="G156" i="30"/>
  <c r="F156" i="30"/>
  <c r="H155" i="30"/>
  <c r="G155" i="30"/>
  <c r="F155" i="30"/>
  <c r="H154" i="30"/>
  <c r="L154" i="30" s="1"/>
  <c r="G154" i="30"/>
  <c r="K154" i="30" s="1"/>
  <c r="F154" i="30"/>
  <c r="H153" i="30"/>
  <c r="G153" i="30"/>
  <c r="F153" i="30"/>
  <c r="H152" i="30"/>
  <c r="G152" i="30"/>
  <c r="F152" i="30"/>
  <c r="H151" i="30"/>
  <c r="L151" i="30" s="1"/>
  <c r="G151" i="30"/>
  <c r="F151" i="30"/>
  <c r="H150" i="30"/>
  <c r="G150" i="30"/>
  <c r="F150" i="30"/>
  <c r="H149" i="30"/>
  <c r="G149" i="30"/>
  <c r="K149" i="30" s="1"/>
  <c r="F149" i="30"/>
  <c r="J149" i="30" s="1"/>
  <c r="H148" i="30"/>
  <c r="G148" i="30"/>
  <c r="F148" i="30"/>
  <c r="H147" i="30"/>
  <c r="G147" i="30"/>
  <c r="F147" i="30"/>
  <c r="H146" i="30"/>
  <c r="G146" i="30"/>
  <c r="K146" i="30" s="1"/>
  <c r="F146" i="30"/>
  <c r="H145" i="30"/>
  <c r="G145" i="30"/>
  <c r="F145" i="30"/>
  <c r="H144" i="30"/>
  <c r="G144" i="30"/>
  <c r="F144" i="30"/>
  <c r="J144" i="30" s="1"/>
  <c r="H143" i="30"/>
  <c r="L143" i="30" s="1"/>
  <c r="G143" i="30"/>
  <c r="F143" i="30"/>
  <c r="H141" i="30"/>
  <c r="G141" i="30"/>
  <c r="K141" i="30" s="1"/>
  <c r="F141" i="30"/>
  <c r="J141" i="30" s="1"/>
  <c r="H140" i="30"/>
  <c r="G140" i="30"/>
  <c r="F140" i="30"/>
  <c r="H139" i="30"/>
  <c r="G139" i="30"/>
  <c r="F139" i="30"/>
  <c r="H138" i="30"/>
  <c r="G138" i="30"/>
  <c r="K138" i="30" s="1"/>
  <c r="F138" i="30"/>
  <c r="H137" i="30"/>
  <c r="G137" i="30"/>
  <c r="F137" i="30"/>
  <c r="H136" i="30"/>
  <c r="G136" i="30"/>
  <c r="F136" i="30"/>
  <c r="I136" i="30" s="1"/>
  <c r="H135" i="30"/>
  <c r="L135" i="30" s="1"/>
  <c r="G135" i="30"/>
  <c r="F135" i="30"/>
  <c r="H134" i="30"/>
  <c r="G134" i="30"/>
  <c r="F134" i="30"/>
  <c r="H133" i="30"/>
  <c r="G133" i="30"/>
  <c r="K133" i="30" s="1"/>
  <c r="F133" i="30"/>
  <c r="J133" i="30" s="1"/>
  <c r="H132" i="30"/>
  <c r="G132" i="30"/>
  <c r="F132" i="30"/>
  <c r="H131" i="30"/>
  <c r="G131" i="30"/>
  <c r="F131" i="30"/>
  <c r="H130" i="30"/>
  <c r="L130" i="30" s="1"/>
  <c r="G130" i="30"/>
  <c r="K130" i="30" s="1"/>
  <c r="F130" i="30"/>
  <c r="H129" i="30"/>
  <c r="G129" i="30"/>
  <c r="F129" i="30"/>
  <c r="H128" i="30"/>
  <c r="G128" i="30"/>
  <c r="F128" i="30"/>
  <c r="J128" i="30" s="1"/>
  <c r="H127" i="30"/>
  <c r="L127" i="30" s="1"/>
  <c r="G127" i="30"/>
  <c r="F127" i="30"/>
  <c r="H126" i="30"/>
  <c r="G126" i="30"/>
  <c r="F126" i="30"/>
  <c r="H125" i="30"/>
  <c r="G125" i="30"/>
  <c r="K125" i="30" s="1"/>
  <c r="F125" i="30"/>
  <c r="H124" i="30"/>
  <c r="G124" i="30"/>
  <c r="F124" i="30"/>
  <c r="H123" i="30"/>
  <c r="G123" i="30"/>
  <c r="F123" i="30"/>
  <c r="H122" i="30"/>
  <c r="L122" i="30" s="1"/>
  <c r="G122" i="30"/>
  <c r="K122" i="30" s="1"/>
  <c r="F122" i="30"/>
  <c r="H121" i="30"/>
  <c r="G121" i="30"/>
  <c r="F121" i="30"/>
  <c r="H120" i="30"/>
  <c r="G120" i="30"/>
  <c r="F120" i="30"/>
  <c r="J120" i="30" s="1"/>
  <c r="H119" i="30"/>
  <c r="G119" i="30"/>
  <c r="F119" i="30"/>
  <c r="H118" i="30"/>
  <c r="G118" i="30"/>
  <c r="F118" i="30"/>
  <c r="H117" i="30"/>
  <c r="G117" i="30"/>
  <c r="K117" i="30" s="1"/>
  <c r="F117" i="30"/>
  <c r="J117" i="30" s="1"/>
  <c r="M117" i="30" s="1"/>
  <c r="H116" i="30"/>
  <c r="G116" i="30"/>
  <c r="F116" i="30"/>
  <c r="H115" i="30"/>
  <c r="G115" i="30"/>
  <c r="F115" i="30"/>
  <c r="H114" i="30"/>
  <c r="L114" i="30" s="1"/>
  <c r="G114" i="30"/>
  <c r="K114" i="30" s="1"/>
  <c r="F114" i="30"/>
  <c r="H113" i="30"/>
  <c r="G113" i="30"/>
  <c r="F113" i="30"/>
  <c r="H112" i="30"/>
  <c r="G112" i="30"/>
  <c r="F112" i="30"/>
  <c r="H111" i="30"/>
  <c r="L111" i="30" s="1"/>
  <c r="G111" i="30"/>
  <c r="F111" i="30"/>
  <c r="H110" i="30"/>
  <c r="G110" i="30"/>
  <c r="F110" i="30"/>
  <c r="H109" i="30"/>
  <c r="G109" i="30"/>
  <c r="K109" i="30" s="1"/>
  <c r="F109" i="30"/>
  <c r="J109" i="30" s="1"/>
  <c r="H108" i="30"/>
  <c r="G108" i="30"/>
  <c r="F108" i="30"/>
  <c r="H107" i="30"/>
  <c r="G107" i="30"/>
  <c r="F107" i="30"/>
  <c r="H106" i="30"/>
  <c r="L106" i="30" s="1"/>
  <c r="G106" i="30"/>
  <c r="K106" i="30" s="1"/>
  <c r="F106" i="30"/>
  <c r="H105" i="30"/>
  <c r="G105" i="30"/>
  <c r="F105" i="30"/>
  <c r="H104" i="30"/>
  <c r="G104" i="30"/>
  <c r="F104" i="30"/>
  <c r="J104" i="30" s="1"/>
  <c r="M104" i="30" s="1"/>
  <c r="H103" i="30"/>
  <c r="L103" i="30" s="1"/>
  <c r="G103" i="30"/>
  <c r="F103" i="30"/>
  <c r="H101" i="30"/>
  <c r="G101" i="30"/>
  <c r="K101" i="30" s="1"/>
  <c r="F101" i="30"/>
  <c r="J101" i="30" s="1"/>
  <c r="H100" i="30"/>
  <c r="G100" i="30"/>
  <c r="F100" i="30"/>
  <c r="H99" i="30"/>
  <c r="G99" i="30"/>
  <c r="F99" i="30"/>
  <c r="H98" i="30"/>
  <c r="G98" i="30"/>
  <c r="I98" i="30" s="1"/>
  <c r="F98" i="30"/>
  <c r="H97" i="30"/>
  <c r="G97" i="30"/>
  <c r="F97" i="30"/>
  <c r="H96" i="30"/>
  <c r="G96" i="30"/>
  <c r="F96" i="30"/>
  <c r="J96" i="30" s="1"/>
  <c r="H95" i="30"/>
  <c r="L95" i="30" s="1"/>
  <c r="G95" i="30"/>
  <c r="F95" i="30"/>
  <c r="H94" i="30"/>
  <c r="G94" i="30"/>
  <c r="F94" i="30"/>
  <c r="H93" i="30"/>
  <c r="G93" i="30"/>
  <c r="F93" i="30"/>
  <c r="J93" i="30" s="1"/>
  <c r="H92" i="30"/>
  <c r="G92" i="30"/>
  <c r="F92" i="30"/>
  <c r="H91" i="30"/>
  <c r="G91" i="30"/>
  <c r="F91" i="30"/>
  <c r="H90" i="30"/>
  <c r="L90" i="30" s="1"/>
  <c r="G90" i="30"/>
  <c r="K90" i="30" s="1"/>
  <c r="F90" i="30"/>
  <c r="H89" i="30"/>
  <c r="G89" i="30"/>
  <c r="F89" i="30"/>
  <c r="H88" i="30"/>
  <c r="G88" i="30"/>
  <c r="F88" i="30"/>
  <c r="H87" i="30"/>
  <c r="L87" i="30" s="1"/>
  <c r="G87" i="30"/>
  <c r="F87" i="30"/>
  <c r="H86" i="30"/>
  <c r="G86" i="30"/>
  <c r="F86" i="30"/>
  <c r="H85" i="30"/>
  <c r="G85" i="30"/>
  <c r="K85" i="30" s="1"/>
  <c r="F85" i="30"/>
  <c r="H84" i="30"/>
  <c r="G84" i="30"/>
  <c r="F84" i="30"/>
  <c r="H83" i="30"/>
  <c r="G83" i="30"/>
  <c r="F83" i="30"/>
  <c r="H82" i="30"/>
  <c r="L82" i="30" s="1"/>
  <c r="G82" i="30"/>
  <c r="I82" i="30" s="1"/>
  <c r="F82" i="30"/>
  <c r="H81" i="30"/>
  <c r="G81" i="30"/>
  <c r="F81" i="30"/>
  <c r="H80" i="30"/>
  <c r="G80" i="30"/>
  <c r="F80" i="30"/>
  <c r="J80" i="30" s="1"/>
  <c r="M80" i="30" s="1"/>
  <c r="H79" i="30"/>
  <c r="I79" i="30" s="1"/>
  <c r="G79" i="30"/>
  <c r="F79" i="30"/>
  <c r="H78" i="30"/>
  <c r="G78" i="30"/>
  <c r="F78" i="30"/>
  <c r="H77" i="30"/>
  <c r="G77" i="30"/>
  <c r="K77" i="30" s="1"/>
  <c r="F77" i="30"/>
  <c r="J77" i="30" s="1"/>
  <c r="M77" i="30" s="1"/>
  <c r="H76" i="30"/>
  <c r="G76" i="30"/>
  <c r="F76" i="30"/>
  <c r="H75" i="30"/>
  <c r="G75" i="30"/>
  <c r="F75" i="30"/>
  <c r="H74" i="30"/>
  <c r="G74" i="30"/>
  <c r="K74" i="30" s="1"/>
  <c r="F74" i="30"/>
  <c r="H73" i="30"/>
  <c r="G73" i="30"/>
  <c r="F73" i="30"/>
  <c r="H72" i="30"/>
  <c r="G72" i="30"/>
  <c r="F72" i="30"/>
  <c r="J72" i="30" s="1"/>
  <c r="H71" i="30"/>
  <c r="I71" i="30" s="1"/>
  <c r="G71" i="30"/>
  <c r="F71" i="30"/>
  <c r="H70" i="30"/>
  <c r="G70" i="30"/>
  <c r="F70" i="30"/>
  <c r="H69" i="30"/>
  <c r="G69" i="30"/>
  <c r="K69" i="30" s="1"/>
  <c r="F69" i="30"/>
  <c r="J69" i="30" s="1"/>
  <c r="H68" i="30"/>
  <c r="G68" i="30"/>
  <c r="F68" i="30"/>
  <c r="H67" i="30"/>
  <c r="G67" i="30"/>
  <c r="F67" i="30"/>
  <c r="H66" i="30"/>
  <c r="L66" i="30" s="1"/>
  <c r="G66" i="30"/>
  <c r="K66" i="30" s="1"/>
  <c r="F66" i="30"/>
  <c r="H65" i="30"/>
  <c r="G65" i="30"/>
  <c r="F65" i="30"/>
  <c r="H64" i="30"/>
  <c r="G64" i="30"/>
  <c r="F64" i="30"/>
  <c r="J64" i="30" s="1"/>
  <c r="H63" i="30"/>
  <c r="L63" i="30" s="1"/>
  <c r="G63" i="30"/>
  <c r="F63" i="30"/>
  <c r="H61" i="30"/>
  <c r="G61" i="30"/>
  <c r="K61" i="30" s="1"/>
  <c r="F61" i="30"/>
  <c r="H60" i="30"/>
  <c r="G60" i="30"/>
  <c r="F60" i="30"/>
  <c r="H59" i="30"/>
  <c r="G59" i="30"/>
  <c r="F59" i="30"/>
  <c r="H58" i="30"/>
  <c r="L58" i="30" s="1"/>
  <c r="G58" i="30"/>
  <c r="K58" i="30" s="1"/>
  <c r="F58" i="30"/>
  <c r="H57" i="30"/>
  <c r="G57" i="30"/>
  <c r="F57" i="30"/>
  <c r="H56" i="30"/>
  <c r="G56" i="30"/>
  <c r="F56" i="30"/>
  <c r="J56" i="30" s="1"/>
  <c r="H55" i="30"/>
  <c r="G55" i="30"/>
  <c r="F55" i="30"/>
  <c r="H54" i="30"/>
  <c r="G54" i="30"/>
  <c r="F54" i="30"/>
  <c r="H53" i="30"/>
  <c r="G53" i="30"/>
  <c r="K53" i="30" s="1"/>
  <c r="F53" i="30"/>
  <c r="H52" i="30"/>
  <c r="G52" i="30"/>
  <c r="F52" i="30"/>
  <c r="H51" i="30"/>
  <c r="G51" i="30"/>
  <c r="F51" i="30"/>
  <c r="H50" i="30"/>
  <c r="L50" i="30" s="1"/>
  <c r="G50" i="30"/>
  <c r="K50" i="30" s="1"/>
  <c r="F50" i="30"/>
  <c r="H49" i="30"/>
  <c r="G49" i="30"/>
  <c r="F49" i="30"/>
  <c r="H48" i="30"/>
  <c r="G48" i="30"/>
  <c r="F48" i="30"/>
  <c r="H47" i="30"/>
  <c r="L47" i="30" s="1"/>
  <c r="G47" i="30"/>
  <c r="F47" i="30"/>
  <c r="H46" i="30"/>
  <c r="G46" i="30"/>
  <c r="F46" i="30"/>
  <c r="H45" i="30"/>
  <c r="G45" i="30"/>
  <c r="K45" i="30" s="1"/>
  <c r="F45" i="30"/>
  <c r="J45" i="30" s="1"/>
  <c r="H44" i="30"/>
  <c r="G44" i="30"/>
  <c r="F44" i="30"/>
  <c r="H43" i="30"/>
  <c r="G43" i="30"/>
  <c r="F43" i="30"/>
  <c r="H42" i="30"/>
  <c r="L42" i="30" s="1"/>
  <c r="G42" i="30"/>
  <c r="K42" i="30" s="1"/>
  <c r="F42" i="30"/>
  <c r="H41" i="30"/>
  <c r="G41" i="30"/>
  <c r="F41" i="30"/>
  <c r="H40" i="30"/>
  <c r="G40" i="30"/>
  <c r="F40" i="30"/>
  <c r="H39" i="30"/>
  <c r="L39" i="30" s="1"/>
  <c r="G39" i="30"/>
  <c r="F39" i="30"/>
  <c r="H38" i="30"/>
  <c r="G38" i="30"/>
  <c r="F38" i="30"/>
  <c r="H37" i="30"/>
  <c r="G37" i="30"/>
  <c r="F37" i="30"/>
  <c r="J37" i="30" s="1"/>
  <c r="H36" i="30"/>
  <c r="G36" i="30"/>
  <c r="F36" i="30"/>
  <c r="H35" i="30"/>
  <c r="G35" i="30"/>
  <c r="F35" i="30"/>
  <c r="H34" i="30"/>
  <c r="L34" i="30" s="1"/>
  <c r="G34" i="30"/>
  <c r="K34" i="30" s="1"/>
  <c r="F34" i="30"/>
  <c r="H33" i="30"/>
  <c r="G33" i="30"/>
  <c r="F33" i="30"/>
  <c r="H32" i="30"/>
  <c r="G32" i="30"/>
  <c r="F32" i="30"/>
  <c r="J32" i="30" s="1"/>
  <c r="H31" i="30"/>
  <c r="I31" i="30" s="1"/>
  <c r="G31" i="30"/>
  <c r="F31" i="30"/>
  <c r="H30" i="30"/>
  <c r="G30" i="30"/>
  <c r="F30" i="30"/>
  <c r="H29" i="30"/>
  <c r="G29" i="30"/>
  <c r="F29" i="30"/>
  <c r="J29" i="30" s="1"/>
  <c r="H28" i="30"/>
  <c r="G28" i="30"/>
  <c r="F28" i="30"/>
  <c r="H27" i="30"/>
  <c r="G27" i="30"/>
  <c r="F27" i="30"/>
  <c r="H26" i="30"/>
  <c r="L26" i="30" s="1"/>
  <c r="G26" i="30"/>
  <c r="K26" i="30" s="1"/>
  <c r="F26" i="30"/>
  <c r="H25" i="30"/>
  <c r="G25" i="30"/>
  <c r="F25" i="30"/>
  <c r="H24" i="30"/>
  <c r="G24" i="30"/>
  <c r="F24" i="30"/>
  <c r="J24" i="30" s="1"/>
  <c r="H23" i="30"/>
  <c r="L23" i="30" s="1"/>
  <c r="G23" i="30"/>
  <c r="F23" i="30"/>
  <c r="H22" i="30"/>
  <c r="G22" i="30"/>
  <c r="F22" i="30"/>
  <c r="H21" i="30"/>
  <c r="G21" i="30"/>
  <c r="K21" i="30" s="1"/>
  <c r="F21" i="30"/>
  <c r="J21" i="30" s="1"/>
  <c r="H20" i="30"/>
  <c r="G20" i="30"/>
  <c r="F20" i="30"/>
  <c r="H19" i="30"/>
  <c r="G19" i="30"/>
  <c r="F19" i="30"/>
  <c r="H18" i="30"/>
  <c r="L18" i="30" s="1"/>
  <c r="G18" i="30"/>
  <c r="K18" i="30" s="1"/>
  <c r="F18" i="30"/>
  <c r="L345" i="30"/>
  <c r="K345" i="30"/>
  <c r="J345" i="30"/>
  <c r="L344" i="30"/>
  <c r="K343" i="30"/>
  <c r="J343" i="30"/>
  <c r="L342" i="30"/>
  <c r="K342" i="30"/>
  <c r="J342" i="30"/>
  <c r="I342" i="30"/>
  <c r="L341" i="30"/>
  <c r="K340" i="30"/>
  <c r="L340" i="30"/>
  <c r="L339" i="30"/>
  <c r="K339" i="30"/>
  <c r="J339" i="30"/>
  <c r="D339" i="30"/>
  <c r="D340" i="30" s="1"/>
  <c r="D341" i="30" s="1"/>
  <c r="D342" i="30" s="1"/>
  <c r="D343" i="30" s="1"/>
  <c r="D344" i="30" s="1"/>
  <c r="D345" i="30" s="1"/>
  <c r="J338" i="30"/>
  <c r="K337" i="30"/>
  <c r="J337" i="30"/>
  <c r="L336" i="30"/>
  <c r="K336" i="30"/>
  <c r="J335" i="30"/>
  <c r="K334" i="30"/>
  <c r="J334" i="30"/>
  <c r="L333" i="30"/>
  <c r="L332" i="30"/>
  <c r="K332" i="30"/>
  <c r="I332" i="30"/>
  <c r="D332" i="30"/>
  <c r="D333" i="30" s="1"/>
  <c r="D334" i="30" s="1"/>
  <c r="D335" i="30" s="1"/>
  <c r="D336" i="30" s="1"/>
  <c r="D337" i="30" s="1"/>
  <c r="K331" i="30"/>
  <c r="L331" i="30"/>
  <c r="D331" i="30"/>
  <c r="J330" i="30"/>
  <c r="L329" i="30"/>
  <c r="K329" i="30"/>
  <c r="J329" i="30"/>
  <c r="K328" i="30"/>
  <c r="D328" i="30"/>
  <c r="D329" i="30" s="1"/>
  <c r="K327" i="30"/>
  <c r="J327" i="30"/>
  <c r="J326" i="30"/>
  <c r="L326" i="30"/>
  <c r="K324" i="30"/>
  <c r="J324" i="30"/>
  <c r="L324" i="30"/>
  <c r="L323" i="30"/>
  <c r="J323" i="30"/>
  <c r="K323" i="30"/>
  <c r="I323" i="30"/>
  <c r="D323" i="30"/>
  <c r="D324" i="30" s="1"/>
  <c r="D325" i="30" s="1"/>
  <c r="D326" i="30" s="1"/>
  <c r="D327" i="30" s="1"/>
  <c r="L321" i="30"/>
  <c r="K321" i="30"/>
  <c r="L320" i="30"/>
  <c r="K320" i="30"/>
  <c r="K319" i="30"/>
  <c r="J319" i="30"/>
  <c r="L318" i="30"/>
  <c r="K318" i="30"/>
  <c r="J318" i="30"/>
  <c r="L317" i="30"/>
  <c r="J316" i="30"/>
  <c r="K316" i="30"/>
  <c r="L315" i="30"/>
  <c r="K315" i="30"/>
  <c r="J315" i="30"/>
  <c r="D315" i="30"/>
  <c r="D316" i="30" s="1"/>
  <c r="D317" i="30" s="1"/>
  <c r="D318" i="30" s="1"/>
  <c r="D319" i="30" s="1"/>
  <c r="D320" i="30" s="1"/>
  <c r="D321" i="30" s="1"/>
  <c r="J314" i="30"/>
  <c r="L314" i="30"/>
  <c r="L313" i="30"/>
  <c r="K313" i="30"/>
  <c r="I313" i="30"/>
  <c r="L312" i="30"/>
  <c r="K312" i="30"/>
  <c r="K311" i="30"/>
  <c r="J311" i="30"/>
  <c r="K310" i="30"/>
  <c r="J310" i="30"/>
  <c r="L309" i="30"/>
  <c r="J308" i="30"/>
  <c r="L308" i="30"/>
  <c r="K307" i="30"/>
  <c r="J307" i="30"/>
  <c r="D307" i="30"/>
  <c r="D308" i="30" s="1"/>
  <c r="D309" i="30" s="1"/>
  <c r="D310" i="30" s="1"/>
  <c r="D311" i="30" s="1"/>
  <c r="D312" i="30" s="1"/>
  <c r="D313" i="30" s="1"/>
  <c r="J306" i="30"/>
  <c r="L305" i="30"/>
  <c r="J305" i="30"/>
  <c r="I305" i="30"/>
  <c r="K305" i="30"/>
  <c r="L304" i="30"/>
  <c r="K304" i="30"/>
  <c r="K303" i="30"/>
  <c r="L303" i="30"/>
  <c r="L300" i="30"/>
  <c r="K300" i="30"/>
  <c r="D299" i="30"/>
  <c r="D300" i="30" s="1"/>
  <c r="D301" i="30" s="1"/>
  <c r="D302" i="30" s="1"/>
  <c r="D303" i="30" s="1"/>
  <c r="D304" i="30" s="1"/>
  <c r="D305" i="30" s="1"/>
  <c r="J298" i="30"/>
  <c r="K297" i="30"/>
  <c r="J297" i="30"/>
  <c r="L296" i="30"/>
  <c r="I296" i="30"/>
  <c r="K296" i="30"/>
  <c r="K295" i="30"/>
  <c r="J295" i="30"/>
  <c r="L294" i="30"/>
  <c r="K294" i="30"/>
  <c r="L293" i="30"/>
  <c r="K293" i="30"/>
  <c r="J293" i="30"/>
  <c r="K292" i="30"/>
  <c r="J292" i="30"/>
  <c r="L291" i="30"/>
  <c r="K291" i="30"/>
  <c r="J291" i="30"/>
  <c r="D291" i="30"/>
  <c r="D292" i="30" s="1"/>
  <c r="D293" i="30" s="1"/>
  <c r="D294" i="30" s="1"/>
  <c r="D295" i="30" s="1"/>
  <c r="D296" i="30" s="1"/>
  <c r="D297" i="30" s="1"/>
  <c r="J290" i="30"/>
  <c r="L290" i="30"/>
  <c r="J289" i="30"/>
  <c r="L289" i="30"/>
  <c r="K288" i="30"/>
  <c r="K287" i="30"/>
  <c r="J287" i="30"/>
  <c r="L286" i="30"/>
  <c r="K286" i="30"/>
  <c r="I286" i="30"/>
  <c r="L285" i="30"/>
  <c r="L284" i="30"/>
  <c r="K284" i="30"/>
  <c r="J284" i="30"/>
  <c r="K283" i="30"/>
  <c r="J283" i="30"/>
  <c r="D283" i="30"/>
  <c r="D284" i="30" s="1"/>
  <c r="D285" i="30" s="1"/>
  <c r="D286" i="30" s="1"/>
  <c r="D287" i="30" s="1"/>
  <c r="D288" i="30" s="1"/>
  <c r="D289" i="30" s="1"/>
  <c r="J282" i="30"/>
  <c r="L281" i="30"/>
  <c r="K281" i="30"/>
  <c r="J281" i="30"/>
  <c r="L280" i="30"/>
  <c r="K279" i="30"/>
  <c r="J279" i="30"/>
  <c r="K278" i="30"/>
  <c r="L278" i="30"/>
  <c r="J278" i="30"/>
  <c r="L277" i="30"/>
  <c r="L276" i="30"/>
  <c r="K276" i="30"/>
  <c r="L275" i="30"/>
  <c r="K275" i="30"/>
  <c r="J275" i="30"/>
  <c r="D275" i="30"/>
  <c r="D276" i="30" s="1"/>
  <c r="D277" i="30" s="1"/>
  <c r="D278" i="30" s="1"/>
  <c r="D279" i="30" s="1"/>
  <c r="D280" i="30" s="1"/>
  <c r="D281" i="30" s="1"/>
  <c r="J274" i="30"/>
  <c r="K273" i="30"/>
  <c r="J273" i="30"/>
  <c r="L272" i="30"/>
  <c r="K272" i="30"/>
  <c r="J272" i="30"/>
  <c r="M272" i="30" s="1"/>
  <c r="J271" i="30"/>
  <c r="K270" i="30"/>
  <c r="J270" i="30"/>
  <c r="L269" i="30"/>
  <c r="J268" i="30"/>
  <c r="L268" i="30"/>
  <c r="K268" i="30"/>
  <c r="I268" i="30"/>
  <c r="D268" i="30"/>
  <c r="D269" i="30" s="1"/>
  <c r="D270" i="30" s="1"/>
  <c r="D271" i="30" s="1"/>
  <c r="D272" i="30" s="1"/>
  <c r="D273" i="30" s="1"/>
  <c r="L267" i="30"/>
  <c r="K267" i="30"/>
  <c r="D267" i="30"/>
  <c r="L266" i="30"/>
  <c r="J266" i="30"/>
  <c r="L265" i="30"/>
  <c r="K265" i="30"/>
  <c r="J265" i="30"/>
  <c r="K264" i="30"/>
  <c r="J264" i="30"/>
  <c r="L263" i="30"/>
  <c r="K263" i="30"/>
  <c r="J263" i="30"/>
  <c r="L260" i="30"/>
  <c r="K260" i="30"/>
  <c r="I260" i="30"/>
  <c r="J260" i="30"/>
  <c r="D259" i="30"/>
  <c r="D260" i="30" s="1"/>
  <c r="D261" i="30" s="1"/>
  <c r="D262" i="30" s="1"/>
  <c r="D263" i="30" s="1"/>
  <c r="D264" i="30" s="1"/>
  <c r="D265" i="30" s="1"/>
  <c r="K257" i="30"/>
  <c r="L257" i="30"/>
  <c r="L256" i="30"/>
  <c r="K256" i="30"/>
  <c r="K255" i="30"/>
  <c r="J255" i="30"/>
  <c r="L254" i="30"/>
  <c r="K254" i="30"/>
  <c r="J254" i="30"/>
  <c r="M254" i="30" s="1"/>
  <c r="L253" i="30"/>
  <c r="J252" i="30"/>
  <c r="K252" i="30"/>
  <c r="K251" i="30"/>
  <c r="L251" i="30"/>
  <c r="M251" i="30" s="1"/>
  <c r="J251" i="30"/>
  <c r="D251" i="30"/>
  <c r="D252" i="30" s="1"/>
  <c r="D253" i="30" s="1"/>
  <c r="D254" i="30" s="1"/>
  <c r="D255" i="30" s="1"/>
  <c r="D256" i="30" s="1"/>
  <c r="D257" i="30" s="1"/>
  <c r="L250" i="30"/>
  <c r="K249" i="30"/>
  <c r="L249" i="30"/>
  <c r="I249" i="30"/>
  <c r="L248" i="30"/>
  <c r="K248" i="30"/>
  <c r="L247" i="30"/>
  <c r="K247" i="30"/>
  <c r="J247" i="30"/>
  <c r="L246" i="30"/>
  <c r="K246" i="30"/>
  <c r="J246" i="30"/>
  <c r="L245" i="30"/>
  <c r="K245" i="30"/>
  <c r="J245" i="30"/>
  <c r="M245" i="30" s="1"/>
  <c r="L244" i="30"/>
  <c r="I244" i="30"/>
  <c r="J244" i="30"/>
  <c r="K243" i="30"/>
  <c r="J243" i="30"/>
  <c r="I243" i="30"/>
  <c r="D243" i="30"/>
  <c r="D244" i="30" s="1"/>
  <c r="D245" i="30" s="1"/>
  <c r="D246" i="30" s="1"/>
  <c r="D247" i="30" s="1"/>
  <c r="D248" i="30" s="1"/>
  <c r="D249" i="30" s="1"/>
  <c r="I242" i="30"/>
  <c r="J242" i="30"/>
  <c r="I241" i="30"/>
  <c r="L241" i="30"/>
  <c r="K241" i="30"/>
  <c r="J241" i="30"/>
  <c r="L240" i="30"/>
  <c r="K240" i="30"/>
  <c r="K239" i="30"/>
  <c r="L238" i="30"/>
  <c r="K238" i="30"/>
  <c r="J238" i="30"/>
  <c r="L237" i="30"/>
  <c r="J236" i="30"/>
  <c r="L236" i="30"/>
  <c r="K236" i="30"/>
  <c r="J235" i="30"/>
  <c r="L235" i="30"/>
  <c r="D235" i="30"/>
  <c r="D236" i="30" s="1"/>
  <c r="D237" i="30" s="1"/>
  <c r="D238" i="30" s="1"/>
  <c r="D239" i="30" s="1"/>
  <c r="D240" i="30" s="1"/>
  <c r="D241" i="30" s="1"/>
  <c r="J234" i="30"/>
  <c r="L233" i="30"/>
  <c r="K233" i="30"/>
  <c r="J233" i="30"/>
  <c r="K232" i="30"/>
  <c r="J232" i="30"/>
  <c r="L232" i="30"/>
  <c r="J231" i="30"/>
  <c r="K231" i="30"/>
  <c r="L230" i="30"/>
  <c r="K230" i="30"/>
  <c r="L229" i="30"/>
  <c r="K229" i="30"/>
  <c r="L228" i="30"/>
  <c r="K228" i="30"/>
  <c r="J228" i="30"/>
  <c r="L227" i="30"/>
  <c r="K227" i="30"/>
  <c r="J227" i="30"/>
  <c r="D227" i="30"/>
  <c r="D228" i="30" s="1"/>
  <c r="D229" i="30" s="1"/>
  <c r="D230" i="30" s="1"/>
  <c r="D231" i="30" s="1"/>
  <c r="D232" i="30" s="1"/>
  <c r="D233" i="30" s="1"/>
  <c r="L226" i="30"/>
  <c r="L225" i="30"/>
  <c r="K225" i="30"/>
  <c r="L224" i="30"/>
  <c r="K223" i="30"/>
  <c r="J223" i="30"/>
  <c r="L221" i="30"/>
  <c r="K221" i="30"/>
  <c r="L220" i="30"/>
  <c r="K220" i="30"/>
  <c r="I220" i="30"/>
  <c r="D220" i="30"/>
  <c r="D221" i="30" s="1"/>
  <c r="D222" i="30" s="1"/>
  <c r="D223" i="30" s="1"/>
  <c r="D224" i="30" s="1"/>
  <c r="D225" i="30" s="1"/>
  <c r="D219" i="30"/>
  <c r="J218" i="30"/>
  <c r="L217" i="30"/>
  <c r="K217" i="30"/>
  <c r="J217" i="30"/>
  <c r="L216" i="30"/>
  <c r="K216" i="30"/>
  <c r="J215" i="30"/>
  <c r="J214" i="30"/>
  <c r="L214" i="30"/>
  <c r="K214" i="30"/>
  <c r="L213" i="30"/>
  <c r="K212" i="30"/>
  <c r="I212" i="30"/>
  <c r="L212" i="30"/>
  <c r="J212" i="30"/>
  <c r="J211" i="30"/>
  <c r="L211" i="30"/>
  <c r="K211" i="30"/>
  <c r="D211" i="30"/>
  <c r="D212" i="30" s="1"/>
  <c r="D213" i="30" s="1"/>
  <c r="D214" i="30" s="1"/>
  <c r="D215" i="30" s="1"/>
  <c r="D216" i="30" s="1"/>
  <c r="D217" i="30" s="1"/>
  <c r="J210" i="30"/>
  <c r="L209" i="30"/>
  <c r="K209" i="30"/>
  <c r="J209" i="30"/>
  <c r="L208" i="30"/>
  <c r="K208" i="30"/>
  <c r="K207" i="30"/>
  <c r="L206" i="30"/>
  <c r="J206" i="30"/>
  <c r="L205" i="30"/>
  <c r="K204" i="30"/>
  <c r="L204" i="30"/>
  <c r="J204" i="30"/>
  <c r="L203" i="30"/>
  <c r="J203" i="30"/>
  <c r="K203" i="30"/>
  <c r="I203" i="30"/>
  <c r="D203" i="30"/>
  <c r="D204" i="30" s="1"/>
  <c r="D205" i="30" s="1"/>
  <c r="D206" i="30" s="1"/>
  <c r="D207" i="30" s="1"/>
  <c r="D208" i="30" s="1"/>
  <c r="D209" i="30" s="1"/>
  <c r="J202" i="30"/>
  <c r="L202" i="30"/>
  <c r="K202" i="30"/>
  <c r="M202" i="30" s="1"/>
  <c r="L201" i="30"/>
  <c r="K201" i="30"/>
  <c r="J201" i="30"/>
  <c r="L200" i="30"/>
  <c r="K200" i="30"/>
  <c r="J200" i="30"/>
  <c r="L199" i="30"/>
  <c r="K199" i="30"/>
  <c r="J199" i="30"/>
  <c r="L198" i="30"/>
  <c r="K198" i="30"/>
  <c r="L197" i="30"/>
  <c r="L196" i="30"/>
  <c r="K196" i="30"/>
  <c r="J196" i="30"/>
  <c r="K195" i="30"/>
  <c r="L195" i="30"/>
  <c r="J195" i="30"/>
  <c r="D195" i="30"/>
  <c r="D196" i="30" s="1"/>
  <c r="D197" i="30" s="1"/>
  <c r="D198" i="30" s="1"/>
  <c r="D199" i="30" s="1"/>
  <c r="D200" i="30" s="1"/>
  <c r="D201" i="30" s="1"/>
  <c r="L194" i="30"/>
  <c r="J194" i="30"/>
  <c r="L193" i="30"/>
  <c r="J193" i="30"/>
  <c r="K193" i="30"/>
  <c r="K192" i="30"/>
  <c r="L192" i="30"/>
  <c r="K191" i="30"/>
  <c r="J191" i="30"/>
  <c r="L190" i="30"/>
  <c r="K190" i="30"/>
  <c r="J190" i="30"/>
  <c r="L189" i="30"/>
  <c r="L188" i="30"/>
  <c r="J188" i="30"/>
  <c r="L187" i="30"/>
  <c r="K187" i="30"/>
  <c r="J187" i="30"/>
  <c r="M187" i="30" s="1"/>
  <c r="D187" i="30"/>
  <c r="D188" i="30" s="1"/>
  <c r="D189" i="30" s="1"/>
  <c r="D190" i="30" s="1"/>
  <c r="D191" i="30" s="1"/>
  <c r="D192" i="30" s="1"/>
  <c r="D193" i="30" s="1"/>
  <c r="J186" i="30"/>
  <c r="J185" i="30"/>
  <c r="L185" i="30"/>
  <c r="K185" i="30"/>
  <c r="L184" i="30"/>
  <c r="K184" i="30"/>
  <c r="K183" i="30"/>
  <c r="L181" i="30"/>
  <c r="L180" i="30"/>
  <c r="K180" i="30"/>
  <c r="D179" i="30"/>
  <c r="D180" i="30" s="1"/>
  <c r="D181" i="30" s="1"/>
  <c r="D182" i="30" s="1"/>
  <c r="D183" i="30" s="1"/>
  <c r="D184" i="30" s="1"/>
  <c r="D185" i="30" s="1"/>
  <c r="J178" i="30"/>
  <c r="J177" i="30"/>
  <c r="L177" i="30"/>
  <c r="K177" i="30"/>
  <c r="J176" i="30"/>
  <c r="L176" i="30"/>
  <c r="K176" i="30"/>
  <c r="K175" i="30"/>
  <c r="J175" i="30"/>
  <c r="J174" i="30"/>
  <c r="L174" i="30"/>
  <c r="K174" i="30"/>
  <c r="L173" i="30"/>
  <c r="L172" i="30"/>
  <c r="K172" i="30"/>
  <c r="J172" i="30"/>
  <c r="M172" i="30" s="1"/>
  <c r="L171" i="30"/>
  <c r="K171" i="30"/>
  <c r="D171" i="30"/>
  <c r="D172" i="30" s="1"/>
  <c r="D173" i="30" s="1"/>
  <c r="D174" i="30" s="1"/>
  <c r="D175" i="30" s="1"/>
  <c r="D176" i="30" s="1"/>
  <c r="D177" i="30" s="1"/>
  <c r="J170" i="30"/>
  <c r="L169" i="30"/>
  <c r="K169" i="30"/>
  <c r="J169" i="30"/>
  <c r="M169" i="30" s="1"/>
  <c r="J168" i="30"/>
  <c r="L168" i="30"/>
  <c r="K168" i="30"/>
  <c r="K167" i="30"/>
  <c r="J167" i="30"/>
  <c r="J166" i="30"/>
  <c r="L166" i="30"/>
  <c r="K166" i="30"/>
  <c r="I166" i="30"/>
  <c r="L165" i="30"/>
  <c r="D165" i="30"/>
  <c r="D166" i="30" s="1"/>
  <c r="D167" i="30" s="1"/>
  <c r="D168" i="30" s="1"/>
  <c r="D169" i="30" s="1"/>
  <c r="L164" i="30"/>
  <c r="K164" i="30"/>
  <c r="L163" i="30"/>
  <c r="K163" i="30"/>
  <c r="J163" i="30"/>
  <c r="D163" i="30"/>
  <c r="D164" i="30" s="1"/>
  <c r="L161" i="30"/>
  <c r="K161" i="30"/>
  <c r="L160" i="30"/>
  <c r="K160" i="30"/>
  <c r="J159" i="30"/>
  <c r="K159" i="30"/>
  <c r="J158" i="30"/>
  <c r="L158" i="30"/>
  <c r="K158" i="30"/>
  <c r="I158" i="30"/>
  <c r="L157" i="30"/>
  <c r="K156" i="30"/>
  <c r="J156" i="30"/>
  <c r="L156" i="30"/>
  <c r="D156" i="30"/>
  <c r="D157" i="30" s="1"/>
  <c r="D158" i="30" s="1"/>
  <c r="D159" i="30" s="1"/>
  <c r="D160" i="30" s="1"/>
  <c r="D161" i="30" s="1"/>
  <c r="L155" i="30"/>
  <c r="K155" i="30"/>
  <c r="D155" i="30"/>
  <c r="J154" i="30"/>
  <c r="L153" i="30"/>
  <c r="K153" i="30"/>
  <c r="J153" i="30"/>
  <c r="L152" i="30"/>
  <c r="K152" i="30"/>
  <c r="K151" i="30"/>
  <c r="J151" i="30"/>
  <c r="L150" i="30"/>
  <c r="K150" i="30"/>
  <c r="J150" i="30"/>
  <c r="L149" i="30"/>
  <c r="I148" i="30"/>
  <c r="L148" i="30"/>
  <c r="K148" i="30"/>
  <c r="J148" i="30"/>
  <c r="K147" i="30"/>
  <c r="J147" i="30"/>
  <c r="M147" i="30" s="1"/>
  <c r="L147" i="30"/>
  <c r="I147" i="30"/>
  <c r="D147" i="30"/>
  <c r="D148" i="30" s="1"/>
  <c r="D149" i="30" s="1"/>
  <c r="D150" i="30" s="1"/>
  <c r="D151" i="30" s="1"/>
  <c r="D152" i="30" s="1"/>
  <c r="D153" i="30" s="1"/>
  <c r="L146" i="30"/>
  <c r="K145" i="30"/>
  <c r="L145" i="30"/>
  <c r="L144" i="30"/>
  <c r="K144" i="30"/>
  <c r="K143" i="30"/>
  <c r="L141" i="30"/>
  <c r="L140" i="30"/>
  <c r="K140" i="30"/>
  <c r="D140" i="30"/>
  <c r="D141" i="30" s="1"/>
  <c r="D142" i="30" s="1"/>
  <c r="D143" i="30" s="1"/>
  <c r="D144" i="30" s="1"/>
  <c r="D145" i="30" s="1"/>
  <c r="D139" i="30"/>
  <c r="J138" i="30"/>
  <c r="J137" i="30"/>
  <c r="K137" i="30"/>
  <c r="J136" i="30"/>
  <c r="L136" i="30"/>
  <c r="K136" i="30"/>
  <c r="K135" i="30"/>
  <c r="J135" i="30"/>
  <c r="L134" i="30"/>
  <c r="K134" i="30"/>
  <c r="J134" i="30"/>
  <c r="L133" i="30"/>
  <c r="L132" i="30"/>
  <c r="K132" i="30"/>
  <c r="J132" i="30"/>
  <c r="D132" i="30"/>
  <c r="D133" i="30" s="1"/>
  <c r="D134" i="30" s="1"/>
  <c r="D135" i="30" s="1"/>
  <c r="D136" i="30" s="1"/>
  <c r="D137" i="30" s="1"/>
  <c r="L131" i="30"/>
  <c r="K131" i="30"/>
  <c r="D131" i="30"/>
  <c r="J130" i="30"/>
  <c r="L129" i="30"/>
  <c r="K129" i="30"/>
  <c r="J129" i="30"/>
  <c r="K128" i="30"/>
  <c r="K127" i="30"/>
  <c r="J127" i="30"/>
  <c r="L126" i="30"/>
  <c r="J126" i="30"/>
  <c r="K126" i="30"/>
  <c r="L125" i="30"/>
  <c r="L124" i="30"/>
  <c r="K124" i="30"/>
  <c r="J124" i="30"/>
  <c r="L123" i="30"/>
  <c r="K123" i="30"/>
  <c r="J123" i="30"/>
  <c r="D123" i="30"/>
  <c r="D124" i="30" s="1"/>
  <c r="D125" i="30" s="1"/>
  <c r="D126" i="30" s="1"/>
  <c r="D127" i="30" s="1"/>
  <c r="D128" i="30" s="1"/>
  <c r="D129" i="30" s="1"/>
  <c r="L121" i="30"/>
  <c r="K121" i="30"/>
  <c r="L120" i="30"/>
  <c r="K120" i="30"/>
  <c r="J119" i="30"/>
  <c r="K119" i="30"/>
  <c r="J118" i="30"/>
  <c r="L118" i="30"/>
  <c r="K118" i="30"/>
  <c r="I118" i="30"/>
  <c r="L117" i="30"/>
  <c r="L116" i="30"/>
  <c r="K116" i="30"/>
  <c r="I116" i="30"/>
  <c r="L115" i="30"/>
  <c r="K115" i="30"/>
  <c r="J115" i="30"/>
  <c r="D115" i="30"/>
  <c r="D116" i="30" s="1"/>
  <c r="D117" i="30" s="1"/>
  <c r="D118" i="30" s="1"/>
  <c r="D119" i="30" s="1"/>
  <c r="D120" i="30" s="1"/>
  <c r="D121" i="30" s="1"/>
  <c r="J114" i="30"/>
  <c r="L113" i="30"/>
  <c r="K113" i="30"/>
  <c r="J113" i="30"/>
  <c r="L112" i="30"/>
  <c r="K112" i="30"/>
  <c r="J111" i="30"/>
  <c r="K111" i="30"/>
  <c r="K110" i="30"/>
  <c r="J110" i="30"/>
  <c r="L109" i="30"/>
  <c r="K108" i="30"/>
  <c r="L108" i="30"/>
  <c r="J108" i="30"/>
  <c r="L107" i="30"/>
  <c r="K107" i="30"/>
  <c r="I107" i="30"/>
  <c r="D107" i="30"/>
  <c r="D108" i="30" s="1"/>
  <c r="D109" i="30" s="1"/>
  <c r="D110" i="30" s="1"/>
  <c r="D111" i="30" s="1"/>
  <c r="D112" i="30" s="1"/>
  <c r="D113" i="30" s="1"/>
  <c r="J106" i="30"/>
  <c r="L105" i="30"/>
  <c r="K105" i="30"/>
  <c r="J105" i="30"/>
  <c r="L104" i="30"/>
  <c r="K104" i="30"/>
  <c r="K103" i="30"/>
  <c r="K100" i="30"/>
  <c r="J100" i="30"/>
  <c r="L100" i="30"/>
  <c r="D99" i="30"/>
  <c r="D100" i="30" s="1"/>
  <c r="D101" i="30" s="1"/>
  <c r="D102" i="30" s="1"/>
  <c r="D103" i="30" s="1"/>
  <c r="D104" i="30" s="1"/>
  <c r="D105" i="30" s="1"/>
  <c r="L98" i="30"/>
  <c r="K98" i="30"/>
  <c r="L97" i="30"/>
  <c r="K97" i="30"/>
  <c r="L96" i="30"/>
  <c r="K96" i="30"/>
  <c r="K95" i="30"/>
  <c r="J95" i="30"/>
  <c r="L94" i="30"/>
  <c r="K94" i="30"/>
  <c r="L93" i="30"/>
  <c r="J92" i="30"/>
  <c r="K92" i="30"/>
  <c r="K91" i="30"/>
  <c r="L91" i="30"/>
  <c r="J91" i="30"/>
  <c r="D91" i="30"/>
  <c r="D92" i="30" s="1"/>
  <c r="D93" i="30" s="1"/>
  <c r="D94" i="30" s="1"/>
  <c r="D95" i="30" s="1"/>
  <c r="D96" i="30" s="1"/>
  <c r="D97" i="30" s="1"/>
  <c r="J90" i="30"/>
  <c r="L89" i="30"/>
  <c r="K89" i="30"/>
  <c r="J89" i="30"/>
  <c r="K88" i="30"/>
  <c r="L88" i="30"/>
  <c r="K87" i="30"/>
  <c r="J87" i="30"/>
  <c r="L86" i="30"/>
  <c r="K86" i="30"/>
  <c r="J86" i="30"/>
  <c r="L85" i="30"/>
  <c r="J84" i="30"/>
  <c r="L84" i="30"/>
  <c r="K84" i="30"/>
  <c r="J83" i="30"/>
  <c r="K83" i="30"/>
  <c r="D83" i="30"/>
  <c r="D84" i="30" s="1"/>
  <c r="D85" i="30" s="1"/>
  <c r="D86" i="30" s="1"/>
  <c r="D87" i="30" s="1"/>
  <c r="D88" i="30" s="1"/>
  <c r="D89" i="30" s="1"/>
  <c r="J82" i="30"/>
  <c r="K81" i="30"/>
  <c r="L81" i="30"/>
  <c r="J81" i="30"/>
  <c r="M81" i="30" s="1"/>
  <c r="L80" i="30"/>
  <c r="K80" i="30"/>
  <c r="K79" i="30"/>
  <c r="L78" i="30"/>
  <c r="K78" i="30"/>
  <c r="J78" i="30"/>
  <c r="L77" i="30"/>
  <c r="D77" i="30"/>
  <c r="D78" i="30" s="1"/>
  <c r="D79" i="30" s="1"/>
  <c r="D80" i="30" s="1"/>
  <c r="D81" i="30" s="1"/>
  <c r="L76" i="30"/>
  <c r="K76" i="30"/>
  <c r="D76" i="30"/>
  <c r="L75" i="30"/>
  <c r="K75" i="30"/>
  <c r="I75" i="30"/>
  <c r="D75" i="30"/>
  <c r="J74" i="30"/>
  <c r="J73" i="30"/>
  <c r="K73" i="30"/>
  <c r="L72" i="30"/>
  <c r="K72" i="30"/>
  <c r="K71" i="30"/>
  <c r="K70" i="30"/>
  <c r="L70" i="30"/>
  <c r="L69" i="30"/>
  <c r="L68" i="30"/>
  <c r="K68" i="30"/>
  <c r="J68" i="30"/>
  <c r="L67" i="30"/>
  <c r="K67" i="30"/>
  <c r="D67" i="30"/>
  <c r="D68" i="30" s="1"/>
  <c r="D69" i="30" s="1"/>
  <c r="D70" i="30" s="1"/>
  <c r="D71" i="30" s="1"/>
  <c r="D72" i="30" s="1"/>
  <c r="D73" i="30" s="1"/>
  <c r="J66" i="30"/>
  <c r="L65" i="30"/>
  <c r="K65" i="30"/>
  <c r="J65" i="30"/>
  <c r="K64" i="30"/>
  <c r="K63" i="30"/>
  <c r="J63" i="30"/>
  <c r="L61" i="30"/>
  <c r="L60" i="30"/>
  <c r="K60" i="30"/>
  <c r="J60" i="30"/>
  <c r="D59" i="30"/>
  <c r="D60" i="30" s="1"/>
  <c r="D61" i="30" s="1"/>
  <c r="D62" i="30" s="1"/>
  <c r="D63" i="30" s="1"/>
  <c r="D64" i="30" s="1"/>
  <c r="D65" i="30" s="1"/>
  <c r="L57" i="30"/>
  <c r="K57" i="30"/>
  <c r="L56" i="30"/>
  <c r="J55" i="30"/>
  <c r="K55" i="30"/>
  <c r="J54" i="30"/>
  <c r="L54" i="30"/>
  <c r="K54" i="30"/>
  <c r="I54" i="30"/>
  <c r="L53" i="30"/>
  <c r="L52" i="30"/>
  <c r="K52" i="30"/>
  <c r="L51" i="30"/>
  <c r="K51" i="30"/>
  <c r="J51" i="30"/>
  <c r="D51" i="30"/>
  <c r="D52" i="30" s="1"/>
  <c r="D53" i="30" s="1"/>
  <c r="D54" i="30" s="1"/>
  <c r="D55" i="30" s="1"/>
  <c r="D56" i="30" s="1"/>
  <c r="D57" i="30" s="1"/>
  <c r="J50" i="30"/>
  <c r="M49" i="30"/>
  <c r="L49" i="30"/>
  <c r="K49" i="30"/>
  <c r="J49" i="30"/>
  <c r="L48" i="30"/>
  <c r="K48" i="30"/>
  <c r="J47" i="30"/>
  <c r="K46" i="30"/>
  <c r="J46" i="30"/>
  <c r="L45" i="30"/>
  <c r="K44" i="30"/>
  <c r="L44" i="30"/>
  <c r="J44" i="30"/>
  <c r="K43" i="30"/>
  <c r="L43" i="30"/>
  <c r="D43" i="30"/>
  <c r="D44" i="30" s="1"/>
  <c r="D45" i="30" s="1"/>
  <c r="D46" i="30" s="1"/>
  <c r="D47" i="30" s="1"/>
  <c r="D48" i="30" s="1"/>
  <c r="D49" i="30" s="1"/>
  <c r="J42" i="30"/>
  <c r="L41" i="30"/>
  <c r="K41" i="30"/>
  <c r="J41" i="30"/>
  <c r="L40" i="30"/>
  <c r="K40" i="30"/>
  <c r="K39" i="30"/>
  <c r="J38" i="30"/>
  <c r="L38" i="30"/>
  <c r="K38" i="30"/>
  <c r="L37" i="30"/>
  <c r="L36" i="30"/>
  <c r="K36" i="30"/>
  <c r="L35" i="30"/>
  <c r="K35" i="30"/>
  <c r="J35" i="30"/>
  <c r="D35" i="30"/>
  <c r="D36" i="30" s="1"/>
  <c r="D37" i="30" s="1"/>
  <c r="D38" i="30" s="1"/>
  <c r="D39" i="30" s="1"/>
  <c r="D40" i="30" s="1"/>
  <c r="D41" i="30" s="1"/>
  <c r="J34" i="30"/>
  <c r="L33" i="30"/>
  <c r="K33" i="30"/>
  <c r="J33" i="30"/>
  <c r="L32" i="30"/>
  <c r="K32" i="30"/>
  <c r="K31" i="30"/>
  <c r="J31" i="30"/>
  <c r="I30" i="30"/>
  <c r="L30" i="30"/>
  <c r="K30" i="30"/>
  <c r="J30" i="30"/>
  <c r="L29" i="30"/>
  <c r="K28" i="30"/>
  <c r="L28" i="30"/>
  <c r="K27" i="30"/>
  <c r="L27" i="30"/>
  <c r="I27" i="30"/>
  <c r="D27" i="30"/>
  <c r="D28" i="30" s="1"/>
  <c r="D29" i="30" s="1"/>
  <c r="D30" i="30" s="1"/>
  <c r="D31" i="30" s="1"/>
  <c r="D32" i="30" s="1"/>
  <c r="D33" i="30" s="1"/>
  <c r="J26" i="30"/>
  <c r="K25" i="30"/>
  <c r="L25" i="30"/>
  <c r="J25" i="30"/>
  <c r="L24" i="30"/>
  <c r="K24" i="30"/>
  <c r="K23" i="30"/>
  <c r="J23" i="30"/>
  <c r="L22" i="30"/>
  <c r="K22" i="30"/>
  <c r="J22" i="30"/>
  <c r="K20" i="30"/>
  <c r="L20" i="30"/>
  <c r="J19" i="30"/>
  <c r="L19" i="30"/>
  <c r="K19" i="30"/>
  <c r="I19" i="30"/>
  <c r="D19" i="30"/>
  <c r="D20" i="30" s="1"/>
  <c r="D21" i="30" s="1"/>
  <c r="D22" i="30" s="1"/>
  <c r="D23" i="30" s="1"/>
  <c r="D24" i="30" s="1"/>
  <c r="D25" i="30" s="1"/>
  <c r="J18" i="30"/>
  <c r="L17" i="30"/>
  <c r="H17" i="30"/>
  <c r="G17" i="30"/>
  <c r="K17" i="30" s="1"/>
  <c r="F17" i="30"/>
  <c r="J17" i="30" s="1"/>
  <c r="L16" i="30"/>
  <c r="H16" i="30"/>
  <c r="G16" i="30"/>
  <c r="K16" i="30" s="1"/>
  <c r="F16" i="30"/>
  <c r="J16" i="30" s="1"/>
  <c r="H11" i="30"/>
  <c r="L11" i="30" s="1"/>
  <c r="G11" i="30"/>
  <c r="K11" i="30" s="1"/>
  <c r="F11" i="30"/>
  <c r="J11" i="30" s="1"/>
  <c r="H10" i="30"/>
  <c r="L10" i="30" s="1"/>
  <c r="G10" i="30"/>
  <c r="K10" i="30" s="1"/>
  <c r="F10" i="30"/>
  <c r="J10" i="30" s="1"/>
  <c r="H13" i="30"/>
  <c r="L13" i="30" s="1"/>
  <c r="G13" i="30"/>
  <c r="K13" i="30" s="1"/>
  <c r="F13" i="30"/>
  <c r="J13" i="30" s="1"/>
  <c r="H12" i="30"/>
  <c r="L12" i="30" s="1"/>
  <c r="G12" i="30"/>
  <c r="K12" i="30" s="1"/>
  <c r="F12" i="30"/>
  <c r="J12" i="30" s="1"/>
  <c r="J15" i="30"/>
  <c r="H15" i="30"/>
  <c r="L15" i="30" s="1"/>
  <c r="G15" i="30"/>
  <c r="I15" i="30" s="1"/>
  <c r="F15" i="30"/>
  <c r="D11" i="30"/>
  <c r="D12" i="30" s="1"/>
  <c r="D13" i="30" s="1"/>
  <c r="D14" i="30" s="1"/>
  <c r="D15" i="30" s="1"/>
  <c r="D16" i="30" s="1"/>
  <c r="D17" i="30" s="1"/>
  <c r="K14" i="30"/>
  <c r="J14" i="30"/>
  <c r="H14" i="30"/>
  <c r="L14" i="30" s="1"/>
  <c r="G14" i="30"/>
  <c r="F14" i="30"/>
  <c r="I14" i="30" s="1"/>
  <c r="H345" i="29"/>
  <c r="L345" i="29" s="1"/>
  <c r="G345" i="29"/>
  <c r="F345" i="29"/>
  <c r="H344" i="29"/>
  <c r="G344" i="29"/>
  <c r="F344" i="29"/>
  <c r="J344" i="29" s="1"/>
  <c r="M344" i="29" s="1"/>
  <c r="H343" i="29"/>
  <c r="G343" i="29"/>
  <c r="K343" i="29" s="1"/>
  <c r="F343" i="29"/>
  <c r="H342" i="29"/>
  <c r="L342" i="29" s="1"/>
  <c r="G342" i="29"/>
  <c r="F342" i="29"/>
  <c r="H341" i="29"/>
  <c r="G341" i="29"/>
  <c r="K341" i="29" s="1"/>
  <c r="F341" i="29"/>
  <c r="H340" i="29"/>
  <c r="I340" i="29" s="1"/>
  <c r="G340" i="29"/>
  <c r="F340" i="29"/>
  <c r="J340" i="29" s="1"/>
  <c r="H339" i="29"/>
  <c r="I339" i="29" s="1"/>
  <c r="G339" i="29"/>
  <c r="F339" i="29"/>
  <c r="H338" i="29"/>
  <c r="L338" i="29" s="1"/>
  <c r="G338" i="29"/>
  <c r="F338" i="29"/>
  <c r="J338" i="29" s="1"/>
  <c r="M338" i="29" s="1"/>
  <c r="H337" i="29"/>
  <c r="G337" i="29"/>
  <c r="K337" i="29" s="1"/>
  <c r="F337" i="29"/>
  <c r="J337" i="29" s="1"/>
  <c r="H336" i="29"/>
  <c r="G336" i="29"/>
  <c r="F336" i="29"/>
  <c r="H335" i="29"/>
  <c r="G335" i="29"/>
  <c r="K335" i="29" s="1"/>
  <c r="F335" i="29"/>
  <c r="H334" i="29"/>
  <c r="L334" i="29" s="1"/>
  <c r="G334" i="29"/>
  <c r="K334" i="29" s="1"/>
  <c r="F334" i="29"/>
  <c r="H333" i="29"/>
  <c r="G333" i="29"/>
  <c r="K333" i="29" s="1"/>
  <c r="F333" i="29"/>
  <c r="H332" i="29"/>
  <c r="L332" i="29" s="1"/>
  <c r="G332" i="29"/>
  <c r="F332" i="29"/>
  <c r="H331" i="29"/>
  <c r="L331" i="29" s="1"/>
  <c r="G331" i="29"/>
  <c r="F331" i="29"/>
  <c r="H330" i="29"/>
  <c r="G330" i="29"/>
  <c r="F330" i="29"/>
  <c r="J330" i="29" s="1"/>
  <c r="M330" i="29" s="1"/>
  <c r="H329" i="29"/>
  <c r="G329" i="29"/>
  <c r="K329" i="29" s="1"/>
  <c r="F329" i="29"/>
  <c r="I329" i="29" s="1"/>
  <c r="H328" i="29"/>
  <c r="G328" i="29"/>
  <c r="F328" i="29"/>
  <c r="J328" i="29" s="1"/>
  <c r="M328" i="29" s="1"/>
  <c r="H327" i="29"/>
  <c r="G327" i="29"/>
  <c r="I327" i="29" s="1"/>
  <c r="F327" i="29"/>
  <c r="H326" i="29"/>
  <c r="G326" i="29"/>
  <c r="F326" i="29"/>
  <c r="H325" i="29"/>
  <c r="G325" i="29"/>
  <c r="K325" i="29" s="1"/>
  <c r="F325" i="29"/>
  <c r="H324" i="29"/>
  <c r="L324" i="29" s="1"/>
  <c r="G324" i="29"/>
  <c r="F324" i="29"/>
  <c r="H323" i="29"/>
  <c r="I323" i="29" s="1"/>
  <c r="G323" i="29"/>
  <c r="F323" i="29"/>
  <c r="H322" i="29"/>
  <c r="G322" i="29"/>
  <c r="F322" i="29"/>
  <c r="J322" i="29" s="1"/>
  <c r="H321" i="29"/>
  <c r="L321" i="29" s="1"/>
  <c r="G321" i="29"/>
  <c r="F321" i="29"/>
  <c r="J321" i="29" s="1"/>
  <c r="H320" i="29"/>
  <c r="G320" i="29"/>
  <c r="F320" i="29"/>
  <c r="J320" i="29" s="1"/>
  <c r="H319" i="29"/>
  <c r="G319" i="29"/>
  <c r="K319" i="29" s="1"/>
  <c r="F319" i="29"/>
  <c r="J319" i="29" s="1"/>
  <c r="H318" i="29"/>
  <c r="L318" i="29" s="1"/>
  <c r="G318" i="29"/>
  <c r="F318" i="29"/>
  <c r="H317" i="29"/>
  <c r="G317" i="29"/>
  <c r="F317" i="29"/>
  <c r="H316" i="29"/>
  <c r="L316" i="29" s="1"/>
  <c r="G316" i="29"/>
  <c r="K316" i="29" s="1"/>
  <c r="F316" i="29"/>
  <c r="H315" i="29"/>
  <c r="I315" i="29" s="1"/>
  <c r="G315" i="29"/>
  <c r="F315" i="29"/>
  <c r="H314" i="29"/>
  <c r="G314" i="29"/>
  <c r="F314" i="29"/>
  <c r="J314" i="29" s="1"/>
  <c r="M314" i="29" s="1"/>
  <c r="H313" i="29"/>
  <c r="L313" i="29" s="1"/>
  <c r="G313" i="29"/>
  <c r="F313" i="29"/>
  <c r="J313" i="29" s="1"/>
  <c r="H312" i="29"/>
  <c r="G312" i="29"/>
  <c r="F312" i="29"/>
  <c r="H311" i="29"/>
  <c r="G311" i="29"/>
  <c r="K311" i="29" s="1"/>
  <c r="F311" i="29"/>
  <c r="J311" i="29" s="1"/>
  <c r="H310" i="29"/>
  <c r="G310" i="29"/>
  <c r="I310" i="29" s="1"/>
  <c r="F310" i="29"/>
  <c r="H309" i="29"/>
  <c r="G309" i="29"/>
  <c r="F309" i="29"/>
  <c r="H308" i="29"/>
  <c r="L308" i="29" s="1"/>
  <c r="G308" i="29"/>
  <c r="F308" i="29"/>
  <c r="H307" i="29"/>
  <c r="G307" i="29"/>
  <c r="F307" i="29"/>
  <c r="H306" i="29"/>
  <c r="G306" i="29"/>
  <c r="F306" i="29"/>
  <c r="H305" i="29"/>
  <c r="G305" i="29"/>
  <c r="F305" i="29"/>
  <c r="J305" i="29" s="1"/>
  <c r="H304" i="29"/>
  <c r="G304" i="29"/>
  <c r="F304" i="29"/>
  <c r="J304" i="29" s="1"/>
  <c r="M304" i="29" s="1"/>
  <c r="H303" i="29"/>
  <c r="G303" i="29"/>
  <c r="I303" i="29" s="1"/>
  <c r="F303" i="29"/>
  <c r="H302" i="29"/>
  <c r="L302" i="29" s="1"/>
  <c r="G302" i="29"/>
  <c r="K302" i="29" s="1"/>
  <c r="F302" i="29"/>
  <c r="H301" i="29"/>
  <c r="G301" i="29"/>
  <c r="F301" i="29"/>
  <c r="H300" i="29"/>
  <c r="L300" i="29" s="1"/>
  <c r="G300" i="29"/>
  <c r="F300" i="29"/>
  <c r="J300" i="29" s="1"/>
  <c r="H298" i="29"/>
  <c r="G298" i="29"/>
  <c r="F298" i="29"/>
  <c r="H297" i="29"/>
  <c r="L297" i="29" s="1"/>
  <c r="G297" i="29"/>
  <c r="K297" i="29" s="1"/>
  <c r="F297" i="29"/>
  <c r="H296" i="29"/>
  <c r="G296" i="29"/>
  <c r="F296" i="29"/>
  <c r="H295" i="29"/>
  <c r="G295" i="29"/>
  <c r="K295" i="29" s="1"/>
  <c r="F295" i="29"/>
  <c r="H294" i="29"/>
  <c r="G294" i="29"/>
  <c r="I294" i="29" s="1"/>
  <c r="F294" i="29"/>
  <c r="H293" i="29"/>
  <c r="G293" i="29"/>
  <c r="K293" i="29" s="1"/>
  <c r="F293" i="29"/>
  <c r="H292" i="29"/>
  <c r="L292" i="29" s="1"/>
  <c r="G292" i="29"/>
  <c r="K292" i="29" s="1"/>
  <c r="F292" i="29"/>
  <c r="I292" i="29" s="1"/>
  <c r="H291" i="29"/>
  <c r="G291" i="29"/>
  <c r="F291" i="29"/>
  <c r="H290" i="29"/>
  <c r="L290" i="29" s="1"/>
  <c r="G290" i="29"/>
  <c r="F290" i="29"/>
  <c r="H289" i="29"/>
  <c r="L289" i="29" s="1"/>
  <c r="G289" i="29"/>
  <c r="F289" i="29"/>
  <c r="H288" i="29"/>
  <c r="G288" i="29"/>
  <c r="F288" i="29"/>
  <c r="H287" i="29"/>
  <c r="G287" i="29"/>
  <c r="K287" i="29" s="1"/>
  <c r="F287" i="29"/>
  <c r="H286" i="29"/>
  <c r="G286" i="29"/>
  <c r="F286" i="29"/>
  <c r="H285" i="29"/>
  <c r="G285" i="29"/>
  <c r="K285" i="29" s="1"/>
  <c r="F285" i="29"/>
  <c r="H284" i="29"/>
  <c r="L284" i="29" s="1"/>
  <c r="G284" i="29"/>
  <c r="F284" i="29"/>
  <c r="J284" i="29" s="1"/>
  <c r="H283" i="29"/>
  <c r="I283" i="29" s="1"/>
  <c r="G283" i="29"/>
  <c r="F283" i="29"/>
  <c r="H282" i="29"/>
  <c r="L282" i="29" s="1"/>
  <c r="G282" i="29"/>
  <c r="F282" i="29"/>
  <c r="J282" i="29" s="1"/>
  <c r="M282" i="29" s="1"/>
  <c r="H281" i="29"/>
  <c r="L281" i="29" s="1"/>
  <c r="G281" i="29"/>
  <c r="K281" i="29" s="1"/>
  <c r="F281" i="29"/>
  <c r="I281" i="29" s="1"/>
  <c r="H280" i="29"/>
  <c r="G280" i="29"/>
  <c r="F280" i="29"/>
  <c r="H279" i="29"/>
  <c r="G279" i="29"/>
  <c r="K279" i="29" s="1"/>
  <c r="F279" i="29"/>
  <c r="H278" i="29"/>
  <c r="L278" i="29" s="1"/>
  <c r="G278" i="29"/>
  <c r="K278" i="29" s="1"/>
  <c r="F278" i="29"/>
  <c r="H277" i="29"/>
  <c r="G277" i="29"/>
  <c r="I277" i="29" s="1"/>
  <c r="F277" i="29"/>
  <c r="H276" i="29"/>
  <c r="L276" i="29" s="1"/>
  <c r="G276" i="29"/>
  <c r="F276" i="29"/>
  <c r="H275" i="29"/>
  <c r="L275" i="29" s="1"/>
  <c r="G275" i="29"/>
  <c r="F275" i="29"/>
  <c r="H274" i="29"/>
  <c r="G274" i="29"/>
  <c r="F274" i="29"/>
  <c r="J274" i="29" s="1"/>
  <c r="H273" i="29"/>
  <c r="G273" i="29"/>
  <c r="K273" i="29" s="1"/>
  <c r="F273" i="29"/>
  <c r="H272" i="29"/>
  <c r="G272" i="29"/>
  <c r="F272" i="29"/>
  <c r="I272" i="29" s="1"/>
  <c r="H271" i="29"/>
  <c r="G271" i="29"/>
  <c r="K271" i="29" s="1"/>
  <c r="F271" i="29"/>
  <c r="H270" i="29"/>
  <c r="L270" i="29" s="1"/>
  <c r="G270" i="29"/>
  <c r="F270" i="29"/>
  <c r="H269" i="29"/>
  <c r="G269" i="29"/>
  <c r="F269" i="29"/>
  <c r="H268" i="29"/>
  <c r="L268" i="29" s="1"/>
  <c r="G268" i="29"/>
  <c r="K268" i="29" s="1"/>
  <c r="F268" i="29"/>
  <c r="H267" i="29"/>
  <c r="G267" i="29"/>
  <c r="F267" i="29"/>
  <c r="H266" i="29"/>
  <c r="L266" i="29" s="1"/>
  <c r="G266" i="29"/>
  <c r="F266" i="29"/>
  <c r="J266" i="29" s="1"/>
  <c r="H265" i="29"/>
  <c r="G265" i="29"/>
  <c r="F265" i="29"/>
  <c r="I265" i="29" s="1"/>
  <c r="H264" i="29"/>
  <c r="G264" i="29"/>
  <c r="F264" i="29"/>
  <c r="J264" i="29" s="1"/>
  <c r="M264" i="29" s="1"/>
  <c r="H263" i="29"/>
  <c r="G263" i="29"/>
  <c r="K263" i="29" s="1"/>
  <c r="F263" i="29"/>
  <c r="H262" i="29"/>
  <c r="L262" i="29" s="1"/>
  <c r="G262" i="29"/>
  <c r="K262" i="29" s="1"/>
  <c r="F262" i="29"/>
  <c r="H261" i="29"/>
  <c r="G261" i="29"/>
  <c r="K261" i="29" s="1"/>
  <c r="F261" i="29"/>
  <c r="H260" i="29"/>
  <c r="L260" i="29" s="1"/>
  <c r="G260" i="29"/>
  <c r="F260" i="29"/>
  <c r="H258" i="29"/>
  <c r="G258" i="29"/>
  <c r="F258" i="29"/>
  <c r="J258" i="29" s="1"/>
  <c r="H257" i="29"/>
  <c r="G257" i="29"/>
  <c r="F257" i="29"/>
  <c r="I257" i="29" s="1"/>
  <c r="H256" i="29"/>
  <c r="G256" i="29"/>
  <c r="F256" i="29"/>
  <c r="J256" i="29" s="1"/>
  <c r="M256" i="29" s="1"/>
  <c r="H255" i="29"/>
  <c r="G255" i="29"/>
  <c r="K255" i="29" s="1"/>
  <c r="F255" i="29"/>
  <c r="I255" i="29" s="1"/>
  <c r="H254" i="29"/>
  <c r="L254" i="29" s="1"/>
  <c r="G254" i="29"/>
  <c r="F254" i="29"/>
  <c r="H253" i="29"/>
  <c r="G253" i="29"/>
  <c r="F253" i="29"/>
  <c r="H252" i="29"/>
  <c r="L252" i="29" s="1"/>
  <c r="G252" i="29"/>
  <c r="K252" i="29" s="1"/>
  <c r="F252" i="29"/>
  <c r="H251" i="29"/>
  <c r="I251" i="29" s="1"/>
  <c r="G251" i="29"/>
  <c r="F251" i="29"/>
  <c r="H250" i="29"/>
  <c r="G250" i="29"/>
  <c r="F250" i="29"/>
  <c r="J250" i="29" s="1"/>
  <c r="H249" i="29"/>
  <c r="G249" i="29"/>
  <c r="F249" i="29"/>
  <c r="J249" i="29" s="1"/>
  <c r="H248" i="29"/>
  <c r="G248" i="29"/>
  <c r="F248" i="29"/>
  <c r="J248" i="29" s="1"/>
  <c r="H247" i="29"/>
  <c r="G247" i="29"/>
  <c r="K247" i="29" s="1"/>
  <c r="F247" i="29"/>
  <c r="J247" i="29" s="1"/>
  <c r="H246" i="29"/>
  <c r="G246" i="29"/>
  <c r="K246" i="29" s="1"/>
  <c r="F246" i="29"/>
  <c r="H245" i="29"/>
  <c r="G245" i="29"/>
  <c r="I245" i="29" s="1"/>
  <c r="F245" i="29"/>
  <c r="H244" i="29"/>
  <c r="L244" i="29" s="1"/>
  <c r="G244" i="29"/>
  <c r="F244" i="29"/>
  <c r="H243" i="29"/>
  <c r="G243" i="29"/>
  <c r="F243" i="29"/>
  <c r="H242" i="29"/>
  <c r="L242" i="29" s="1"/>
  <c r="G242" i="29"/>
  <c r="F242" i="29"/>
  <c r="J242" i="29" s="1"/>
  <c r="H241" i="29"/>
  <c r="G241" i="29"/>
  <c r="F241" i="29"/>
  <c r="I241" i="29" s="1"/>
  <c r="H240" i="29"/>
  <c r="G240" i="29"/>
  <c r="F240" i="29"/>
  <c r="H239" i="29"/>
  <c r="G239" i="29"/>
  <c r="K239" i="29" s="1"/>
  <c r="F239" i="29"/>
  <c r="J239" i="29" s="1"/>
  <c r="H238" i="29"/>
  <c r="G238" i="29"/>
  <c r="I238" i="29" s="1"/>
  <c r="F238" i="29"/>
  <c r="H237" i="29"/>
  <c r="G237" i="29"/>
  <c r="F237" i="29"/>
  <c r="H236" i="29"/>
  <c r="L236" i="29" s="1"/>
  <c r="G236" i="29"/>
  <c r="F236" i="29"/>
  <c r="J236" i="29" s="1"/>
  <c r="H235" i="29"/>
  <c r="L235" i="29" s="1"/>
  <c r="G235" i="29"/>
  <c r="F235" i="29"/>
  <c r="H234" i="29"/>
  <c r="G234" i="29"/>
  <c r="F234" i="29"/>
  <c r="H233" i="29"/>
  <c r="L233" i="29" s="1"/>
  <c r="G233" i="29"/>
  <c r="K233" i="29" s="1"/>
  <c r="F233" i="29"/>
  <c r="H232" i="29"/>
  <c r="G232" i="29"/>
  <c r="F232" i="29"/>
  <c r="J232" i="29" s="1"/>
  <c r="H231" i="29"/>
  <c r="G231" i="29"/>
  <c r="K231" i="29" s="1"/>
  <c r="F231" i="29"/>
  <c r="H230" i="29"/>
  <c r="L230" i="29" s="1"/>
  <c r="G230" i="29"/>
  <c r="F230" i="29"/>
  <c r="H229" i="29"/>
  <c r="G229" i="29"/>
  <c r="F229" i="29"/>
  <c r="H228" i="29"/>
  <c r="L228" i="29" s="1"/>
  <c r="G228" i="29"/>
  <c r="F228" i="29"/>
  <c r="J228" i="29" s="1"/>
  <c r="H227" i="29"/>
  <c r="L227" i="29" s="1"/>
  <c r="G227" i="29"/>
  <c r="F227" i="29"/>
  <c r="H226" i="29"/>
  <c r="G226" i="29"/>
  <c r="F226" i="29"/>
  <c r="J226" i="29" s="1"/>
  <c r="H225" i="29"/>
  <c r="L225" i="29" s="1"/>
  <c r="G225" i="29"/>
  <c r="F225" i="29"/>
  <c r="H224" i="29"/>
  <c r="G224" i="29"/>
  <c r="F224" i="29"/>
  <c r="H223" i="29"/>
  <c r="G223" i="29"/>
  <c r="F223" i="29"/>
  <c r="J223" i="29" s="1"/>
  <c r="H222" i="29"/>
  <c r="G222" i="29"/>
  <c r="F222" i="29"/>
  <c r="H221" i="29"/>
  <c r="G221" i="29"/>
  <c r="K221" i="29" s="1"/>
  <c r="F221" i="29"/>
  <c r="H220" i="29"/>
  <c r="L220" i="29" s="1"/>
  <c r="G220" i="29"/>
  <c r="F220" i="29"/>
  <c r="H218" i="29"/>
  <c r="G218" i="29"/>
  <c r="F218" i="29"/>
  <c r="I218" i="29" s="1"/>
  <c r="H217" i="29"/>
  <c r="G217" i="29"/>
  <c r="F217" i="29"/>
  <c r="H216" i="29"/>
  <c r="G216" i="29"/>
  <c r="F216" i="29"/>
  <c r="H215" i="29"/>
  <c r="G215" i="29"/>
  <c r="K215" i="29" s="1"/>
  <c r="F215" i="29"/>
  <c r="H214" i="29"/>
  <c r="G214" i="29"/>
  <c r="F214" i="29"/>
  <c r="H213" i="29"/>
  <c r="G213" i="29"/>
  <c r="F213" i="29"/>
  <c r="H212" i="29"/>
  <c r="L212" i="29" s="1"/>
  <c r="G212" i="29"/>
  <c r="F212" i="29"/>
  <c r="J212" i="29" s="1"/>
  <c r="H211" i="29"/>
  <c r="G211" i="29"/>
  <c r="F211" i="29"/>
  <c r="H210" i="29"/>
  <c r="L210" i="29" s="1"/>
  <c r="G210" i="29"/>
  <c r="F210" i="29"/>
  <c r="H209" i="29"/>
  <c r="G209" i="29"/>
  <c r="F209" i="29"/>
  <c r="I209" i="29" s="1"/>
  <c r="H208" i="29"/>
  <c r="G208" i="29"/>
  <c r="F208" i="29"/>
  <c r="I208" i="29" s="1"/>
  <c r="H207" i="29"/>
  <c r="G207" i="29"/>
  <c r="K207" i="29" s="1"/>
  <c r="F207" i="29"/>
  <c r="I207" i="29" s="1"/>
  <c r="H206" i="29"/>
  <c r="L206" i="29" s="1"/>
  <c r="G206" i="29"/>
  <c r="F206" i="29"/>
  <c r="H205" i="29"/>
  <c r="G205" i="29"/>
  <c r="F205" i="29"/>
  <c r="H204" i="29"/>
  <c r="L204" i="29" s="1"/>
  <c r="M204" i="29" s="1"/>
  <c r="G204" i="29"/>
  <c r="F204" i="29"/>
  <c r="H203" i="29"/>
  <c r="G203" i="29"/>
  <c r="F203" i="29"/>
  <c r="H202" i="29"/>
  <c r="G202" i="29"/>
  <c r="F202" i="29"/>
  <c r="J202" i="29" s="1"/>
  <c r="H201" i="29"/>
  <c r="G201" i="29"/>
  <c r="K201" i="29" s="1"/>
  <c r="F201" i="29"/>
  <c r="H200" i="29"/>
  <c r="G200" i="29"/>
  <c r="F200" i="29"/>
  <c r="I200" i="29" s="1"/>
  <c r="H199" i="29"/>
  <c r="G199" i="29"/>
  <c r="K199" i="29" s="1"/>
  <c r="F199" i="29"/>
  <c r="H198" i="29"/>
  <c r="L198" i="29" s="1"/>
  <c r="G198" i="29"/>
  <c r="I198" i="29" s="1"/>
  <c r="F198" i="29"/>
  <c r="H197" i="29"/>
  <c r="G197" i="29"/>
  <c r="F197" i="29"/>
  <c r="H196" i="29"/>
  <c r="L196" i="29" s="1"/>
  <c r="G196" i="29"/>
  <c r="F196" i="29"/>
  <c r="J196" i="29" s="1"/>
  <c r="H195" i="29"/>
  <c r="I195" i="29" s="1"/>
  <c r="G195" i="29"/>
  <c r="F195" i="29"/>
  <c r="H194" i="29"/>
  <c r="G194" i="29"/>
  <c r="F194" i="29"/>
  <c r="H193" i="29"/>
  <c r="L193" i="29" s="1"/>
  <c r="G193" i="29"/>
  <c r="F193" i="29"/>
  <c r="J193" i="29" s="1"/>
  <c r="H192" i="29"/>
  <c r="G192" i="29"/>
  <c r="F192" i="29"/>
  <c r="I192" i="29" s="1"/>
  <c r="H191" i="29"/>
  <c r="G191" i="29"/>
  <c r="K191" i="29" s="1"/>
  <c r="F191" i="29"/>
  <c r="J191" i="29" s="1"/>
  <c r="H190" i="29"/>
  <c r="G190" i="29"/>
  <c r="F190" i="29"/>
  <c r="H189" i="29"/>
  <c r="G189" i="29"/>
  <c r="I189" i="29" s="1"/>
  <c r="F189" i="29"/>
  <c r="H188" i="29"/>
  <c r="L188" i="29" s="1"/>
  <c r="G188" i="29"/>
  <c r="F188" i="29"/>
  <c r="H187" i="29"/>
  <c r="G187" i="29"/>
  <c r="F187" i="29"/>
  <c r="H186" i="29"/>
  <c r="G186" i="29"/>
  <c r="F186" i="29"/>
  <c r="J186" i="29" s="1"/>
  <c r="H185" i="29"/>
  <c r="L185" i="29" s="1"/>
  <c r="M185" i="29" s="1"/>
  <c r="G185" i="29"/>
  <c r="F185" i="29"/>
  <c r="H184" i="29"/>
  <c r="G184" i="29"/>
  <c r="F184" i="29"/>
  <c r="H183" i="29"/>
  <c r="G183" i="29"/>
  <c r="K183" i="29" s="1"/>
  <c r="F183" i="29"/>
  <c r="I183" i="29" s="1"/>
  <c r="H182" i="29"/>
  <c r="L182" i="29" s="1"/>
  <c r="G182" i="29"/>
  <c r="F182" i="29"/>
  <c r="H181" i="29"/>
  <c r="G181" i="29"/>
  <c r="F181" i="29"/>
  <c r="H180" i="29"/>
  <c r="L180" i="29" s="1"/>
  <c r="G180" i="29"/>
  <c r="K180" i="29" s="1"/>
  <c r="F180" i="29"/>
  <c r="J180" i="29" s="1"/>
  <c r="H178" i="29"/>
  <c r="L178" i="29" s="1"/>
  <c r="G178" i="29"/>
  <c r="F178" i="29"/>
  <c r="J178" i="29" s="1"/>
  <c r="H177" i="29"/>
  <c r="G177" i="29"/>
  <c r="F177" i="29"/>
  <c r="J177" i="29" s="1"/>
  <c r="H176" i="29"/>
  <c r="G176" i="29"/>
  <c r="F176" i="29"/>
  <c r="H175" i="29"/>
  <c r="G175" i="29"/>
  <c r="K175" i="29" s="1"/>
  <c r="F175" i="29"/>
  <c r="I175" i="29" s="1"/>
  <c r="H174" i="29"/>
  <c r="L174" i="29" s="1"/>
  <c r="G174" i="29"/>
  <c r="F174" i="29"/>
  <c r="H173" i="29"/>
  <c r="G173" i="29"/>
  <c r="F173" i="29"/>
  <c r="H172" i="29"/>
  <c r="L172" i="29" s="1"/>
  <c r="G172" i="29"/>
  <c r="F172" i="29"/>
  <c r="I172" i="29" s="1"/>
  <c r="H171" i="29"/>
  <c r="G171" i="29"/>
  <c r="F171" i="29"/>
  <c r="H170" i="29"/>
  <c r="G170" i="29"/>
  <c r="F170" i="29"/>
  <c r="H169" i="29"/>
  <c r="G169" i="29"/>
  <c r="F169" i="29"/>
  <c r="H168" i="29"/>
  <c r="G168" i="29"/>
  <c r="F168" i="29"/>
  <c r="H167" i="29"/>
  <c r="G167" i="29"/>
  <c r="I167" i="29" s="1"/>
  <c r="F167" i="29"/>
  <c r="J167" i="29" s="1"/>
  <c r="M167" i="29" s="1"/>
  <c r="H166" i="29"/>
  <c r="L166" i="29" s="1"/>
  <c r="G166" i="29"/>
  <c r="F166" i="29"/>
  <c r="H165" i="29"/>
  <c r="G165" i="29"/>
  <c r="K165" i="29" s="1"/>
  <c r="F165" i="29"/>
  <c r="H164" i="29"/>
  <c r="G164" i="29"/>
  <c r="F164" i="29"/>
  <c r="H163" i="29"/>
  <c r="I163" i="29" s="1"/>
  <c r="G163" i="29"/>
  <c r="F163" i="29"/>
  <c r="H162" i="29"/>
  <c r="G162" i="29"/>
  <c r="F162" i="29"/>
  <c r="J162" i="29" s="1"/>
  <c r="M162" i="29" s="1"/>
  <c r="H161" i="29"/>
  <c r="L161" i="29" s="1"/>
  <c r="G161" i="29"/>
  <c r="F161" i="29"/>
  <c r="J161" i="29" s="1"/>
  <c r="H160" i="29"/>
  <c r="G160" i="29"/>
  <c r="F160" i="29"/>
  <c r="H159" i="29"/>
  <c r="G159" i="29"/>
  <c r="I159" i="29" s="1"/>
  <c r="F159" i="29"/>
  <c r="J159" i="29" s="1"/>
  <c r="H158" i="29"/>
  <c r="G158" i="29"/>
  <c r="K158" i="29" s="1"/>
  <c r="F158" i="29"/>
  <c r="H157" i="29"/>
  <c r="G157" i="29"/>
  <c r="F157" i="29"/>
  <c r="H156" i="29"/>
  <c r="L156" i="29" s="1"/>
  <c r="G156" i="29"/>
  <c r="K156" i="29" s="1"/>
  <c r="F156" i="29"/>
  <c r="H155" i="29"/>
  <c r="G155" i="29"/>
  <c r="F155" i="29"/>
  <c r="H154" i="29"/>
  <c r="G154" i="29"/>
  <c r="F154" i="29"/>
  <c r="J154" i="29" s="1"/>
  <c r="H153" i="29"/>
  <c r="G153" i="29"/>
  <c r="F153" i="29"/>
  <c r="J153" i="29" s="1"/>
  <c r="H152" i="29"/>
  <c r="G152" i="29"/>
  <c r="F152" i="29"/>
  <c r="J152" i="29" s="1"/>
  <c r="M152" i="29" s="1"/>
  <c r="H151" i="29"/>
  <c r="G151" i="29"/>
  <c r="K151" i="29" s="1"/>
  <c r="F151" i="29"/>
  <c r="I151" i="29" s="1"/>
  <c r="H150" i="29"/>
  <c r="L150" i="29" s="1"/>
  <c r="G150" i="29"/>
  <c r="F150" i="29"/>
  <c r="H149" i="29"/>
  <c r="G149" i="29"/>
  <c r="F149" i="29"/>
  <c r="H148" i="29"/>
  <c r="L148" i="29" s="1"/>
  <c r="G148" i="29"/>
  <c r="K148" i="29" s="1"/>
  <c r="F148" i="29"/>
  <c r="H147" i="29"/>
  <c r="I147" i="29" s="1"/>
  <c r="G147" i="29"/>
  <c r="F147" i="29"/>
  <c r="H146" i="29"/>
  <c r="L146" i="29" s="1"/>
  <c r="G146" i="29"/>
  <c r="F146" i="29"/>
  <c r="H145" i="29"/>
  <c r="G145" i="29"/>
  <c r="F145" i="29"/>
  <c r="H144" i="29"/>
  <c r="G144" i="29"/>
  <c r="F144" i="29"/>
  <c r="H143" i="29"/>
  <c r="G143" i="29"/>
  <c r="K143" i="29" s="1"/>
  <c r="F143" i="29"/>
  <c r="J143" i="29" s="1"/>
  <c r="H142" i="29"/>
  <c r="G142" i="29"/>
  <c r="I142" i="29" s="1"/>
  <c r="F142" i="29"/>
  <c r="H141" i="29"/>
  <c r="G141" i="29"/>
  <c r="K141" i="29" s="1"/>
  <c r="F141" i="29"/>
  <c r="H140" i="29"/>
  <c r="L140" i="29" s="1"/>
  <c r="G140" i="29"/>
  <c r="F140" i="29"/>
  <c r="H138" i="29"/>
  <c r="G138" i="29"/>
  <c r="F138" i="29"/>
  <c r="J138" i="29" s="1"/>
  <c r="M138" i="29" s="1"/>
  <c r="H137" i="29"/>
  <c r="G137" i="29"/>
  <c r="F137" i="29"/>
  <c r="H136" i="29"/>
  <c r="G136" i="29"/>
  <c r="F136" i="29"/>
  <c r="H135" i="29"/>
  <c r="G135" i="29"/>
  <c r="F135" i="29"/>
  <c r="H134" i="29"/>
  <c r="G134" i="29"/>
  <c r="F134" i="29"/>
  <c r="H133" i="29"/>
  <c r="G133" i="29"/>
  <c r="K133" i="29" s="1"/>
  <c r="F133" i="29"/>
  <c r="H132" i="29"/>
  <c r="I132" i="29" s="1"/>
  <c r="G132" i="29"/>
  <c r="F132" i="29"/>
  <c r="H131" i="29"/>
  <c r="L131" i="29" s="1"/>
  <c r="G131" i="29"/>
  <c r="F131" i="29"/>
  <c r="H130" i="29"/>
  <c r="G130" i="29"/>
  <c r="F130" i="29"/>
  <c r="I130" i="29" s="1"/>
  <c r="H129" i="29"/>
  <c r="G129" i="29"/>
  <c r="F129" i="29"/>
  <c r="I129" i="29" s="1"/>
  <c r="H128" i="29"/>
  <c r="G128" i="29"/>
  <c r="F128" i="29"/>
  <c r="I128" i="29" s="1"/>
  <c r="H127" i="29"/>
  <c r="G127" i="29"/>
  <c r="K127" i="29" s="1"/>
  <c r="F127" i="29"/>
  <c r="H126" i="29"/>
  <c r="G126" i="29"/>
  <c r="F126" i="29"/>
  <c r="H125" i="29"/>
  <c r="G125" i="29"/>
  <c r="F125" i="29"/>
  <c r="H124" i="29"/>
  <c r="L124" i="29" s="1"/>
  <c r="G124" i="29"/>
  <c r="K124" i="29" s="1"/>
  <c r="F124" i="29"/>
  <c r="I124" i="29" s="1"/>
  <c r="H123" i="29"/>
  <c r="G123" i="29"/>
  <c r="F123" i="29"/>
  <c r="H122" i="29"/>
  <c r="G122" i="29"/>
  <c r="F122" i="29"/>
  <c r="J122" i="29" s="1"/>
  <c r="H121" i="29"/>
  <c r="G121" i="29"/>
  <c r="F121" i="29"/>
  <c r="H120" i="29"/>
  <c r="G120" i="29"/>
  <c r="F120" i="29"/>
  <c r="I120" i="29" s="1"/>
  <c r="H119" i="29"/>
  <c r="G119" i="29"/>
  <c r="K119" i="29" s="1"/>
  <c r="F119" i="29"/>
  <c r="J119" i="29" s="1"/>
  <c r="H118" i="29"/>
  <c r="L118" i="29" s="1"/>
  <c r="G118" i="29"/>
  <c r="K118" i="29" s="1"/>
  <c r="F118" i="29"/>
  <c r="H117" i="29"/>
  <c r="G117" i="29"/>
  <c r="F117" i="29"/>
  <c r="H116" i="29"/>
  <c r="L116" i="29" s="1"/>
  <c r="M116" i="29" s="1"/>
  <c r="G116" i="29"/>
  <c r="F116" i="29"/>
  <c r="H115" i="29"/>
  <c r="L115" i="29" s="1"/>
  <c r="G115" i="29"/>
  <c r="F115" i="29"/>
  <c r="H114" i="29"/>
  <c r="G114" i="29"/>
  <c r="F114" i="29"/>
  <c r="J114" i="29" s="1"/>
  <c r="H113" i="29"/>
  <c r="G113" i="29"/>
  <c r="K113" i="29" s="1"/>
  <c r="F113" i="29"/>
  <c r="J113" i="29" s="1"/>
  <c r="H112" i="29"/>
  <c r="G112" i="29"/>
  <c r="F112" i="29"/>
  <c r="H111" i="29"/>
  <c r="G111" i="29"/>
  <c r="I111" i="29" s="1"/>
  <c r="F111" i="29"/>
  <c r="J111" i="29" s="1"/>
  <c r="H110" i="29"/>
  <c r="L110" i="29" s="1"/>
  <c r="G110" i="29"/>
  <c r="I110" i="29" s="1"/>
  <c r="F110" i="29"/>
  <c r="H109" i="29"/>
  <c r="G109" i="29"/>
  <c r="F109" i="29"/>
  <c r="H108" i="29"/>
  <c r="L108" i="29" s="1"/>
  <c r="G108" i="29"/>
  <c r="F108" i="29"/>
  <c r="H107" i="29"/>
  <c r="I107" i="29" s="1"/>
  <c r="G107" i="29"/>
  <c r="F107" i="29"/>
  <c r="H106" i="29"/>
  <c r="G106" i="29"/>
  <c r="F106" i="29"/>
  <c r="J106" i="29" s="1"/>
  <c r="M106" i="29" s="1"/>
  <c r="H105" i="29"/>
  <c r="L105" i="29" s="1"/>
  <c r="G105" i="29"/>
  <c r="F105" i="29"/>
  <c r="J105" i="29" s="1"/>
  <c r="H104" i="29"/>
  <c r="G104" i="29"/>
  <c r="F104" i="29"/>
  <c r="H103" i="29"/>
  <c r="G103" i="29"/>
  <c r="K103" i="29" s="1"/>
  <c r="F103" i="29"/>
  <c r="J103" i="29" s="1"/>
  <c r="H102" i="29"/>
  <c r="G102" i="29"/>
  <c r="I102" i="29" s="1"/>
  <c r="F102" i="29"/>
  <c r="H101" i="29"/>
  <c r="G101" i="29"/>
  <c r="I101" i="29" s="1"/>
  <c r="F101" i="29"/>
  <c r="H100" i="29"/>
  <c r="L100" i="29" s="1"/>
  <c r="G100" i="29"/>
  <c r="F100" i="29"/>
  <c r="H98" i="29"/>
  <c r="G98" i="29"/>
  <c r="F98" i="29"/>
  <c r="J98" i="29" s="1"/>
  <c r="M98" i="29" s="1"/>
  <c r="H97" i="29"/>
  <c r="G97" i="29"/>
  <c r="K97" i="29" s="1"/>
  <c r="F97" i="29"/>
  <c r="H96" i="29"/>
  <c r="L96" i="29" s="1"/>
  <c r="G96" i="29"/>
  <c r="F96" i="29"/>
  <c r="H95" i="29"/>
  <c r="L95" i="29" s="1"/>
  <c r="G95" i="29"/>
  <c r="F95" i="29"/>
  <c r="H94" i="29"/>
  <c r="L94" i="29" s="1"/>
  <c r="G94" i="29"/>
  <c r="F94" i="29"/>
  <c r="H93" i="29"/>
  <c r="G93" i="29"/>
  <c r="F93" i="29"/>
  <c r="J93" i="29" s="1"/>
  <c r="M93" i="29" s="1"/>
  <c r="H92" i="29"/>
  <c r="G92" i="29"/>
  <c r="F92" i="29"/>
  <c r="H91" i="29"/>
  <c r="G91" i="29"/>
  <c r="K91" i="29" s="1"/>
  <c r="F91" i="29"/>
  <c r="H90" i="29"/>
  <c r="G90" i="29"/>
  <c r="K90" i="29" s="1"/>
  <c r="F90" i="29"/>
  <c r="H89" i="29"/>
  <c r="G89" i="29"/>
  <c r="F89" i="29"/>
  <c r="H88" i="29"/>
  <c r="G88" i="29"/>
  <c r="F88" i="29"/>
  <c r="I88" i="29" s="1"/>
  <c r="H87" i="29"/>
  <c r="L87" i="29" s="1"/>
  <c r="G87" i="29"/>
  <c r="F87" i="29"/>
  <c r="H86" i="29"/>
  <c r="G86" i="29"/>
  <c r="F86" i="29"/>
  <c r="H85" i="29"/>
  <c r="G85" i="29"/>
  <c r="K85" i="29" s="1"/>
  <c r="F85" i="29"/>
  <c r="H84" i="29"/>
  <c r="G84" i="29"/>
  <c r="F84" i="29"/>
  <c r="H83" i="29"/>
  <c r="G83" i="29"/>
  <c r="F83" i="29"/>
  <c r="H82" i="29"/>
  <c r="L82" i="29" s="1"/>
  <c r="G82" i="29"/>
  <c r="K82" i="29" s="1"/>
  <c r="F82" i="29"/>
  <c r="H81" i="29"/>
  <c r="G81" i="29"/>
  <c r="F81" i="29"/>
  <c r="J81" i="29" s="1"/>
  <c r="H80" i="29"/>
  <c r="G80" i="29"/>
  <c r="F80" i="29"/>
  <c r="H79" i="29"/>
  <c r="G79" i="29"/>
  <c r="K79" i="29" s="1"/>
  <c r="F79" i="29"/>
  <c r="I79" i="29" s="1"/>
  <c r="H78" i="29"/>
  <c r="G78" i="29"/>
  <c r="K78" i="29" s="1"/>
  <c r="F78" i="29"/>
  <c r="H77" i="29"/>
  <c r="L77" i="29" s="1"/>
  <c r="G77" i="29"/>
  <c r="F77" i="29"/>
  <c r="H76" i="29"/>
  <c r="L76" i="29" s="1"/>
  <c r="G76" i="29"/>
  <c r="F76" i="29"/>
  <c r="H75" i="29"/>
  <c r="G75" i="29"/>
  <c r="K75" i="29" s="1"/>
  <c r="M75" i="29" s="1"/>
  <c r="F75" i="29"/>
  <c r="H74" i="29"/>
  <c r="G74" i="29"/>
  <c r="F74" i="29"/>
  <c r="I74" i="29" s="1"/>
  <c r="H73" i="29"/>
  <c r="G73" i="29"/>
  <c r="F73" i="29"/>
  <c r="H72" i="29"/>
  <c r="G72" i="29"/>
  <c r="F72" i="29"/>
  <c r="H71" i="29"/>
  <c r="G71" i="29"/>
  <c r="K71" i="29" s="1"/>
  <c r="F71" i="29"/>
  <c r="H70" i="29"/>
  <c r="G70" i="29"/>
  <c r="F70" i="29"/>
  <c r="H69" i="29"/>
  <c r="G69" i="29"/>
  <c r="F69" i="29"/>
  <c r="H68" i="29"/>
  <c r="L68" i="29" s="1"/>
  <c r="G68" i="29"/>
  <c r="F68" i="29"/>
  <c r="H67" i="29"/>
  <c r="G67" i="29"/>
  <c r="F67" i="29"/>
  <c r="H66" i="29"/>
  <c r="G66" i="29"/>
  <c r="F66" i="29"/>
  <c r="J66" i="29" s="1"/>
  <c r="M66" i="29" s="1"/>
  <c r="H65" i="29"/>
  <c r="G65" i="29"/>
  <c r="K65" i="29" s="1"/>
  <c r="F65" i="29"/>
  <c r="H64" i="29"/>
  <c r="L64" i="29" s="1"/>
  <c r="G64" i="29"/>
  <c r="F64" i="29"/>
  <c r="J64" i="29" s="1"/>
  <c r="H63" i="29"/>
  <c r="L63" i="29" s="1"/>
  <c r="G63" i="29"/>
  <c r="F63" i="29"/>
  <c r="H62" i="29"/>
  <c r="G62" i="29"/>
  <c r="F62" i="29"/>
  <c r="I62" i="29" s="1"/>
  <c r="H61" i="29"/>
  <c r="G61" i="29"/>
  <c r="F61" i="29"/>
  <c r="J61" i="29" s="1"/>
  <c r="M61" i="29" s="1"/>
  <c r="H60" i="29"/>
  <c r="G60" i="29"/>
  <c r="F60" i="29"/>
  <c r="J60" i="29" s="1"/>
  <c r="M60" i="29" s="1"/>
  <c r="H58" i="29"/>
  <c r="L58" i="29" s="1"/>
  <c r="G58" i="29"/>
  <c r="F58" i="29"/>
  <c r="H57" i="29"/>
  <c r="G57" i="29"/>
  <c r="F57" i="29"/>
  <c r="J57" i="29" s="1"/>
  <c r="M57" i="29" s="1"/>
  <c r="H56" i="29"/>
  <c r="G56" i="29"/>
  <c r="F56" i="29"/>
  <c r="H55" i="29"/>
  <c r="G55" i="29"/>
  <c r="I55" i="29" s="1"/>
  <c r="F55" i="29"/>
  <c r="H54" i="29"/>
  <c r="G54" i="29"/>
  <c r="F54" i="29"/>
  <c r="H53" i="29"/>
  <c r="G53" i="29"/>
  <c r="K53" i="29" s="1"/>
  <c r="F53" i="29"/>
  <c r="H52" i="29"/>
  <c r="L52" i="29" s="1"/>
  <c r="G52" i="29"/>
  <c r="F52" i="29"/>
  <c r="I52" i="29" s="1"/>
  <c r="H51" i="29"/>
  <c r="G51" i="29"/>
  <c r="F51" i="29"/>
  <c r="H50" i="29"/>
  <c r="L50" i="29" s="1"/>
  <c r="G50" i="29"/>
  <c r="F50" i="29"/>
  <c r="I50" i="29" s="1"/>
  <c r="H49" i="29"/>
  <c r="G49" i="29"/>
  <c r="F49" i="29"/>
  <c r="H48" i="29"/>
  <c r="G48" i="29"/>
  <c r="K48" i="29" s="1"/>
  <c r="F48" i="29"/>
  <c r="I48" i="29" s="1"/>
  <c r="H47" i="29"/>
  <c r="L47" i="29" s="1"/>
  <c r="G47" i="29"/>
  <c r="I47" i="29" s="1"/>
  <c r="F47" i="29"/>
  <c r="H46" i="29"/>
  <c r="G46" i="29"/>
  <c r="F46" i="29"/>
  <c r="H45" i="29"/>
  <c r="G45" i="29"/>
  <c r="K45" i="29" s="1"/>
  <c r="F45" i="29"/>
  <c r="I45" i="29" s="1"/>
  <c r="H44" i="29"/>
  <c r="I44" i="29" s="1"/>
  <c r="G44" i="29"/>
  <c r="F44" i="29"/>
  <c r="H43" i="29"/>
  <c r="G43" i="29"/>
  <c r="F43" i="29"/>
  <c r="I43" i="29" s="1"/>
  <c r="H42" i="29"/>
  <c r="G42" i="29"/>
  <c r="K42" i="29" s="1"/>
  <c r="F42" i="29"/>
  <c r="I42" i="29" s="1"/>
  <c r="H41" i="29"/>
  <c r="L41" i="29" s="1"/>
  <c r="G41" i="29"/>
  <c r="F41" i="29"/>
  <c r="I41" i="29" s="1"/>
  <c r="H40" i="29"/>
  <c r="G40" i="29"/>
  <c r="F40" i="29"/>
  <c r="H39" i="29"/>
  <c r="G39" i="29"/>
  <c r="K39" i="29" s="1"/>
  <c r="F39" i="29"/>
  <c r="I39" i="29" s="1"/>
  <c r="H38" i="29"/>
  <c r="L38" i="29" s="1"/>
  <c r="G38" i="29"/>
  <c r="K38" i="29" s="1"/>
  <c r="F38" i="29"/>
  <c r="H37" i="29"/>
  <c r="G37" i="29"/>
  <c r="I37" i="29" s="1"/>
  <c r="F37" i="29"/>
  <c r="H36" i="29"/>
  <c r="L36" i="29" s="1"/>
  <c r="G36" i="29"/>
  <c r="K36" i="29" s="1"/>
  <c r="F36" i="29"/>
  <c r="I36" i="29" s="1"/>
  <c r="H35" i="29"/>
  <c r="L35" i="29" s="1"/>
  <c r="G35" i="29"/>
  <c r="F35" i="29"/>
  <c r="H34" i="29"/>
  <c r="G34" i="29"/>
  <c r="F34" i="29"/>
  <c r="I34" i="29" s="1"/>
  <c r="H33" i="29"/>
  <c r="G33" i="29"/>
  <c r="K33" i="29" s="1"/>
  <c r="F33" i="29"/>
  <c r="I33" i="29" s="1"/>
  <c r="H32" i="29"/>
  <c r="G32" i="29"/>
  <c r="K32" i="29" s="1"/>
  <c r="F32" i="29"/>
  <c r="H31" i="29"/>
  <c r="L31" i="29" s="1"/>
  <c r="G31" i="29"/>
  <c r="K31" i="29" s="1"/>
  <c r="F31" i="29"/>
  <c r="H30" i="29"/>
  <c r="L30" i="29" s="1"/>
  <c r="G30" i="29"/>
  <c r="F30" i="29"/>
  <c r="H29" i="29"/>
  <c r="G29" i="29"/>
  <c r="F29" i="29"/>
  <c r="I29" i="29" s="1"/>
  <c r="H28" i="29"/>
  <c r="L28" i="29" s="1"/>
  <c r="G28" i="29"/>
  <c r="F28" i="29"/>
  <c r="H27" i="29"/>
  <c r="G27" i="29"/>
  <c r="I27" i="29" s="1"/>
  <c r="F27" i="29"/>
  <c r="H26" i="29"/>
  <c r="G26" i="29"/>
  <c r="K26" i="29" s="1"/>
  <c r="F26" i="29"/>
  <c r="I26" i="29" s="1"/>
  <c r="H25" i="29"/>
  <c r="G25" i="29"/>
  <c r="K25" i="29" s="1"/>
  <c r="F25" i="29"/>
  <c r="I25" i="29" s="1"/>
  <c r="H24" i="29"/>
  <c r="L24" i="29" s="1"/>
  <c r="G24" i="29"/>
  <c r="F24" i="29"/>
  <c r="J24" i="29" s="1"/>
  <c r="H23" i="29"/>
  <c r="G23" i="29"/>
  <c r="I23" i="29" s="1"/>
  <c r="F23" i="29"/>
  <c r="H22" i="29"/>
  <c r="L22" i="29" s="1"/>
  <c r="G22" i="29"/>
  <c r="F22" i="29"/>
  <c r="J22" i="29" s="1"/>
  <c r="H21" i="29"/>
  <c r="G21" i="29"/>
  <c r="K21" i="29" s="1"/>
  <c r="F21" i="29"/>
  <c r="I21" i="29" s="1"/>
  <c r="H20" i="29"/>
  <c r="L20" i="29" s="1"/>
  <c r="G20" i="29"/>
  <c r="F20" i="29"/>
  <c r="J20" i="29" s="1"/>
  <c r="H19" i="29"/>
  <c r="G19" i="29"/>
  <c r="F19" i="29"/>
  <c r="H18" i="29"/>
  <c r="G18" i="29"/>
  <c r="K18" i="29" s="1"/>
  <c r="F18" i="29"/>
  <c r="I18" i="29" s="1"/>
  <c r="L18" i="29"/>
  <c r="I57" i="29"/>
  <c r="I56" i="29"/>
  <c r="I54" i="29"/>
  <c r="I53" i="29"/>
  <c r="I51" i="29"/>
  <c r="I49" i="29"/>
  <c r="L46" i="29"/>
  <c r="K46" i="29"/>
  <c r="I46" i="29"/>
  <c r="K44" i="29"/>
  <c r="L42" i="29"/>
  <c r="L40" i="29"/>
  <c r="K40" i="29"/>
  <c r="I40" i="29"/>
  <c r="I38" i="29"/>
  <c r="I35" i="29"/>
  <c r="L34" i="29"/>
  <c r="K34" i="29"/>
  <c r="L32" i="29"/>
  <c r="I32" i="29"/>
  <c r="K30" i="29"/>
  <c r="I30" i="29"/>
  <c r="K28" i="29"/>
  <c r="L26" i="29"/>
  <c r="I24" i="29"/>
  <c r="K22" i="29"/>
  <c r="K20" i="29"/>
  <c r="I19" i="29"/>
  <c r="K24" i="29"/>
  <c r="H17" i="29"/>
  <c r="H16" i="29"/>
  <c r="L16" i="29" s="1"/>
  <c r="G17" i="29"/>
  <c r="K17" i="29" s="1"/>
  <c r="G16" i="29"/>
  <c r="I16" i="29" s="1"/>
  <c r="F17" i="29"/>
  <c r="F16" i="29"/>
  <c r="H15" i="29"/>
  <c r="H14" i="29"/>
  <c r="G15" i="29"/>
  <c r="K15" i="29" s="1"/>
  <c r="G14" i="29"/>
  <c r="F15" i="29"/>
  <c r="F14" i="29"/>
  <c r="H13" i="29"/>
  <c r="H12" i="29"/>
  <c r="G13" i="29"/>
  <c r="G12" i="29"/>
  <c r="F13" i="29"/>
  <c r="F12" i="29"/>
  <c r="J12" i="29" s="1"/>
  <c r="H11" i="29"/>
  <c r="H10" i="29"/>
  <c r="G11" i="29"/>
  <c r="G10" i="29"/>
  <c r="F11" i="29"/>
  <c r="F10" i="29"/>
  <c r="K345" i="29"/>
  <c r="I345" i="29"/>
  <c r="L344" i="29"/>
  <c r="K344" i="29"/>
  <c r="L343" i="29"/>
  <c r="K342" i="29"/>
  <c r="J342" i="29"/>
  <c r="I341" i="29"/>
  <c r="L341" i="29"/>
  <c r="J341" i="29"/>
  <c r="K340" i="29"/>
  <c r="L340" i="29"/>
  <c r="L339" i="29"/>
  <c r="K339" i="29"/>
  <c r="J339" i="29"/>
  <c r="D339" i="29"/>
  <c r="D340" i="29" s="1"/>
  <c r="D341" i="29" s="1"/>
  <c r="D342" i="29" s="1"/>
  <c r="D343" i="29" s="1"/>
  <c r="D344" i="29" s="1"/>
  <c r="D345" i="29" s="1"/>
  <c r="K338" i="29"/>
  <c r="L337" i="29"/>
  <c r="I337" i="29"/>
  <c r="L336" i="29"/>
  <c r="K336" i="29"/>
  <c r="I336" i="29"/>
  <c r="L335" i="29"/>
  <c r="L333" i="29"/>
  <c r="D333" i="29"/>
  <c r="D334" i="29" s="1"/>
  <c r="D335" i="29" s="1"/>
  <c r="D336" i="29" s="1"/>
  <c r="D337" i="29" s="1"/>
  <c r="K332" i="29"/>
  <c r="J332" i="29"/>
  <c r="K331" i="29"/>
  <c r="J331" i="29"/>
  <c r="I331" i="29"/>
  <c r="D331" i="29"/>
  <c r="D332" i="29" s="1"/>
  <c r="L330" i="29"/>
  <c r="K330" i="29"/>
  <c r="J329" i="29"/>
  <c r="L329" i="29"/>
  <c r="L328" i="29"/>
  <c r="K328" i="29"/>
  <c r="L327" i="29"/>
  <c r="J327" i="29"/>
  <c r="L326" i="29"/>
  <c r="K326" i="29"/>
  <c r="L325" i="29"/>
  <c r="D325" i="29"/>
  <c r="D326" i="29" s="1"/>
  <c r="D327" i="29" s="1"/>
  <c r="D328" i="29" s="1"/>
  <c r="D329" i="29" s="1"/>
  <c r="K324" i="29"/>
  <c r="J324" i="29"/>
  <c r="D324" i="29"/>
  <c r="J323" i="29"/>
  <c r="K323" i="29"/>
  <c r="D323" i="29"/>
  <c r="K322" i="29"/>
  <c r="L322" i="29"/>
  <c r="K320" i="29"/>
  <c r="I320" i="29"/>
  <c r="L320" i="29"/>
  <c r="L319" i="29"/>
  <c r="K318" i="29"/>
  <c r="L317" i="29"/>
  <c r="K317" i="29"/>
  <c r="L315" i="29"/>
  <c r="K315" i="29"/>
  <c r="J315" i="29"/>
  <c r="D315" i="29"/>
  <c r="D316" i="29" s="1"/>
  <c r="D317" i="29" s="1"/>
  <c r="D318" i="29" s="1"/>
  <c r="D319" i="29" s="1"/>
  <c r="D320" i="29" s="1"/>
  <c r="D321" i="29" s="1"/>
  <c r="L314" i="29"/>
  <c r="K314" i="29"/>
  <c r="K313" i="29"/>
  <c r="K312" i="29"/>
  <c r="J312" i="29"/>
  <c r="I312" i="29"/>
  <c r="L312" i="29"/>
  <c r="L311" i="29"/>
  <c r="M310" i="29"/>
  <c r="L310" i="29"/>
  <c r="K310" i="29"/>
  <c r="J310" i="29"/>
  <c r="L309" i="29"/>
  <c r="K309" i="29"/>
  <c r="J309" i="29"/>
  <c r="I309" i="29"/>
  <c r="K308" i="29"/>
  <c r="L307" i="29"/>
  <c r="K307" i="29"/>
  <c r="D307" i="29"/>
  <c r="D308" i="29" s="1"/>
  <c r="D309" i="29" s="1"/>
  <c r="D310" i="29" s="1"/>
  <c r="D311" i="29" s="1"/>
  <c r="D312" i="29" s="1"/>
  <c r="D313" i="29" s="1"/>
  <c r="L306" i="29"/>
  <c r="K306" i="29"/>
  <c r="J306" i="29"/>
  <c r="M306" i="29" s="1"/>
  <c r="I305" i="29"/>
  <c r="L305" i="29"/>
  <c r="K305" i="29"/>
  <c r="L304" i="29"/>
  <c r="K304" i="29"/>
  <c r="J303" i="29"/>
  <c r="L303" i="29"/>
  <c r="J302" i="29"/>
  <c r="L301" i="29"/>
  <c r="K301" i="29"/>
  <c r="J301" i="29"/>
  <c r="I301" i="29"/>
  <c r="K300" i="29"/>
  <c r="I300" i="29"/>
  <c r="D299" i="29"/>
  <c r="D300" i="29" s="1"/>
  <c r="D301" i="29" s="1"/>
  <c r="D302" i="29" s="1"/>
  <c r="D303" i="29" s="1"/>
  <c r="D304" i="29" s="1"/>
  <c r="D305" i="29" s="1"/>
  <c r="L298" i="29"/>
  <c r="K298" i="29"/>
  <c r="L296" i="29"/>
  <c r="K296" i="29"/>
  <c r="L295" i="29"/>
  <c r="J295" i="29"/>
  <c r="K294" i="29"/>
  <c r="J294" i="29"/>
  <c r="L294" i="29"/>
  <c r="J293" i="29"/>
  <c r="I293" i="29"/>
  <c r="L293" i="29"/>
  <c r="J292" i="29"/>
  <c r="L291" i="29"/>
  <c r="K291" i="29"/>
  <c r="J291" i="29"/>
  <c r="I291" i="29"/>
  <c r="D291" i="29"/>
  <c r="D292" i="29" s="1"/>
  <c r="D293" i="29" s="1"/>
  <c r="D294" i="29" s="1"/>
  <c r="D295" i="29" s="1"/>
  <c r="D296" i="29" s="1"/>
  <c r="D297" i="29" s="1"/>
  <c r="K290" i="29"/>
  <c r="K289" i="29"/>
  <c r="L288" i="29"/>
  <c r="K288" i="29"/>
  <c r="L287" i="29"/>
  <c r="J287" i="29"/>
  <c r="J286" i="29"/>
  <c r="L286" i="29"/>
  <c r="K286" i="29"/>
  <c r="J285" i="29"/>
  <c r="L285" i="29"/>
  <c r="K284" i="29"/>
  <c r="I284" i="29"/>
  <c r="L283" i="29"/>
  <c r="K283" i="29"/>
  <c r="M283" i="29" s="1"/>
  <c r="J283" i="29"/>
  <c r="D283" i="29"/>
  <c r="D284" i="29" s="1"/>
  <c r="D285" i="29" s="1"/>
  <c r="D286" i="29" s="1"/>
  <c r="D287" i="29" s="1"/>
  <c r="D288" i="29" s="1"/>
  <c r="D289" i="29" s="1"/>
  <c r="K282" i="29"/>
  <c r="J281" i="29"/>
  <c r="L280" i="29"/>
  <c r="K280" i="29"/>
  <c r="L279" i="29"/>
  <c r="J278" i="29"/>
  <c r="L277" i="29"/>
  <c r="K277" i="29"/>
  <c r="J277" i="29"/>
  <c r="J276" i="29"/>
  <c r="K275" i="29"/>
  <c r="J275" i="29"/>
  <c r="I275" i="29"/>
  <c r="D275" i="29"/>
  <c r="D276" i="29" s="1"/>
  <c r="D277" i="29" s="1"/>
  <c r="D278" i="29" s="1"/>
  <c r="D279" i="29" s="1"/>
  <c r="D280" i="29" s="1"/>
  <c r="D281" i="29" s="1"/>
  <c r="L274" i="29"/>
  <c r="K274" i="29"/>
  <c r="L273" i="29"/>
  <c r="J273" i="29"/>
  <c r="I273" i="29"/>
  <c r="L272" i="29"/>
  <c r="K272" i="29"/>
  <c r="L271" i="29"/>
  <c r="K270" i="29"/>
  <c r="L269" i="29"/>
  <c r="K269" i="29"/>
  <c r="D269" i="29"/>
  <c r="D270" i="29" s="1"/>
  <c r="D271" i="29" s="1"/>
  <c r="D272" i="29" s="1"/>
  <c r="D273" i="29" s="1"/>
  <c r="J268" i="29"/>
  <c r="D268" i="29"/>
  <c r="K267" i="29"/>
  <c r="J267" i="29"/>
  <c r="L267" i="29"/>
  <c r="I267" i="29"/>
  <c r="D267" i="29"/>
  <c r="K266" i="29"/>
  <c r="I266" i="29"/>
  <c r="L265" i="29"/>
  <c r="K265" i="29"/>
  <c r="J265" i="29"/>
  <c r="L264" i="29"/>
  <c r="K264" i="29"/>
  <c r="I264" i="29"/>
  <c r="L263" i="29"/>
  <c r="L261" i="29"/>
  <c r="I260" i="29"/>
  <c r="K260" i="29"/>
  <c r="J260" i="29"/>
  <c r="D260" i="29"/>
  <c r="D261" i="29" s="1"/>
  <c r="D262" i="29" s="1"/>
  <c r="D263" i="29" s="1"/>
  <c r="D264" i="29" s="1"/>
  <c r="D265" i="29" s="1"/>
  <c r="D259" i="29"/>
  <c r="L258" i="29"/>
  <c r="K258" i="29"/>
  <c r="J257" i="29"/>
  <c r="L257" i="29"/>
  <c r="L256" i="29"/>
  <c r="K256" i="29"/>
  <c r="I256" i="29"/>
  <c r="L255" i="29"/>
  <c r="J255" i="29"/>
  <c r="K254" i="29"/>
  <c r="J254" i="29"/>
  <c r="I254" i="29"/>
  <c r="L253" i="29"/>
  <c r="K253" i="29"/>
  <c r="L251" i="29"/>
  <c r="K251" i="29"/>
  <c r="J251" i="29"/>
  <c r="M251" i="29" s="1"/>
  <c r="D251" i="29"/>
  <c r="D252" i="29" s="1"/>
  <c r="D253" i="29" s="1"/>
  <c r="D254" i="29" s="1"/>
  <c r="D255" i="29" s="1"/>
  <c r="D256" i="29" s="1"/>
  <c r="D257" i="29" s="1"/>
  <c r="L250" i="29"/>
  <c r="K250" i="29"/>
  <c r="L249" i="29"/>
  <c r="L248" i="29"/>
  <c r="K248" i="29"/>
  <c r="L247" i="29"/>
  <c r="L246" i="29"/>
  <c r="J246" i="29"/>
  <c r="I246" i="29"/>
  <c r="L245" i="29"/>
  <c r="K245" i="29"/>
  <c r="J245" i="29"/>
  <c r="D245" i="29"/>
  <c r="D246" i="29" s="1"/>
  <c r="D247" i="29" s="1"/>
  <c r="D248" i="29" s="1"/>
  <c r="D249" i="29" s="1"/>
  <c r="K244" i="29"/>
  <c r="D244" i="29"/>
  <c r="L243" i="29"/>
  <c r="K243" i="29"/>
  <c r="D243" i="29"/>
  <c r="L241" i="29"/>
  <c r="K241" i="29"/>
  <c r="J241" i="29"/>
  <c r="J240" i="29"/>
  <c r="L240" i="29"/>
  <c r="K240" i="29"/>
  <c r="L239" i="29"/>
  <c r="L238" i="29"/>
  <c r="K238" i="29"/>
  <c r="J238" i="29"/>
  <c r="L237" i="29"/>
  <c r="K237" i="29"/>
  <c r="M237" i="29" s="1"/>
  <c r="J237" i="29"/>
  <c r="I237" i="29"/>
  <c r="K236" i="29"/>
  <c r="D236" i="29"/>
  <c r="D237" i="29" s="1"/>
  <c r="D238" i="29" s="1"/>
  <c r="D239" i="29" s="1"/>
  <c r="D240" i="29" s="1"/>
  <c r="D241" i="29" s="1"/>
  <c r="K235" i="29"/>
  <c r="D235" i="29"/>
  <c r="L234" i="29"/>
  <c r="K234" i="29"/>
  <c r="L232" i="29"/>
  <c r="L231" i="29"/>
  <c r="K230" i="29"/>
  <c r="J230" i="29"/>
  <c r="L229" i="29"/>
  <c r="J229" i="29"/>
  <c r="K229" i="29"/>
  <c r="I229" i="29"/>
  <c r="K228" i="29"/>
  <c r="I227" i="29"/>
  <c r="K227" i="29"/>
  <c r="J227" i="29"/>
  <c r="D227" i="29"/>
  <c r="D228" i="29" s="1"/>
  <c r="D229" i="29" s="1"/>
  <c r="D230" i="29" s="1"/>
  <c r="D231" i="29" s="1"/>
  <c r="D232" i="29" s="1"/>
  <c r="D233" i="29" s="1"/>
  <c r="L226" i="29"/>
  <c r="K226" i="29"/>
  <c r="J225" i="29"/>
  <c r="K225" i="29"/>
  <c r="I225" i="29"/>
  <c r="K224" i="29"/>
  <c r="L224" i="29"/>
  <c r="L223" i="29"/>
  <c r="K222" i="29"/>
  <c r="J222" i="29"/>
  <c r="I222" i="29"/>
  <c r="L222" i="29"/>
  <c r="D222" i="29"/>
  <c r="D223" i="29" s="1"/>
  <c r="D224" i="29" s="1"/>
  <c r="D225" i="29" s="1"/>
  <c r="L221" i="29"/>
  <c r="J221" i="29"/>
  <c r="I221" i="29"/>
  <c r="J220" i="29"/>
  <c r="K220" i="29"/>
  <c r="D219" i="29"/>
  <c r="D220" i="29" s="1"/>
  <c r="D221" i="29" s="1"/>
  <c r="L218" i="29"/>
  <c r="K218" i="29"/>
  <c r="L217" i="29"/>
  <c r="I217" i="29"/>
  <c r="K217" i="29"/>
  <c r="J217" i="29"/>
  <c r="M217" i="29" s="1"/>
  <c r="L216" i="29"/>
  <c r="K216" i="29"/>
  <c r="L215" i="29"/>
  <c r="J214" i="29"/>
  <c r="L214" i="29"/>
  <c r="K213" i="29"/>
  <c r="J213" i="29"/>
  <c r="D213" i="29"/>
  <c r="D214" i="29" s="1"/>
  <c r="D215" i="29" s="1"/>
  <c r="D216" i="29" s="1"/>
  <c r="D217" i="29" s="1"/>
  <c r="K212" i="29"/>
  <c r="I212" i="29"/>
  <c r="D212" i="29"/>
  <c r="L211" i="29"/>
  <c r="J211" i="29"/>
  <c r="K211" i="29"/>
  <c r="D211" i="29"/>
  <c r="K210" i="29"/>
  <c r="J210" i="29"/>
  <c r="L209" i="29"/>
  <c r="K209" i="29"/>
  <c r="M209" i="29" s="1"/>
  <c r="J209" i="29"/>
  <c r="L208" i="29"/>
  <c r="K208" i="29"/>
  <c r="J208" i="29"/>
  <c r="M208" i="29" s="1"/>
  <c r="L207" i="29"/>
  <c r="J207" i="29"/>
  <c r="D207" i="29"/>
  <c r="D208" i="29" s="1"/>
  <c r="D209" i="29" s="1"/>
  <c r="K206" i="29"/>
  <c r="L205" i="29"/>
  <c r="J205" i="29"/>
  <c r="K204" i="29"/>
  <c r="J204" i="29"/>
  <c r="D204" i="29"/>
  <c r="D205" i="29" s="1"/>
  <c r="D206" i="29" s="1"/>
  <c r="L203" i="29"/>
  <c r="K203" i="29"/>
  <c r="J203" i="29"/>
  <c r="M203" i="29" s="1"/>
  <c r="I203" i="29"/>
  <c r="D203" i="29"/>
  <c r="L202" i="29"/>
  <c r="K202" i="29"/>
  <c r="L201" i="29"/>
  <c r="J201" i="29"/>
  <c r="I201" i="29"/>
  <c r="L200" i="29"/>
  <c r="K200" i="29"/>
  <c r="L199" i="29"/>
  <c r="I199" i="29"/>
  <c r="J199" i="29"/>
  <c r="D199" i="29"/>
  <c r="D200" i="29" s="1"/>
  <c r="D201" i="29" s="1"/>
  <c r="J198" i="29"/>
  <c r="K198" i="29"/>
  <c r="D198" i="29"/>
  <c r="K197" i="29"/>
  <c r="L197" i="29"/>
  <c r="J195" i="29"/>
  <c r="M195" i="29" s="1"/>
  <c r="L195" i="29"/>
  <c r="K195" i="29"/>
  <c r="D195" i="29"/>
  <c r="D196" i="29" s="1"/>
  <c r="D197" i="29" s="1"/>
  <c r="L194" i="29"/>
  <c r="K194" i="29"/>
  <c r="K193" i="29"/>
  <c r="I193" i="29"/>
  <c r="L192" i="29"/>
  <c r="J192" i="29"/>
  <c r="K192" i="29"/>
  <c r="L191" i="29"/>
  <c r="L190" i="29"/>
  <c r="I190" i="29"/>
  <c r="K190" i="29"/>
  <c r="J190" i="29"/>
  <c r="J189" i="29"/>
  <c r="L189" i="29"/>
  <c r="K189" i="29"/>
  <c r="D189" i="29"/>
  <c r="D190" i="29" s="1"/>
  <c r="D191" i="29" s="1"/>
  <c r="D192" i="29" s="1"/>
  <c r="D193" i="29" s="1"/>
  <c r="K188" i="29"/>
  <c r="L187" i="29"/>
  <c r="J187" i="29"/>
  <c r="D187" i="29"/>
  <c r="D188" i="29" s="1"/>
  <c r="K186" i="29"/>
  <c r="I186" i="29"/>
  <c r="L186" i="29"/>
  <c r="K185" i="29"/>
  <c r="J185" i="29"/>
  <c r="D185" i="29"/>
  <c r="L184" i="29"/>
  <c r="K184" i="29"/>
  <c r="J184" i="29"/>
  <c r="M184" i="29" s="1"/>
  <c r="I184" i="29"/>
  <c r="L183" i="29"/>
  <c r="J183" i="29"/>
  <c r="K182" i="29"/>
  <c r="J182" i="29"/>
  <c r="L181" i="29"/>
  <c r="I181" i="29"/>
  <c r="K181" i="29"/>
  <c r="J181" i="29"/>
  <c r="I180" i="29"/>
  <c r="D180" i="29"/>
  <c r="D181" i="29" s="1"/>
  <c r="D182" i="29" s="1"/>
  <c r="D183" i="29" s="1"/>
  <c r="D184" i="29" s="1"/>
  <c r="D179" i="29"/>
  <c r="L177" i="29"/>
  <c r="K176" i="29"/>
  <c r="J176" i="29"/>
  <c r="L175" i="29"/>
  <c r="J175" i="29"/>
  <c r="K174" i="29"/>
  <c r="J174" i="29"/>
  <c r="I174" i="29"/>
  <c r="L173" i="29"/>
  <c r="K173" i="29"/>
  <c r="I173" i="29"/>
  <c r="J173" i="29"/>
  <c r="K172" i="29"/>
  <c r="J172" i="29"/>
  <c r="D172" i="29"/>
  <c r="D173" i="29" s="1"/>
  <c r="D174" i="29" s="1"/>
  <c r="D175" i="29" s="1"/>
  <c r="D176" i="29" s="1"/>
  <c r="D177" i="29" s="1"/>
  <c r="L171" i="29"/>
  <c r="K171" i="29"/>
  <c r="D171" i="29"/>
  <c r="L170" i="29"/>
  <c r="K170" i="29"/>
  <c r="L169" i="29"/>
  <c r="K169" i="29"/>
  <c r="L168" i="29"/>
  <c r="J168" i="29"/>
  <c r="L167" i="29"/>
  <c r="K167" i="29"/>
  <c r="K166" i="29"/>
  <c r="J166" i="29"/>
  <c r="I166" i="29"/>
  <c r="L165" i="29"/>
  <c r="J165" i="29"/>
  <c r="I165" i="29"/>
  <c r="K164" i="29"/>
  <c r="J164" i="29"/>
  <c r="L163" i="29"/>
  <c r="K163" i="29"/>
  <c r="J163" i="29"/>
  <c r="D163" i="29"/>
  <c r="D164" i="29" s="1"/>
  <c r="D165" i="29" s="1"/>
  <c r="D166" i="29" s="1"/>
  <c r="D167" i="29" s="1"/>
  <c r="D168" i="29" s="1"/>
  <c r="D169" i="29" s="1"/>
  <c r="L162" i="29"/>
  <c r="K162" i="29"/>
  <c r="K161" i="29"/>
  <c r="K160" i="29"/>
  <c r="L160" i="29"/>
  <c r="L159" i="29"/>
  <c r="J158" i="29"/>
  <c r="L157" i="29"/>
  <c r="K157" i="29"/>
  <c r="J157" i="29"/>
  <c r="I157" i="29"/>
  <c r="L155" i="29"/>
  <c r="K155" i="29"/>
  <c r="D155" i="29"/>
  <c r="D156" i="29" s="1"/>
  <c r="D157" i="29" s="1"/>
  <c r="D158" i="29" s="1"/>
  <c r="D159" i="29" s="1"/>
  <c r="D160" i="29" s="1"/>
  <c r="D161" i="29" s="1"/>
  <c r="L154" i="29"/>
  <c r="L153" i="29"/>
  <c r="K152" i="29"/>
  <c r="I152" i="29"/>
  <c r="L152" i="29"/>
  <c r="D152" i="29"/>
  <c r="D153" i="29" s="1"/>
  <c r="L151" i="29"/>
  <c r="J151" i="29"/>
  <c r="K150" i="29"/>
  <c r="J150" i="29"/>
  <c r="K149" i="29"/>
  <c r="L149" i="29"/>
  <c r="J149" i="29"/>
  <c r="J148" i="29"/>
  <c r="D148" i="29"/>
  <c r="D149" i="29" s="1"/>
  <c r="D150" i="29" s="1"/>
  <c r="D151" i="29" s="1"/>
  <c r="L147" i="29"/>
  <c r="K147" i="29"/>
  <c r="D147" i="29"/>
  <c r="K146" i="29"/>
  <c r="K145" i="29"/>
  <c r="L145" i="29"/>
  <c r="L144" i="29"/>
  <c r="J144" i="29"/>
  <c r="L143" i="29"/>
  <c r="D143" i="29"/>
  <c r="D144" i="29" s="1"/>
  <c r="D145" i="29" s="1"/>
  <c r="L142" i="29"/>
  <c r="K142" i="29"/>
  <c r="J142" i="29"/>
  <c r="L141" i="29"/>
  <c r="J141" i="29"/>
  <c r="K140" i="29"/>
  <c r="J140" i="29"/>
  <c r="D139" i="29"/>
  <c r="D140" i="29" s="1"/>
  <c r="D141" i="29" s="1"/>
  <c r="D142" i="29" s="1"/>
  <c r="L138" i="29"/>
  <c r="K138" i="29"/>
  <c r="I138" i="29"/>
  <c r="L137" i="29"/>
  <c r="K137" i="29"/>
  <c r="I137" i="29"/>
  <c r="L136" i="29"/>
  <c r="K136" i="29"/>
  <c r="J135" i="29"/>
  <c r="L135" i="29"/>
  <c r="K134" i="29"/>
  <c r="J134" i="29"/>
  <c r="L134" i="29"/>
  <c r="L133" i="29"/>
  <c r="J133" i="29"/>
  <c r="I133" i="29"/>
  <c r="K132" i="29"/>
  <c r="J132" i="29"/>
  <c r="D132" i="29"/>
  <c r="D133" i="29" s="1"/>
  <c r="D134" i="29" s="1"/>
  <c r="D135" i="29" s="1"/>
  <c r="D136" i="29" s="1"/>
  <c r="D137" i="29" s="1"/>
  <c r="K131" i="29"/>
  <c r="J131" i="29"/>
  <c r="D131" i="29"/>
  <c r="L130" i="29"/>
  <c r="K130" i="29"/>
  <c r="L129" i="29"/>
  <c r="K129" i="29"/>
  <c r="J129" i="29"/>
  <c r="M129" i="29" s="1"/>
  <c r="L128" i="29"/>
  <c r="K128" i="29"/>
  <c r="L127" i="29"/>
  <c r="J126" i="29"/>
  <c r="L126" i="29"/>
  <c r="K125" i="29"/>
  <c r="J125" i="29"/>
  <c r="L125" i="29"/>
  <c r="J124" i="29"/>
  <c r="L123" i="29"/>
  <c r="K123" i="29"/>
  <c r="J123" i="29"/>
  <c r="I123" i="29"/>
  <c r="D123" i="29"/>
  <c r="D124" i="29" s="1"/>
  <c r="D125" i="29" s="1"/>
  <c r="D126" i="29" s="1"/>
  <c r="D127" i="29" s="1"/>
  <c r="D128" i="29" s="1"/>
  <c r="D129" i="29" s="1"/>
  <c r="K122" i="29"/>
  <c r="L122" i="29"/>
  <c r="K121" i="29"/>
  <c r="L121" i="29"/>
  <c r="J121" i="29"/>
  <c r="L120" i="29"/>
  <c r="K120" i="29"/>
  <c r="J120" i="29"/>
  <c r="M120" i="29" s="1"/>
  <c r="L119" i="29"/>
  <c r="D119" i="29"/>
  <c r="D120" i="29" s="1"/>
  <c r="D121" i="29" s="1"/>
  <c r="J117" i="29"/>
  <c r="L117" i="29"/>
  <c r="K116" i="29"/>
  <c r="J116" i="29"/>
  <c r="D116" i="29"/>
  <c r="D117" i="29" s="1"/>
  <c r="D118" i="29" s="1"/>
  <c r="K115" i="29"/>
  <c r="J115" i="29"/>
  <c r="D115" i="29"/>
  <c r="L114" i="29"/>
  <c r="K114" i="29"/>
  <c r="L113" i="29"/>
  <c r="K112" i="29"/>
  <c r="L112" i="29"/>
  <c r="J112" i="29"/>
  <c r="L111" i="29"/>
  <c r="K110" i="29"/>
  <c r="L109" i="29"/>
  <c r="K109" i="29"/>
  <c r="J108" i="29"/>
  <c r="K107" i="29"/>
  <c r="L107" i="29"/>
  <c r="J107" i="29"/>
  <c r="D107" i="29"/>
  <c r="D108" i="29" s="1"/>
  <c r="D109" i="29" s="1"/>
  <c r="D110" i="29" s="1"/>
  <c r="D111" i="29" s="1"/>
  <c r="D112" i="29" s="1"/>
  <c r="D113" i="29" s="1"/>
  <c r="L106" i="29"/>
  <c r="K106" i="29"/>
  <c r="K105" i="29"/>
  <c r="J104" i="29"/>
  <c r="L104" i="29"/>
  <c r="K104" i="29"/>
  <c r="L103" i="29"/>
  <c r="L102" i="29"/>
  <c r="K102" i="29"/>
  <c r="J102" i="29"/>
  <c r="K101" i="29"/>
  <c r="J101" i="29"/>
  <c r="L101" i="29"/>
  <c r="D101" i="29"/>
  <c r="D102" i="29" s="1"/>
  <c r="D103" i="29" s="1"/>
  <c r="D104" i="29" s="1"/>
  <c r="D105" i="29" s="1"/>
  <c r="K100" i="29"/>
  <c r="D99" i="29"/>
  <c r="D100" i="29" s="1"/>
  <c r="K98" i="29"/>
  <c r="L98" i="29"/>
  <c r="L97" i="29"/>
  <c r="J97" i="29"/>
  <c r="J96" i="29"/>
  <c r="K96" i="29"/>
  <c r="I96" i="29"/>
  <c r="J95" i="29"/>
  <c r="K95" i="29"/>
  <c r="K94" i="29"/>
  <c r="J94" i="29"/>
  <c r="L93" i="29"/>
  <c r="K93" i="29"/>
  <c r="K92" i="29"/>
  <c r="L92" i="29"/>
  <c r="I92" i="29"/>
  <c r="D92" i="29"/>
  <c r="D93" i="29" s="1"/>
  <c r="D94" i="29" s="1"/>
  <c r="D95" i="29" s="1"/>
  <c r="D96" i="29" s="1"/>
  <c r="D97" i="29" s="1"/>
  <c r="L91" i="29"/>
  <c r="D91" i="29"/>
  <c r="J90" i="29"/>
  <c r="L90" i="29"/>
  <c r="J89" i="29"/>
  <c r="L89" i="29"/>
  <c r="K89" i="29"/>
  <c r="K88" i="29"/>
  <c r="L88" i="29"/>
  <c r="J87" i="29"/>
  <c r="K87" i="29"/>
  <c r="K86" i="29"/>
  <c r="J86" i="29"/>
  <c r="L86" i="29"/>
  <c r="I86" i="29"/>
  <c r="D86" i="29"/>
  <c r="D87" i="29" s="1"/>
  <c r="D88" i="29" s="1"/>
  <c r="D89" i="29" s="1"/>
  <c r="L85" i="29"/>
  <c r="L84" i="29"/>
  <c r="J84" i="29"/>
  <c r="K84" i="29"/>
  <c r="D84" i="29"/>
  <c r="D85" i="29" s="1"/>
  <c r="K83" i="29"/>
  <c r="J83" i="29"/>
  <c r="M83" i="29" s="1"/>
  <c r="L83" i="29"/>
  <c r="I83" i="29"/>
  <c r="D83" i="29"/>
  <c r="J82" i="29"/>
  <c r="L81" i="29"/>
  <c r="K81" i="29"/>
  <c r="J80" i="29"/>
  <c r="L80" i="29"/>
  <c r="K80" i="29"/>
  <c r="L79" i="29"/>
  <c r="J79" i="29"/>
  <c r="L78" i="29"/>
  <c r="J78" i="29"/>
  <c r="I78" i="29"/>
  <c r="J77" i="29"/>
  <c r="K77" i="29"/>
  <c r="K76" i="29"/>
  <c r="L75" i="29"/>
  <c r="J75" i="29"/>
  <c r="D75" i="29"/>
  <c r="D76" i="29" s="1"/>
  <c r="D77" i="29" s="1"/>
  <c r="D78" i="29" s="1"/>
  <c r="D79" i="29" s="1"/>
  <c r="D80" i="29" s="1"/>
  <c r="D81" i="29" s="1"/>
  <c r="K74" i="29"/>
  <c r="L74" i="29"/>
  <c r="K73" i="29"/>
  <c r="J73" i="29"/>
  <c r="L73" i="29"/>
  <c r="D73" i="29"/>
  <c r="L72" i="29"/>
  <c r="K72" i="29"/>
  <c r="J72" i="29"/>
  <c r="J71" i="29"/>
  <c r="L71" i="29"/>
  <c r="M70" i="29"/>
  <c r="K70" i="29"/>
  <c r="L70" i="29"/>
  <c r="J70" i="29"/>
  <c r="D70" i="29"/>
  <c r="D71" i="29" s="1"/>
  <c r="D72" i="29" s="1"/>
  <c r="L69" i="29"/>
  <c r="J69" i="29"/>
  <c r="I69" i="29"/>
  <c r="K69" i="29"/>
  <c r="J68" i="29"/>
  <c r="K68" i="29"/>
  <c r="D68" i="29"/>
  <c r="D69" i="29" s="1"/>
  <c r="L67" i="29"/>
  <c r="K67" i="29"/>
  <c r="J67" i="29"/>
  <c r="D67" i="29"/>
  <c r="L66" i="29"/>
  <c r="K66" i="29"/>
  <c r="L65" i="29"/>
  <c r="J65" i="29"/>
  <c r="K64" i="29"/>
  <c r="J63" i="29"/>
  <c r="K63" i="29"/>
  <c r="K62" i="29"/>
  <c r="L62" i="29"/>
  <c r="L61" i="29"/>
  <c r="K61" i="29"/>
  <c r="I61" i="29"/>
  <c r="L60" i="29"/>
  <c r="K60" i="29"/>
  <c r="I60" i="29"/>
  <c r="D60" i="29"/>
  <c r="D61" i="29" s="1"/>
  <c r="D62" i="29" s="1"/>
  <c r="D63" i="29" s="1"/>
  <c r="D64" i="29" s="1"/>
  <c r="D65" i="29" s="1"/>
  <c r="D59" i="29"/>
  <c r="I58" i="29"/>
  <c r="K58" i="29"/>
  <c r="J58" i="29"/>
  <c r="L57" i="29"/>
  <c r="K57" i="29"/>
  <c r="L56" i="29"/>
  <c r="K56" i="29"/>
  <c r="J56" i="29"/>
  <c r="L55" i="29"/>
  <c r="L54" i="29"/>
  <c r="K54" i="29"/>
  <c r="J53" i="29"/>
  <c r="L53" i="29"/>
  <c r="K52" i="29"/>
  <c r="L51" i="29"/>
  <c r="K51" i="29"/>
  <c r="D51" i="29"/>
  <c r="D52" i="29" s="1"/>
  <c r="D53" i="29" s="1"/>
  <c r="D54" i="29" s="1"/>
  <c r="D55" i="29" s="1"/>
  <c r="D56" i="29" s="1"/>
  <c r="D57" i="29" s="1"/>
  <c r="K50" i="29"/>
  <c r="L49" i="29"/>
  <c r="K49" i="29"/>
  <c r="L48" i="29"/>
  <c r="K47" i="29"/>
  <c r="L45" i="29"/>
  <c r="J44" i="29"/>
  <c r="D44" i="29"/>
  <c r="D45" i="29" s="1"/>
  <c r="D46" i="29" s="1"/>
  <c r="D47" i="29" s="1"/>
  <c r="D48" i="29" s="1"/>
  <c r="D49" i="29" s="1"/>
  <c r="L43" i="29"/>
  <c r="K43" i="29"/>
  <c r="J43" i="29"/>
  <c r="D43" i="29"/>
  <c r="K41" i="29"/>
  <c r="J40" i="29"/>
  <c r="L39" i="29"/>
  <c r="J39" i="29"/>
  <c r="J38" i="29"/>
  <c r="L37" i="29"/>
  <c r="K37" i="29"/>
  <c r="J37" i="29"/>
  <c r="J36" i="29"/>
  <c r="K35" i="29"/>
  <c r="J35" i="29"/>
  <c r="D35" i="29"/>
  <c r="D36" i="29" s="1"/>
  <c r="D37" i="29" s="1"/>
  <c r="D38" i="29" s="1"/>
  <c r="D39" i="29" s="1"/>
  <c r="D40" i="29" s="1"/>
  <c r="D41" i="29" s="1"/>
  <c r="L33" i="29"/>
  <c r="J33" i="29"/>
  <c r="J32" i="29"/>
  <c r="J31" i="29"/>
  <c r="J30" i="29"/>
  <c r="D30" i="29"/>
  <c r="D31" i="29" s="1"/>
  <c r="D32" i="29" s="1"/>
  <c r="D33" i="29" s="1"/>
  <c r="L29" i="29"/>
  <c r="K29" i="29"/>
  <c r="J29" i="29"/>
  <c r="D29" i="29"/>
  <c r="J28" i="29"/>
  <c r="D28" i="29"/>
  <c r="J27" i="29"/>
  <c r="L27" i="29"/>
  <c r="D27" i="29"/>
  <c r="J26" i="29"/>
  <c r="J25" i="29"/>
  <c r="L25" i="29"/>
  <c r="J23" i="29"/>
  <c r="L21" i="29"/>
  <c r="D21" i="29"/>
  <c r="D22" i="29" s="1"/>
  <c r="D23" i="29" s="1"/>
  <c r="D24" i="29" s="1"/>
  <c r="D25" i="29" s="1"/>
  <c r="D20" i="29"/>
  <c r="L19" i="29"/>
  <c r="K19" i="29"/>
  <c r="J19" i="29"/>
  <c r="D19" i="29"/>
  <c r="J17" i="29"/>
  <c r="L17" i="29"/>
  <c r="J16" i="29"/>
  <c r="L15" i="29"/>
  <c r="J15" i="29"/>
  <c r="L14" i="29"/>
  <c r="K14" i="29"/>
  <c r="J14" i="29"/>
  <c r="I14" i="29"/>
  <c r="L13" i="29"/>
  <c r="K13" i="29"/>
  <c r="J13" i="29"/>
  <c r="L12" i="29"/>
  <c r="I12" i="29"/>
  <c r="K12" i="29"/>
  <c r="D12" i="29"/>
  <c r="D13" i="29" s="1"/>
  <c r="D14" i="29" s="1"/>
  <c r="D15" i="29" s="1"/>
  <c r="D16" i="29" s="1"/>
  <c r="D17" i="29" s="1"/>
  <c r="L11" i="29"/>
  <c r="K11" i="29"/>
  <c r="J11" i="29"/>
  <c r="D11" i="29"/>
  <c r="J10" i="29"/>
  <c r="I345" i="28"/>
  <c r="H345" i="28"/>
  <c r="L345" i="28" s="1"/>
  <c r="G345" i="28"/>
  <c r="K345" i="28" s="1"/>
  <c r="F345" i="28"/>
  <c r="J345" i="28" s="1"/>
  <c r="J344" i="28"/>
  <c r="H344" i="28"/>
  <c r="L344" i="28" s="1"/>
  <c r="G344" i="28"/>
  <c r="F344" i="28"/>
  <c r="K343" i="28"/>
  <c r="J343" i="28"/>
  <c r="H343" i="28"/>
  <c r="G343" i="28"/>
  <c r="F343" i="28"/>
  <c r="L342" i="28"/>
  <c r="K342" i="28"/>
  <c r="J342" i="28"/>
  <c r="I342" i="28"/>
  <c r="H342" i="28"/>
  <c r="G342" i="28"/>
  <c r="F342" i="28"/>
  <c r="L341" i="28"/>
  <c r="K341" i="28"/>
  <c r="J341" i="28"/>
  <c r="M341" i="28" s="1"/>
  <c r="H341" i="28"/>
  <c r="G341" i="28"/>
  <c r="F341" i="28"/>
  <c r="I341" i="28" s="1"/>
  <c r="L340" i="28"/>
  <c r="K340" i="28"/>
  <c r="H340" i="28"/>
  <c r="G340" i="28"/>
  <c r="F340" i="28"/>
  <c r="L339" i="28"/>
  <c r="H339" i="28"/>
  <c r="G339" i="28"/>
  <c r="K339" i="28" s="1"/>
  <c r="F339" i="28"/>
  <c r="J339" i="28" s="1"/>
  <c r="M339" i="28" s="1"/>
  <c r="D339" i="28"/>
  <c r="D340" i="28" s="1"/>
  <c r="D341" i="28" s="1"/>
  <c r="D342" i="28" s="1"/>
  <c r="D343" i="28" s="1"/>
  <c r="D344" i="28" s="1"/>
  <c r="D345" i="28" s="1"/>
  <c r="H338" i="28"/>
  <c r="L338" i="28" s="1"/>
  <c r="G338" i="28"/>
  <c r="K338" i="28" s="1"/>
  <c r="M338" i="28" s="1"/>
  <c r="F338" i="28"/>
  <c r="J338" i="28" s="1"/>
  <c r="M337" i="28"/>
  <c r="H337" i="28"/>
  <c r="L337" i="28" s="1"/>
  <c r="G337" i="28"/>
  <c r="K337" i="28" s="1"/>
  <c r="F337" i="28"/>
  <c r="J337" i="28" s="1"/>
  <c r="H336" i="28"/>
  <c r="L336" i="28" s="1"/>
  <c r="G336" i="28"/>
  <c r="K336" i="28" s="1"/>
  <c r="F336" i="28"/>
  <c r="J335" i="28"/>
  <c r="H335" i="28"/>
  <c r="L335" i="28" s="1"/>
  <c r="G335" i="28"/>
  <c r="F335" i="28"/>
  <c r="K334" i="28"/>
  <c r="J334" i="28"/>
  <c r="H334" i="28"/>
  <c r="G334" i="28"/>
  <c r="F334" i="28"/>
  <c r="L333" i="28"/>
  <c r="K333" i="28"/>
  <c r="J333" i="28"/>
  <c r="M333" i="28" s="1"/>
  <c r="I333" i="28"/>
  <c r="H333" i="28"/>
  <c r="G333" i="28"/>
  <c r="F333" i="28"/>
  <c r="L332" i="28"/>
  <c r="K332" i="28"/>
  <c r="J332" i="28"/>
  <c r="M332" i="28" s="1"/>
  <c r="H332" i="28"/>
  <c r="G332" i="28"/>
  <c r="F332" i="28"/>
  <c r="I332" i="28" s="1"/>
  <c r="D332" i="28"/>
  <c r="D333" i="28" s="1"/>
  <c r="D334" i="28" s="1"/>
  <c r="D335" i="28" s="1"/>
  <c r="D336" i="28" s="1"/>
  <c r="D337" i="28" s="1"/>
  <c r="L331" i="28"/>
  <c r="K331" i="28"/>
  <c r="H331" i="28"/>
  <c r="G331" i="28"/>
  <c r="F331" i="28"/>
  <c r="D331" i="28"/>
  <c r="L330" i="28"/>
  <c r="H330" i="28"/>
  <c r="G330" i="28"/>
  <c r="K330" i="28" s="1"/>
  <c r="F330" i="28"/>
  <c r="J330" i="28" s="1"/>
  <c r="L329" i="28"/>
  <c r="H329" i="28"/>
  <c r="G329" i="28"/>
  <c r="K329" i="28" s="1"/>
  <c r="F329" i="28"/>
  <c r="J329" i="28" s="1"/>
  <c r="H328" i="28"/>
  <c r="L328" i="28" s="1"/>
  <c r="M328" i="28" s="1"/>
  <c r="G328" i="28"/>
  <c r="K328" i="28" s="1"/>
  <c r="F328" i="28"/>
  <c r="J328" i="28" s="1"/>
  <c r="D328" i="28"/>
  <c r="D329" i="28" s="1"/>
  <c r="I327" i="28"/>
  <c r="H327" i="28"/>
  <c r="L327" i="28" s="1"/>
  <c r="G327" i="28"/>
  <c r="K327" i="28" s="1"/>
  <c r="F327" i="28"/>
  <c r="J327" i="28" s="1"/>
  <c r="J326" i="28"/>
  <c r="H326" i="28"/>
  <c r="L326" i="28" s="1"/>
  <c r="G326" i="28"/>
  <c r="F326" i="28"/>
  <c r="K325" i="28"/>
  <c r="J325" i="28"/>
  <c r="H325" i="28"/>
  <c r="G325" i="28"/>
  <c r="F325" i="28"/>
  <c r="L324" i="28"/>
  <c r="K324" i="28"/>
  <c r="J324" i="28"/>
  <c r="M324" i="28" s="1"/>
  <c r="I324" i="28"/>
  <c r="H324" i="28"/>
  <c r="G324" i="28"/>
  <c r="F324" i="28"/>
  <c r="M323" i="28"/>
  <c r="L323" i="28"/>
  <c r="K323" i="28"/>
  <c r="J323" i="28"/>
  <c r="H323" i="28"/>
  <c r="G323" i="28"/>
  <c r="F323" i="28"/>
  <c r="I323" i="28" s="1"/>
  <c r="D323" i="28"/>
  <c r="D324" i="28" s="1"/>
  <c r="D325" i="28" s="1"/>
  <c r="D326" i="28" s="1"/>
  <c r="D327" i="28" s="1"/>
  <c r="L322" i="28"/>
  <c r="K322" i="28"/>
  <c r="H322" i="28"/>
  <c r="G322" i="28"/>
  <c r="F322" i="28"/>
  <c r="L321" i="28"/>
  <c r="K321" i="28"/>
  <c r="H321" i="28"/>
  <c r="G321" i="28"/>
  <c r="F321" i="28"/>
  <c r="L320" i="28"/>
  <c r="H320" i="28"/>
  <c r="G320" i="28"/>
  <c r="K320" i="28" s="1"/>
  <c r="F320" i="28"/>
  <c r="J320" i="28" s="1"/>
  <c r="H319" i="28"/>
  <c r="L319" i="28" s="1"/>
  <c r="G319" i="28"/>
  <c r="K319" i="28" s="1"/>
  <c r="M319" i="28" s="1"/>
  <c r="F319" i="28"/>
  <c r="J319" i="28" s="1"/>
  <c r="I318" i="28"/>
  <c r="H318" i="28"/>
  <c r="L318" i="28" s="1"/>
  <c r="G318" i="28"/>
  <c r="K318" i="28" s="1"/>
  <c r="F318" i="28"/>
  <c r="J318" i="28" s="1"/>
  <c r="M318" i="28" s="1"/>
  <c r="J317" i="28"/>
  <c r="H317" i="28"/>
  <c r="L317" i="28" s="1"/>
  <c r="G317" i="28"/>
  <c r="F317" i="28"/>
  <c r="K316" i="28"/>
  <c r="J316" i="28"/>
  <c r="H316" i="28"/>
  <c r="G316" i="28"/>
  <c r="F316" i="28"/>
  <c r="L315" i="28"/>
  <c r="K315" i="28"/>
  <c r="J315" i="28"/>
  <c r="I315" i="28"/>
  <c r="H315" i="28"/>
  <c r="G315" i="28"/>
  <c r="F315" i="28"/>
  <c r="D315" i="28"/>
  <c r="D316" i="28" s="1"/>
  <c r="D317" i="28" s="1"/>
  <c r="D318" i="28" s="1"/>
  <c r="D319" i="28" s="1"/>
  <c r="D320" i="28" s="1"/>
  <c r="D321" i="28" s="1"/>
  <c r="L314" i="28"/>
  <c r="K314" i="28"/>
  <c r="J314" i="28"/>
  <c r="M314" i="28" s="1"/>
  <c r="H314" i="28"/>
  <c r="G314" i="28"/>
  <c r="F314" i="28"/>
  <c r="I314" i="28" s="1"/>
  <c r="M313" i="28"/>
  <c r="L313" i="28"/>
  <c r="K313" i="28"/>
  <c r="J313" i="28"/>
  <c r="H313" i="28"/>
  <c r="G313" i="28"/>
  <c r="F313" i="28"/>
  <c r="I313" i="28" s="1"/>
  <c r="L312" i="28"/>
  <c r="K312" i="28"/>
  <c r="H312" i="28"/>
  <c r="G312" i="28"/>
  <c r="F312" i="28"/>
  <c r="L311" i="28"/>
  <c r="H311" i="28"/>
  <c r="G311" i="28"/>
  <c r="K311" i="28" s="1"/>
  <c r="F311" i="28"/>
  <c r="J311" i="28" s="1"/>
  <c r="H310" i="28"/>
  <c r="L310" i="28" s="1"/>
  <c r="G310" i="28"/>
  <c r="K310" i="28" s="1"/>
  <c r="F310" i="28"/>
  <c r="J310" i="28" s="1"/>
  <c r="M310" i="28" s="1"/>
  <c r="D310" i="28"/>
  <c r="D311" i="28" s="1"/>
  <c r="D312" i="28" s="1"/>
  <c r="D313" i="28" s="1"/>
  <c r="H309" i="28"/>
  <c r="L309" i="28" s="1"/>
  <c r="G309" i="28"/>
  <c r="K309" i="28" s="1"/>
  <c r="F309" i="28"/>
  <c r="J308" i="28"/>
  <c r="H308" i="28"/>
  <c r="L308" i="28" s="1"/>
  <c r="G308" i="28"/>
  <c r="F308" i="28"/>
  <c r="K307" i="28"/>
  <c r="J307" i="28"/>
  <c r="H307" i="28"/>
  <c r="G307" i="28"/>
  <c r="F307" i="28"/>
  <c r="D307" i="28"/>
  <c r="D308" i="28" s="1"/>
  <c r="D309" i="28" s="1"/>
  <c r="L306" i="28"/>
  <c r="K306" i="28"/>
  <c r="J306" i="28"/>
  <c r="I306" i="28"/>
  <c r="H306" i="28"/>
  <c r="G306" i="28"/>
  <c r="F306" i="28"/>
  <c r="L305" i="28"/>
  <c r="K305" i="28"/>
  <c r="J305" i="28"/>
  <c r="M305" i="28" s="1"/>
  <c r="I305" i="28"/>
  <c r="H305" i="28"/>
  <c r="G305" i="28"/>
  <c r="F305" i="28"/>
  <c r="L304" i="28"/>
  <c r="K304" i="28"/>
  <c r="J304" i="28"/>
  <c r="M304" i="28" s="1"/>
  <c r="H304" i="28"/>
  <c r="G304" i="28"/>
  <c r="F304" i="28"/>
  <c r="I304" i="28" s="1"/>
  <c r="L303" i="28"/>
  <c r="K303" i="28"/>
  <c r="H303" i="28"/>
  <c r="G303" i="28"/>
  <c r="F303" i="28"/>
  <c r="L302" i="28"/>
  <c r="H302" i="28"/>
  <c r="G302" i="28"/>
  <c r="K302" i="28" s="1"/>
  <c r="F302" i="28"/>
  <c r="J302" i="28" s="1"/>
  <c r="H301" i="28"/>
  <c r="L301" i="28" s="1"/>
  <c r="G301" i="28"/>
  <c r="K301" i="28" s="1"/>
  <c r="M301" i="28" s="1"/>
  <c r="F301" i="28"/>
  <c r="J301" i="28" s="1"/>
  <c r="I300" i="28"/>
  <c r="H300" i="28"/>
  <c r="L300" i="28" s="1"/>
  <c r="G300" i="28"/>
  <c r="K300" i="28" s="1"/>
  <c r="F300" i="28"/>
  <c r="J300" i="28" s="1"/>
  <c r="D299" i="28"/>
  <c r="D300" i="28" s="1"/>
  <c r="D301" i="28" s="1"/>
  <c r="D302" i="28" s="1"/>
  <c r="D303" i="28" s="1"/>
  <c r="D304" i="28" s="1"/>
  <c r="D305" i="28" s="1"/>
  <c r="K298" i="28"/>
  <c r="J298" i="28"/>
  <c r="H298" i="28"/>
  <c r="G298" i="28"/>
  <c r="F298" i="28"/>
  <c r="K297" i="28"/>
  <c r="J297" i="28"/>
  <c r="H297" i="28"/>
  <c r="G297" i="28"/>
  <c r="F297" i="28"/>
  <c r="L296" i="28"/>
  <c r="K296" i="28"/>
  <c r="J296" i="28"/>
  <c r="M296" i="28" s="1"/>
  <c r="I296" i="28"/>
  <c r="H296" i="28"/>
  <c r="G296" i="28"/>
  <c r="F296" i="28"/>
  <c r="L295" i="28"/>
  <c r="K295" i="28"/>
  <c r="J295" i="28"/>
  <c r="M295" i="28" s="1"/>
  <c r="H295" i="28"/>
  <c r="G295" i="28"/>
  <c r="F295" i="28"/>
  <c r="I295" i="28" s="1"/>
  <c r="D295" i="28"/>
  <c r="D296" i="28" s="1"/>
  <c r="D297" i="28" s="1"/>
  <c r="L294" i="28"/>
  <c r="K294" i="28"/>
  <c r="H294" i="28"/>
  <c r="G294" i="28"/>
  <c r="F294" i="28"/>
  <c r="L293" i="28"/>
  <c r="H293" i="28"/>
  <c r="G293" i="28"/>
  <c r="K293" i="28" s="1"/>
  <c r="F293" i="28"/>
  <c r="J293" i="28" s="1"/>
  <c r="H292" i="28"/>
  <c r="L292" i="28" s="1"/>
  <c r="G292" i="28"/>
  <c r="K292" i="28" s="1"/>
  <c r="M292" i="28" s="1"/>
  <c r="F292" i="28"/>
  <c r="J292" i="28" s="1"/>
  <c r="D292" i="28"/>
  <c r="D293" i="28" s="1"/>
  <c r="D294" i="28" s="1"/>
  <c r="I291" i="28"/>
  <c r="H291" i="28"/>
  <c r="L291" i="28" s="1"/>
  <c r="G291" i="28"/>
  <c r="K291" i="28" s="1"/>
  <c r="F291" i="28"/>
  <c r="J291" i="28" s="1"/>
  <c r="D291" i="28"/>
  <c r="J290" i="28"/>
  <c r="H290" i="28"/>
  <c r="L290" i="28" s="1"/>
  <c r="G290" i="28"/>
  <c r="F290" i="28"/>
  <c r="J289" i="28"/>
  <c r="H289" i="28"/>
  <c r="L289" i="28" s="1"/>
  <c r="G289" i="28"/>
  <c r="F289" i="28"/>
  <c r="K288" i="28"/>
  <c r="J288" i="28"/>
  <c r="H288" i="28"/>
  <c r="G288" i="28"/>
  <c r="F288" i="28"/>
  <c r="L287" i="28"/>
  <c r="K287" i="28"/>
  <c r="J287" i="28"/>
  <c r="M287" i="28" s="1"/>
  <c r="I287" i="28"/>
  <c r="H287" i="28"/>
  <c r="G287" i="28"/>
  <c r="F287" i="28"/>
  <c r="M286" i="28"/>
  <c r="L286" i="28"/>
  <c r="K286" i="28"/>
  <c r="J286" i="28"/>
  <c r="H286" i="28"/>
  <c r="G286" i="28"/>
  <c r="F286" i="28"/>
  <c r="I286" i="28" s="1"/>
  <c r="D286" i="28"/>
  <c r="D287" i="28" s="1"/>
  <c r="D288" i="28" s="1"/>
  <c r="D289" i="28" s="1"/>
  <c r="L285" i="28"/>
  <c r="K285" i="28"/>
  <c r="H285" i="28"/>
  <c r="G285" i="28"/>
  <c r="F285" i="28"/>
  <c r="L284" i="28"/>
  <c r="H284" i="28"/>
  <c r="G284" i="28"/>
  <c r="K284" i="28" s="1"/>
  <c r="F284" i="28"/>
  <c r="J284" i="28" s="1"/>
  <c r="H283" i="28"/>
  <c r="L283" i="28" s="1"/>
  <c r="G283" i="28"/>
  <c r="K283" i="28" s="1"/>
  <c r="F283" i="28"/>
  <c r="J283" i="28" s="1"/>
  <c r="M283" i="28" s="1"/>
  <c r="D283" i="28"/>
  <c r="D284" i="28" s="1"/>
  <c r="D285" i="28" s="1"/>
  <c r="I282" i="28"/>
  <c r="H282" i="28"/>
  <c r="L282" i="28" s="1"/>
  <c r="G282" i="28"/>
  <c r="K282" i="28" s="1"/>
  <c r="F282" i="28"/>
  <c r="J282" i="28" s="1"/>
  <c r="I281" i="28"/>
  <c r="H281" i="28"/>
  <c r="L281" i="28" s="1"/>
  <c r="G281" i="28"/>
  <c r="K281" i="28" s="1"/>
  <c r="F281" i="28"/>
  <c r="J281" i="28" s="1"/>
  <c r="J280" i="28"/>
  <c r="H280" i="28"/>
  <c r="L280" i="28" s="1"/>
  <c r="G280" i="28"/>
  <c r="F280" i="28"/>
  <c r="K279" i="28"/>
  <c r="J279" i="28"/>
  <c r="I279" i="28"/>
  <c r="H279" i="28"/>
  <c r="L279" i="28" s="1"/>
  <c r="G279" i="28"/>
  <c r="F279" i="28"/>
  <c r="L278" i="28"/>
  <c r="K278" i="28"/>
  <c r="J278" i="28"/>
  <c r="I278" i="28"/>
  <c r="H278" i="28"/>
  <c r="G278" i="28"/>
  <c r="F278" i="28"/>
  <c r="M277" i="28"/>
  <c r="L277" i="28"/>
  <c r="K277" i="28"/>
  <c r="J277" i="28"/>
  <c r="H277" i="28"/>
  <c r="G277" i="28"/>
  <c r="F277" i="28"/>
  <c r="I277" i="28" s="1"/>
  <c r="L276" i="28"/>
  <c r="K276" i="28"/>
  <c r="H276" i="28"/>
  <c r="G276" i="28"/>
  <c r="F276" i="28"/>
  <c r="L275" i="28"/>
  <c r="H275" i="28"/>
  <c r="G275" i="28"/>
  <c r="K275" i="28" s="1"/>
  <c r="F275" i="28"/>
  <c r="D275" i="28"/>
  <c r="D276" i="28" s="1"/>
  <c r="D277" i="28" s="1"/>
  <c r="D278" i="28" s="1"/>
  <c r="D279" i="28" s="1"/>
  <c r="D280" i="28" s="1"/>
  <c r="D281" i="28" s="1"/>
  <c r="H274" i="28"/>
  <c r="L274" i="28" s="1"/>
  <c r="G274" i="28"/>
  <c r="K274" i="28" s="1"/>
  <c r="F274" i="28"/>
  <c r="H273" i="28"/>
  <c r="L273" i="28" s="1"/>
  <c r="G273" i="28"/>
  <c r="K273" i="28" s="1"/>
  <c r="F273" i="28"/>
  <c r="D273" i="28"/>
  <c r="H272" i="28"/>
  <c r="L272" i="28" s="1"/>
  <c r="G272" i="28"/>
  <c r="K272" i="28" s="1"/>
  <c r="F272" i="28"/>
  <c r="J272" i="28" s="1"/>
  <c r="J271" i="28"/>
  <c r="H271" i="28"/>
  <c r="L271" i="28" s="1"/>
  <c r="G271" i="28"/>
  <c r="F271" i="28"/>
  <c r="K270" i="28"/>
  <c r="J270" i="28"/>
  <c r="M270" i="28" s="1"/>
  <c r="I270" i="28"/>
  <c r="H270" i="28"/>
  <c r="L270" i="28" s="1"/>
  <c r="G270" i="28"/>
  <c r="F270" i="28"/>
  <c r="L269" i="28"/>
  <c r="K269" i="28"/>
  <c r="J269" i="28"/>
  <c r="I269" i="28"/>
  <c r="H269" i="28"/>
  <c r="G269" i="28"/>
  <c r="F269" i="28"/>
  <c r="L268" i="28"/>
  <c r="M268" i="28" s="1"/>
  <c r="K268" i="28"/>
  <c r="J268" i="28"/>
  <c r="H268" i="28"/>
  <c r="G268" i="28"/>
  <c r="F268" i="28"/>
  <c r="I268" i="28" s="1"/>
  <c r="D268" i="28"/>
  <c r="D269" i="28" s="1"/>
  <c r="D270" i="28" s="1"/>
  <c r="D271" i="28" s="1"/>
  <c r="D272" i="28" s="1"/>
  <c r="L267" i="28"/>
  <c r="K267" i="28"/>
  <c r="H267" i="28"/>
  <c r="G267" i="28"/>
  <c r="F267" i="28"/>
  <c r="D267" i="28"/>
  <c r="L266" i="28"/>
  <c r="H266" i="28"/>
  <c r="G266" i="28"/>
  <c r="K266" i="28" s="1"/>
  <c r="F266" i="28"/>
  <c r="L265" i="28"/>
  <c r="H265" i="28"/>
  <c r="G265" i="28"/>
  <c r="K265" i="28" s="1"/>
  <c r="F265" i="28"/>
  <c r="H264" i="28"/>
  <c r="L264" i="28" s="1"/>
  <c r="G264" i="28"/>
  <c r="K264" i="28" s="1"/>
  <c r="F264" i="28"/>
  <c r="H263" i="28"/>
  <c r="L263" i="28" s="1"/>
  <c r="G263" i="28"/>
  <c r="F263" i="28"/>
  <c r="J263" i="28" s="1"/>
  <c r="J262" i="28"/>
  <c r="I262" i="28"/>
  <c r="H262" i="28"/>
  <c r="L262" i="28" s="1"/>
  <c r="G262" i="28"/>
  <c r="K262" i="28" s="1"/>
  <c r="F262" i="28"/>
  <c r="K261" i="28"/>
  <c r="J261" i="28"/>
  <c r="M261" i="28" s="1"/>
  <c r="I261" i="28"/>
  <c r="H261" i="28"/>
  <c r="L261" i="28" s="1"/>
  <c r="G261" i="28"/>
  <c r="F261" i="28"/>
  <c r="L260" i="28"/>
  <c r="K260" i="28"/>
  <c r="J260" i="28"/>
  <c r="I260" i="28"/>
  <c r="H260" i="28"/>
  <c r="G260" i="28"/>
  <c r="F260" i="28"/>
  <c r="D259" i="28"/>
  <c r="D260" i="28" s="1"/>
  <c r="D261" i="28" s="1"/>
  <c r="D262" i="28" s="1"/>
  <c r="D263" i="28" s="1"/>
  <c r="D264" i="28" s="1"/>
  <c r="D265" i="28" s="1"/>
  <c r="L258" i="28"/>
  <c r="K258" i="28"/>
  <c r="H258" i="28"/>
  <c r="G258" i="28"/>
  <c r="F258" i="28"/>
  <c r="L257" i="28"/>
  <c r="K257" i="28"/>
  <c r="H257" i="28"/>
  <c r="G257" i="28"/>
  <c r="F257" i="28"/>
  <c r="L256" i="28"/>
  <c r="H256" i="28"/>
  <c r="G256" i="28"/>
  <c r="K256" i="28" s="1"/>
  <c r="F256" i="28"/>
  <c r="H255" i="28"/>
  <c r="L255" i="28" s="1"/>
  <c r="G255" i="28"/>
  <c r="K255" i="28" s="1"/>
  <c r="F255" i="28"/>
  <c r="H254" i="28"/>
  <c r="L254" i="28" s="1"/>
  <c r="G254" i="28"/>
  <c r="K254" i="28" s="1"/>
  <c r="F254" i="28"/>
  <c r="J253" i="28"/>
  <c r="H253" i="28"/>
  <c r="L253" i="28" s="1"/>
  <c r="G253" i="28"/>
  <c r="K253" i="28" s="1"/>
  <c r="F253" i="28"/>
  <c r="K252" i="28"/>
  <c r="J252" i="28"/>
  <c r="I252" i="28"/>
  <c r="H252" i="28"/>
  <c r="L252" i="28" s="1"/>
  <c r="G252" i="28"/>
  <c r="F252" i="28"/>
  <c r="L251" i="28"/>
  <c r="K251" i="28"/>
  <c r="J251" i="28"/>
  <c r="I251" i="28"/>
  <c r="H251" i="28"/>
  <c r="G251" i="28"/>
  <c r="F251" i="28"/>
  <c r="D251" i="28"/>
  <c r="D252" i="28" s="1"/>
  <c r="D253" i="28" s="1"/>
  <c r="D254" i="28" s="1"/>
  <c r="D255" i="28" s="1"/>
  <c r="D256" i="28" s="1"/>
  <c r="D257" i="28" s="1"/>
  <c r="M250" i="28"/>
  <c r="L250" i="28"/>
  <c r="K250" i="28"/>
  <c r="J250" i="28"/>
  <c r="H250" i="28"/>
  <c r="G250" i="28"/>
  <c r="F250" i="28"/>
  <c r="I250" i="28" s="1"/>
  <c r="M249" i="28"/>
  <c r="L249" i="28"/>
  <c r="K249" i="28"/>
  <c r="J249" i="28"/>
  <c r="H249" i="28"/>
  <c r="G249" i="28"/>
  <c r="F249" i="28"/>
  <c r="I249" i="28" s="1"/>
  <c r="L248" i="28"/>
  <c r="K248" i="28"/>
  <c r="H248" i="28"/>
  <c r="G248" i="28"/>
  <c r="F248" i="28"/>
  <c r="L247" i="28"/>
  <c r="H247" i="28"/>
  <c r="G247" i="28"/>
  <c r="K247" i="28" s="1"/>
  <c r="F247" i="28"/>
  <c r="H246" i="28"/>
  <c r="L246" i="28" s="1"/>
  <c r="G246" i="28"/>
  <c r="K246" i="28" s="1"/>
  <c r="F246" i="28"/>
  <c r="H245" i="28"/>
  <c r="L245" i="28" s="1"/>
  <c r="G245" i="28"/>
  <c r="K245" i="28" s="1"/>
  <c r="F245" i="28"/>
  <c r="J244" i="28"/>
  <c r="H244" i="28"/>
  <c r="L244" i="28" s="1"/>
  <c r="G244" i="28"/>
  <c r="K244" i="28" s="1"/>
  <c r="F244" i="28"/>
  <c r="K243" i="28"/>
  <c r="J243" i="28"/>
  <c r="I243" i="28"/>
  <c r="H243" i="28"/>
  <c r="L243" i="28" s="1"/>
  <c r="G243" i="28"/>
  <c r="F243" i="28"/>
  <c r="D243" i="28"/>
  <c r="D244" i="28" s="1"/>
  <c r="D245" i="28" s="1"/>
  <c r="D246" i="28" s="1"/>
  <c r="D247" i="28" s="1"/>
  <c r="D248" i="28" s="1"/>
  <c r="D249" i="28" s="1"/>
  <c r="L242" i="28"/>
  <c r="K242" i="28"/>
  <c r="J242" i="28"/>
  <c r="I242" i="28"/>
  <c r="H242" i="28"/>
  <c r="G242" i="28"/>
  <c r="F242" i="28"/>
  <c r="L241" i="28"/>
  <c r="K241" i="28"/>
  <c r="J241" i="28"/>
  <c r="I241" i="28"/>
  <c r="H241" i="28"/>
  <c r="G241" i="28"/>
  <c r="F241" i="28"/>
  <c r="M240" i="28"/>
  <c r="L240" i="28"/>
  <c r="K240" i="28"/>
  <c r="J240" i="28"/>
  <c r="H240" i="28"/>
  <c r="G240" i="28"/>
  <c r="F240" i="28"/>
  <c r="I240" i="28" s="1"/>
  <c r="L239" i="28"/>
  <c r="K239" i="28"/>
  <c r="H239" i="28"/>
  <c r="G239" i="28"/>
  <c r="F239" i="28"/>
  <c r="L238" i="28"/>
  <c r="H238" i="28"/>
  <c r="G238" i="28"/>
  <c r="K238" i="28" s="1"/>
  <c r="F238" i="28"/>
  <c r="H237" i="28"/>
  <c r="L237" i="28" s="1"/>
  <c r="G237" i="28"/>
  <c r="K237" i="28" s="1"/>
  <c r="F237" i="28"/>
  <c r="H236" i="28"/>
  <c r="L236" i="28" s="1"/>
  <c r="G236" i="28"/>
  <c r="K236" i="28" s="1"/>
  <c r="F236" i="28"/>
  <c r="J235" i="28"/>
  <c r="H235" i="28"/>
  <c r="L235" i="28" s="1"/>
  <c r="G235" i="28"/>
  <c r="K235" i="28" s="1"/>
  <c r="F235" i="28"/>
  <c r="D235" i="28"/>
  <c r="D236" i="28" s="1"/>
  <c r="D237" i="28" s="1"/>
  <c r="D238" i="28" s="1"/>
  <c r="D239" i="28" s="1"/>
  <c r="D240" i="28" s="1"/>
  <c r="D241" i="28" s="1"/>
  <c r="K234" i="28"/>
  <c r="J234" i="28"/>
  <c r="M234" i="28" s="1"/>
  <c r="I234" i="28"/>
  <c r="H234" i="28"/>
  <c r="L234" i="28" s="1"/>
  <c r="G234" i="28"/>
  <c r="F234" i="28"/>
  <c r="K233" i="28"/>
  <c r="J233" i="28"/>
  <c r="H233" i="28"/>
  <c r="G233" i="28"/>
  <c r="F233" i="28"/>
  <c r="L232" i="28"/>
  <c r="K232" i="28"/>
  <c r="J232" i="28"/>
  <c r="I232" i="28"/>
  <c r="H232" i="28"/>
  <c r="G232" i="28"/>
  <c r="F232" i="28"/>
  <c r="L231" i="28"/>
  <c r="K231" i="28"/>
  <c r="J231" i="28"/>
  <c r="H231" i="28"/>
  <c r="G231" i="28"/>
  <c r="F231" i="28"/>
  <c r="I231" i="28" s="1"/>
  <c r="L230" i="28"/>
  <c r="K230" i="28"/>
  <c r="H230" i="28"/>
  <c r="G230" i="28"/>
  <c r="F230" i="28"/>
  <c r="D230" i="28"/>
  <c r="D231" i="28" s="1"/>
  <c r="D232" i="28" s="1"/>
  <c r="D233" i="28" s="1"/>
  <c r="L229" i="28"/>
  <c r="I229" i="28"/>
  <c r="H229" i="28"/>
  <c r="G229" i="28"/>
  <c r="K229" i="28" s="1"/>
  <c r="F229" i="28"/>
  <c r="J229" i="28" s="1"/>
  <c r="M229" i="28" s="1"/>
  <c r="L228" i="28"/>
  <c r="J228" i="28"/>
  <c r="H228" i="28"/>
  <c r="G228" i="28"/>
  <c r="I228" i="28" s="1"/>
  <c r="F228" i="28"/>
  <c r="D228" i="28"/>
  <c r="D229" i="28" s="1"/>
  <c r="K227" i="28"/>
  <c r="H227" i="28"/>
  <c r="L227" i="28" s="1"/>
  <c r="G227" i="28"/>
  <c r="F227" i="28"/>
  <c r="D227" i="28"/>
  <c r="L226" i="28"/>
  <c r="K226" i="28"/>
  <c r="H226" i="28"/>
  <c r="G226" i="28"/>
  <c r="I226" i="28" s="1"/>
  <c r="F226" i="28"/>
  <c r="J226" i="28" s="1"/>
  <c r="L225" i="28"/>
  <c r="K225" i="28"/>
  <c r="I225" i="28"/>
  <c r="H225" i="28"/>
  <c r="G225" i="28"/>
  <c r="F225" i="28"/>
  <c r="J225" i="28" s="1"/>
  <c r="L224" i="28"/>
  <c r="J224" i="28"/>
  <c r="M224" i="28" s="1"/>
  <c r="H224" i="28"/>
  <c r="I224" i="28" s="1"/>
  <c r="G224" i="28"/>
  <c r="K224" i="28" s="1"/>
  <c r="F224" i="28"/>
  <c r="K223" i="28"/>
  <c r="H223" i="28"/>
  <c r="L223" i="28" s="1"/>
  <c r="G223" i="28"/>
  <c r="F223" i="28"/>
  <c r="J223" i="28" s="1"/>
  <c r="M223" i="28" s="1"/>
  <c r="D223" i="28"/>
  <c r="D224" i="28" s="1"/>
  <c r="D225" i="28" s="1"/>
  <c r="L222" i="28"/>
  <c r="H222" i="28"/>
  <c r="G222" i="28"/>
  <c r="K222" i="28" s="1"/>
  <c r="F222" i="28"/>
  <c r="J221" i="28"/>
  <c r="H221" i="28"/>
  <c r="L221" i="28" s="1"/>
  <c r="G221" i="28"/>
  <c r="K221" i="28" s="1"/>
  <c r="M221" i="28" s="1"/>
  <c r="F221" i="28"/>
  <c r="D221" i="28"/>
  <c r="D222" i="28" s="1"/>
  <c r="L220" i="28"/>
  <c r="K220" i="28"/>
  <c r="H220" i="28"/>
  <c r="G220" i="28"/>
  <c r="F220" i="28"/>
  <c r="J220" i="28" s="1"/>
  <c r="D219" i="28"/>
  <c r="D220" i="28" s="1"/>
  <c r="K218" i="28"/>
  <c r="H218" i="28"/>
  <c r="L218" i="28" s="1"/>
  <c r="G218" i="28"/>
  <c r="F218" i="28"/>
  <c r="I218" i="28" s="1"/>
  <c r="K217" i="28"/>
  <c r="H217" i="28"/>
  <c r="L217" i="28" s="1"/>
  <c r="G217" i="28"/>
  <c r="F217" i="28"/>
  <c r="L216" i="28"/>
  <c r="I216" i="28"/>
  <c r="H216" i="28"/>
  <c r="G216" i="28"/>
  <c r="K216" i="28" s="1"/>
  <c r="F216" i="28"/>
  <c r="J216" i="28" s="1"/>
  <c r="L215" i="28"/>
  <c r="J215" i="28"/>
  <c r="H215" i="28"/>
  <c r="I215" i="28" s="1"/>
  <c r="G215" i="28"/>
  <c r="K215" i="28" s="1"/>
  <c r="M215" i="28" s="1"/>
  <c r="F215" i="28"/>
  <c r="K214" i="28"/>
  <c r="H214" i="28"/>
  <c r="L214" i="28" s="1"/>
  <c r="G214" i="28"/>
  <c r="F214" i="28"/>
  <c r="J214" i="28" s="1"/>
  <c r="M214" i="28" s="1"/>
  <c r="L213" i="28"/>
  <c r="J213" i="28"/>
  <c r="H213" i="28"/>
  <c r="G213" i="28"/>
  <c r="K213" i="28" s="1"/>
  <c r="F213" i="28"/>
  <c r="K212" i="28"/>
  <c r="M212" i="28" s="1"/>
  <c r="H212" i="28"/>
  <c r="L212" i="28" s="1"/>
  <c r="G212" i="28"/>
  <c r="F212" i="28"/>
  <c r="J212" i="28" s="1"/>
  <c r="D212" i="28"/>
  <c r="D213" i="28" s="1"/>
  <c r="D214" i="28" s="1"/>
  <c r="D215" i="28" s="1"/>
  <c r="D216" i="28" s="1"/>
  <c r="D217" i="28" s="1"/>
  <c r="L211" i="28"/>
  <c r="K211" i="28"/>
  <c r="H211" i="28"/>
  <c r="G211" i="28"/>
  <c r="F211" i="28"/>
  <c r="J211" i="28" s="1"/>
  <c r="D211" i="28"/>
  <c r="M210" i="28"/>
  <c r="L210" i="28"/>
  <c r="J210" i="28"/>
  <c r="I210" i="28"/>
  <c r="H210" i="28"/>
  <c r="G210" i="28"/>
  <c r="K210" i="28" s="1"/>
  <c r="F210" i="28"/>
  <c r="L209" i="28"/>
  <c r="J209" i="28"/>
  <c r="H209" i="28"/>
  <c r="G209" i="28"/>
  <c r="F209" i="28"/>
  <c r="K208" i="28"/>
  <c r="H208" i="28"/>
  <c r="L208" i="28" s="1"/>
  <c r="G208" i="28"/>
  <c r="F208" i="28"/>
  <c r="L207" i="28"/>
  <c r="I207" i="28"/>
  <c r="H207" i="28"/>
  <c r="G207" i="28"/>
  <c r="K207" i="28" s="1"/>
  <c r="F207" i="28"/>
  <c r="J207" i="28" s="1"/>
  <c r="M207" i="28" s="1"/>
  <c r="L206" i="28"/>
  <c r="J206" i="28"/>
  <c r="M206" i="28" s="1"/>
  <c r="H206" i="28"/>
  <c r="I206" i="28" s="1"/>
  <c r="G206" i="28"/>
  <c r="K206" i="28" s="1"/>
  <c r="F206" i="28"/>
  <c r="M205" i="28"/>
  <c r="L205" i="28"/>
  <c r="K205" i="28"/>
  <c r="I205" i="28"/>
  <c r="H205" i="28"/>
  <c r="G205" i="28"/>
  <c r="F205" i="28"/>
  <c r="J205" i="28" s="1"/>
  <c r="L204" i="28"/>
  <c r="J204" i="28"/>
  <c r="H204" i="28"/>
  <c r="G204" i="28"/>
  <c r="K204" i="28" s="1"/>
  <c r="F204" i="28"/>
  <c r="H203" i="28"/>
  <c r="L203" i="28" s="1"/>
  <c r="G203" i="28"/>
  <c r="K203" i="28" s="1"/>
  <c r="M203" i="28" s="1"/>
  <c r="F203" i="28"/>
  <c r="J203" i="28" s="1"/>
  <c r="D203" i="28"/>
  <c r="D204" i="28" s="1"/>
  <c r="D205" i="28" s="1"/>
  <c r="D206" i="28" s="1"/>
  <c r="D207" i="28" s="1"/>
  <c r="D208" i="28" s="1"/>
  <c r="D209" i="28" s="1"/>
  <c r="L202" i="28"/>
  <c r="H202" i="28"/>
  <c r="G202" i="28"/>
  <c r="K202" i="28" s="1"/>
  <c r="F202" i="28"/>
  <c r="J202" i="28" s="1"/>
  <c r="L201" i="28"/>
  <c r="H201" i="28"/>
  <c r="I201" i="28" s="1"/>
  <c r="G201" i="28"/>
  <c r="K201" i="28" s="1"/>
  <c r="F201" i="28"/>
  <c r="J201" i="28" s="1"/>
  <c r="J200" i="28"/>
  <c r="I200" i="28"/>
  <c r="H200" i="28"/>
  <c r="L200" i="28" s="1"/>
  <c r="M200" i="28" s="1"/>
  <c r="G200" i="28"/>
  <c r="K200" i="28" s="1"/>
  <c r="F200" i="28"/>
  <c r="D200" i="28"/>
  <c r="D201" i="28" s="1"/>
  <c r="K199" i="28"/>
  <c r="H199" i="28"/>
  <c r="L199" i="28" s="1"/>
  <c r="G199" i="28"/>
  <c r="F199" i="28"/>
  <c r="L198" i="28"/>
  <c r="K198" i="28"/>
  <c r="J198" i="28"/>
  <c r="M198" i="28" s="1"/>
  <c r="H198" i="28"/>
  <c r="G198" i="28"/>
  <c r="I198" i="28" s="1"/>
  <c r="F198" i="28"/>
  <c r="M197" i="28"/>
  <c r="J197" i="28"/>
  <c r="H197" i="28"/>
  <c r="L197" i="28" s="1"/>
  <c r="G197" i="28"/>
  <c r="K197" i="28" s="1"/>
  <c r="F197" i="28"/>
  <c r="L196" i="28"/>
  <c r="K196" i="28"/>
  <c r="H196" i="28"/>
  <c r="G196" i="28"/>
  <c r="F196" i="28"/>
  <c r="J196" i="28" s="1"/>
  <c r="M196" i="28" s="1"/>
  <c r="D196" i="28"/>
  <c r="D197" i="28" s="1"/>
  <c r="D198" i="28" s="1"/>
  <c r="D199" i="28" s="1"/>
  <c r="L195" i="28"/>
  <c r="H195" i="28"/>
  <c r="G195" i="28"/>
  <c r="K195" i="28" s="1"/>
  <c r="F195" i="28"/>
  <c r="I195" i="28" s="1"/>
  <c r="D195" i="28"/>
  <c r="H194" i="28"/>
  <c r="L194" i="28" s="1"/>
  <c r="G194" i="28"/>
  <c r="K194" i="28" s="1"/>
  <c r="M194" i="28" s="1"/>
  <c r="F194" i="28"/>
  <c r="J194" i="28" s="1"/>
  <c r="K193" i="28"/>
  <c r="M193" i="28" s="1"/>
  <c r="H193" i="28"/>
  <c r="L193" i="28" s="1"/>
  <c r="G193" i="28"/>
  <c r="F193" i="28"/>
  <c r="J193" i="28" s="1"/>
  <c r="L192" i="28"/>
  <c r="H192" i="28"/>
  <c r="I192" i="28" s="1"/>
  <c r="G192" i="28"/>
  <c r="K192" i="28" s="1"/>
  <c r="F192" i="28"/>
  <c r="J192" i="28" s="1"/>
  <c r="J191" i="28"/>
  <c r="I191" i="28"/>
  <c r="H191" i="28"/>
  <c r="L191" i="28" s="1"/>
  <c r="M191" i="28" s="1"/>
  <c r="G191" i="28"/>
  <c r="K191" i="28" s="1"/>
  <c r="F191" i="28"/>
  <c r="K190" i="28"/>
  <c r="H190" i="28"/>
  <c r="L190" i="28" s="1"/>
  <c r="G190" i="28"/>
  <c r="F190" i="28"/>
  <c r="L189" i="28"/>
  <c r="K189" i="28"/>
  <c r="J189" i="28"/>
  <c r="M189" i="28" s="1"/>
  <c r="H189" i="28"/>
  <c r="G189" i="28"/>
  <c r="I189" i="28" s="1"/>
  <c r="F189" i="28"/>
  <c r="L188" i="28"/>
  <c r="K188" i="28"/>
  <c r="J188" i="28"/>
  <c r="M188" i="28" s="1"/>
  <c r="H188" i="28"/>
  <c r="G188" i="28"/>
  <c r="F188" i="28"/>
  <c r="I188" i="28" s="1"/>
  <c r="M187" i="28"/>
  <c r="L187" i="28"/>
  <c r="K187" i="28"/>
  <c r="I187" i="28"/>
  <c r="H187" i="28"/>
  <c r="G187" i="28"/>
  <c r="F187" i="28"/>
  <c r="J187" i="28" s="1"/>
  <c r="D187" i="28"/>
  <c r="D188" i="28" s="1"/>
  <c r="D189" i="28" s="1"/>
  <c r="D190" i="28" s="1"/>
  <c r="D191" i="28" s="1"/>
  <c r="D192" i="28" s="1"/>
  <c r="D193" i="28" s="1"/>
  <c r="L186" i="28"/>
  <c r="J186" i="28"/>
  <c r="H186" i="28"/>
  <c r="G186" i="28"/>
  <c r="K186" i="28" s="1"/>
  <c r="F186" i="28"/>
  <c r="L185" i="28"/>
  <c r="H185" i="28"/>
  <c r="G185" i="28"/>
  <c r="K185" i="28" s="1"/>
  <c r="F185" i="28"/>
  <c r="K184" i="28"/>
  <c r="M184" i="28" s="1"/>
  <c r="H184" i="28"/>
  <c r="L184" i="28" s="1"/>
  <c r="G184" i="28"/>
  <c r="F184" i="28"/>
  <c r="J184" i="28" s="1"/>
  <c r="L183" i="28"/>
  <c r="H183" i="28"/>
  <c r="I183" i="28" s="1"/>
  <c r="G183" i="28"/>
  <c r="K183" i="28" s="1"/>
  <c r="F183" i="28"/>
  <c r="J183" i="28" s="1"/>
  <c r="J182" i="28"/>
  <c r="I182" i="28"/>
  <c r="H182" i="28"/>
  <c r="L182" i="28" s="1"/>
  <c r="M182" i="28" s="1"/>
  <c r="G182" i="28"/>
  <c r="K182" i="28" s="1"/>
  <c r="F182" i="28"/>
  <c r="K181" i="28"/>
  <c r="H181" i="28"/>
  <c r="L181" i="28" s="1"/>
  <c r="G181" i="28"/>
  <c r="F181" i="28"/>
  <c r="L180" i="28"/>
  <c r="K180" i="28"/>
  <c r="J180" i="28"/>
  <c r="M180" i="28" s="1"/>
  <c r="H180" i="28"/>
  <c r="G180" i="28"/>
  <c r="I180" i="28" s="1"/>
  <c r="F180" i="28"/>
  <c r="D179" i="28"/>
  <c r="D180" i="28" s="1"/>
  <c r="D181" i="28" s="1"/>
  <c r="D182" i="28" s="1"/>
  <c r="D183" i="28" s="1"/>
  <c r="D184" i="28" s="1"/>
  <c r="D185" i="28" s="1"/>
  <c r="L178" i="28"/>
  <c r="K178" i="28"/>
  <c r="H178" i="28"/>
  <c r="G178" i="28"/>
  <c r="F178" i="28"/>
  <c r="J178" i="28" s="1"/>
  <c r="M177" i="28"/>
  <c r="L177" i="28"/>
  <c r="K177" i="28"/>
  <c r="I177" i="28"/>
  <c r="H177" i="28"/>
  <c r="G177" i="28"/>
  <c r="F177" i="28"/>
  <c r="J177" i="28" s="1"/>
  <c r="L176" i="28"/>
  <c r="J176" i="28"/>
  <c r="H176" i="28"/>
  <c r="G176" i="28"/>
  <c r="K176" i="28" s="1"/>
  <c r="F176" i="28"/>
  <c r="H175" i="28"/>
  <c r="L175" i="28" s="1"/>
  <c r="G175" i="28"/>
  <c r="K175" i="28" s="1"/>
  <c r="M175" i="28" s="1"/>
  <c r="F175" i="28"/>
  <c r="J175" i="28" s="1"/>
  <c r="L174" i="28"/>
  <c r="H174" i="28"/>
  <c r="G174" i="28"/>
  <c r="K174" i="28" s="1"/>
  <c r="F174" i="28"/>
  <c r="J174" i="28" s="1"/>
  <c r="J173" i="28"/>
  <c r="I173" i="28"/>
  <c r="H173" i="28"/>
  <c r="L173" i="28" s="1"/>
  <c r="M173" i="28" s="1"/>
  <c r="G173" i="28"/>
  <c r="K173" i="28" s="1"/>
  <c r="F173" i="28"/>
  <c r="K172" i="28"/>
  <c r="H172" i="28"/>
  <c r="L172" i="28" s="1"/>
  <c r="G172" i="28"/>
  <c r="F172" i="28"/>
  <c r="I172" i="28" s="1"/>
  <c r="L171" i="28"/>
  <c r="K171" i="28"/>
  <c r="J171" i="28"/>
  <c r="I171" i="28"/>
  <c r="H171" i="28"/>
  <c r="G171" i="28"/>
  <c r="F171" i="28"/>
  <c r="D171" i="28"/>
  <c r="D172" i="28" s="1"/>
  <c r="D173" i="28" s="1"/>
  <c r="D174" i="28" s="1"/>
  <c r="D175" i="28" s="1"/>
  <c r="D176" i="28" s="1"/>
  <c r="D177" i="28" s="1"/>
  <c r="K170" i="28"/>
  <c r="J170" i="28"/>
  <c r="H170" i="28"/>
  <c r="L170" i="28" s="1"/>
  <c r="G170" i="28"/>
  <c r="F170" i="28"/>
  <c r="K169" i="28"/>
  <c r="J169" i="28"/>
  <c r="H169" i="28"/>
  <c r="L169" i="28" s="1"/>
  <c r="M169" i="28" s="1"/>
  <c r="G169" i="28"/>
  <c r="F169" i="28"/>
  <c r="M168" i="28"/>
  <c r="L168" i="28"/>
  <c r="K168" i="28"/>
  <c r="H168" i="28"/>
  <c r="G168" i="28"/>
  <c r="F168" i="28"/>
  <c r="J168" i="28" s="1"/>
  <c r="L167" i="28"/>
  <c r="H167" i="28"/>
  <c r="G167" i="28"/>
  <c r="K167" i="28" s="1"/>
  <c r="F167" i="28"/>
  <c r="I167" i="28" s="1"/>
  <c r="M166" i="28"/>
  <c r="H166" i="28"/>
  <c r="L166" i="28" s="1"/>
  <c r="G166" i="28"/>
  <c r="K166" i="28" s="1"/>
  <c r="F166" i="28"/>
  <c r="J166" i="28" s="1"/>
  <c r="D166" i="28"/>
  <c r="D167" i="28" s="1"/>
  <c r="D168" i="28" s="1"/>
  <c r="D169" i="28" s="1"/>
  <c r="H165" i="28"/>
  <c r="L165" i="28" s="1"/>
  <c r="G165" i="28"/>
  <c r="K165" i="28" s="1"/>
  <c r="F165" i="28"/>
  <c r="J165" i="28" s="1"/>
  <c r="M164" i="28"/>
  <c r="J164" i="28"/>
  <c r="I164" i="28"/>
  <c r="H164" i="28"/>
  <c r="L164" i="28" s="1"/>
  <c r="G164" i="28"/>
  <c r="K164" i="28" s="1"/>
  <c r="F164" i="28"/>
  <c r="D164" i="28"/>
  <c r="D165" i="28" s="1"/>
  <c r="K163" i="28"/>
  <c r="J163" i="28"/>
  <c r="M163" i="28" s="1"/>
  <c r="H163" i="28"/>
  <c r="L163" i="28" s="1"/>
  <c r="G163" i="28"/>
  <c r="F163" i="28"/>
  <c r="I163" i="28" s="1"/>
  <c r="D163" i="28"/>
  <c r="L162" i="28"/>
  <c r="J162" i="28"/>
  <c r="I162" i="28"/>
  <c r="H162" i="28"/>
  <c r="G162" i="28"/>
  <c r="K162" i="28" s="1"/>
  <c r="F162" i="28"/>
  <c r="L161" i="28"/>
  <c r="K161" i="28"/>
  <c r="J161" i="28"/>
  <c r="I161" i="28"/>
  <c r="H161" i="28"/>
  <c r="G161" i="28"/>
  <c r="F161" i="28"/>
  <c r="K160" i="28"/>
  <c r="J160" i="28"/>
  <c r="M160" i="28" s="1"/>
  <c r="H160" i="28"/>
  <c r="L160" i="28" s="1"/>
  <c r="G160" i="28"/>
  <c r="F160" i="28"/>
  <c r="L159" i="28"/>
  <c r="K159" i="28"/>
  <c r="M159" i="28" s="1"/>
  <c r="I159" i="28"/>
  <c r="H159" i="28"/>
  <c r="G159" i="28"/>
  <c r="F159" i="28"/>
  <c r="J159" i="28" s="1"/>
  <c r="L158" i="28"/>
  <c r="H158" i="28"/>
  <c r="G158" i="28"/>
  <c r="K158" i="28" s="1"/>
  <c r="F158" i="28"/>
  <c r="I158" i="28" s="1"/>
  <c r="H157" i="28"/>
  <c r="L157" i="28" s="1"/>
  <c r="G157" i="28"/>
  <c r="K157" i="28" s="1"/>
  <c r="M157" i="28" s="1"/>
  <c r="F157" i="28"/>
  <c r="J157" i="28" s="1"/>
  <c r="D157" i="28"/>
  <c r="D158" i="28" s="1"/>
  <c r="D159" i="28" s="1"/>
  <c r="D160" i="28" s="1"/>
  <c r="D161" i="28" s="1"/>
  <c r="H156" i="28"/>
  <c r="G156" i="28"/>
  <c r="K156" i="28" s="1"/>
  <c r="F156" i="28"/>
  <c r="J156" i="28" s="1"/>
  <c r="J155" i="28"/>
  <c r="M155" i="28" s="1"/>
  <c r="I155" i="28"/>
  <c r="H155" i="28"/>
  <c r="L155" i="28" s="1"/>
  <c r="G155" i="28"/>
  <c r="K155" i="28" s="1"/>
  <c r="F155" i="28"/>
  <c r="D155" i="28"/>
  <c r="D156" i="28" s="1"/>
  <c r="K154" i="28"/>
  <c r="H154" i="28"/>
  <c r="L154" i="28" s="1"/>
  <c r="G154" i="28"/>
  <c r="F154" i="28"/>
  <c r="K153" i="28"/>
  <c r="J153" i="28"/>
  <c r="M153" i="28" s="1"/>
  <c r="H153" i="28"/>
  <c r="L153" i="28" s="1"/>
  <c r="G153" i="28"/>
  <c r="F153" i="28"/>
  <c r="I153" i="28" s="1"/>
  <c r="L152" i="28"/>
  <c r="K152" i="28"/>
  <c r="J152" i="28"/>
  <c r="I152" i="28"/>
  <c r="H152" i="28"/>
  <c r="G152" i="28"/>
  <c r="F152" i="28"/>
  <c r="K151" i="28"/>
  <c r="J151" i="28"/>
  <c r="M151" i="28" s="1"/>
  <c r="H151" i="28"/>
  <c r="L151" i="28" s="1"/>
  <c r="G151" i="28"/>
  <c r="F151" i="28"/>
  <c r="L150" i="28"/>
  <c r="K150" i="28"/>
  <c r="M150" i="28" s="1"/>
  <c r="I150" i="28"/>
  <c r="H150" i="28"/>
  <c r="G150" i="28"/>
  <c r="F150" i="28"/>
  <c r="J150" i="28" s="1"/>
  <c r="L149" i="28"/>
  <c r="H149" i="28"/>
  <c r="G149" i="28"/>
  <c r="K149" i="28" s="1"/>
  <c r="F149" i="28"/>
  <c r="I149" i="28" s="1"/>
  <c r="H148" i="28"/>
  <c r="L148" i="28" s="1"/>
  <c r="G148" i="28"/>
  <c r="K148" i="28" s="1"/>
  <c r="F148" i="28"/>
  <c r="D148" i="28"/>
  <c r="D149" i="28" s="1"/>
  <c r="D150" i="28" s="1"/>
  <c r="D151" i="28" s="1"/>
  <c r="D152" i="28" s="1"/>
  <c r="D153" i="28" s="1"/>
  <c r="H147" i="28"/>
  <c r="G147" i="28"/>
  <c r="K147" i="28" s="1"/>
  <c r="F147" i="28"/>
  <c r="J147" i="28" s="1"/>
  <c r="D147" i="28"/>
  <c r="J146" i="28"/>
  <c r="H146" i="28"/>
  <c r="L146" i="28" s="1"/>
  <c r="G146" i="28"/>
  <c r="F146" i="28"/>
  <c r="J145" i="28"/>
  <c r="I145" i="28"/>
  <c r="H145" i="28"/>
  <c r="L145" i="28" s="1"/>
  <c r="G145" i="28"/>
  <c r="K145" i="28" s="1"/>
  <c r="M145" i="28" s="1"/>
  <c r="F145" i="28"/>
  <c r="L144" i="28"/>
  <c r="K144" i="28"/>
  <c r="H144" i="28"/>
  <c r="G144" i="28"/>
  <c r="F144" i="28"/>
  <c r="J144" i="28" s="1"/>
  <c r="M144" i="28" s="1"/>
  <c r="L143" i="28"/>
  <c r="J143" i="28"/>
  <c r="I143" i="28"/>
  <c r="H143" i="28"/>
  <c r="G143" i="28"/>
  <c r="K143" i="28" s="1"/>
  <c r="F143" i="28"/>
  <c r="K142" i="28"/>
  <c r="H142" i="28"/>
  <c r="L142" i="28" s="1"/>
  <c r="G142" i="28"/>
  <c r="F142" i="28"/>
  <c r="I142" i="28" s="1"/>
  <c r="L141" i="28"/>
  <c r="H141" i="28"/>
  <c r="G141" i="28"/>
  <c r="K141" i="28" s="1"/>
  <c r="F141" i="28"/>
  <c r="J141" i="28" s="1"/>
  <c r="M141" i="28" s="1"/>
  <c r="H140" i="28"/>
  <c r="L140" i="28" s="1"/>
  <c r="G140" i="28"/>
  <c r="K140" i="28" s="1"/>
  <c r="F140" i="28"/>
  <c r="D140" i="28"/>
  <c r="D141" i="28" s="1"/>
  <c r="D142" i="28" s="1"/>
  <c r="D143" i="28" s="1"/>
  <c r="D144" i="28" s="1"/>
  <c r="D145" i="28" s="1"/>
  <c r="D139" i="28"/>
  <c r="I138" i="28"/>
  <c r="H138" i="28"/>
  <c r="L138" i="28" s="1"/>
  <c r="G138" i="28"/>
  <c r="K138" i="28" s="1"/>
  <c r="F138" i="28"/>
  <c r="J138" i="28" s="1"/>
  <c r="M138" i="28" s="1"/>
  <c r="L137" i="28"/>
  <c r="H137" i="28"/>
  <c r="G137" i="28"/>
  <c r="K137" i="28" s="1"/>
  <c r="F137" i="28"/>
  <c r="J137" i="28" s="1"/>
  <c r="M137" i="28" s="1"/>
  <c r="J136" i="28"/>
  <c r="H136" i="28"/>
  <c r="L136" i="28" s="1"/>
  <c r="G136" i="28"/>
  <c r="F136" i="28"/>
  <c r="K135" i="28"/>
  <c r="H135" i="28"/>
  <c r="G135" i="28"/>
  <c r="F135" i="28"/>
  <c r="J135" i="28" s="1"/>
  <c r="L134" i="28"/>
  <c r="J134" i="28"/>
  <c r="I134" i="28"/>
  <c r="H134" i="28"/>
  <c r="G134" i="28"/>
  <c r="K134" i="28" s="1"/>
  <c r="F134" i="28"/>
  <c r="K133" i="28"/>
  <c r="M133" i="28" s="1"/>
  <c r="J133" i="28"/>
  <c r="H133" i="28"/>
  <c r="L133" i="28" s="1"/>
  <c r="G133" i="28"/>
  <c r="F133" i="28"/>
  <c r="I133" i="28" s="1"/>
  <c r="D133" i="28"/>
  <c r="D134" i="28" s="1"/>
  <c r="D135" i="28" s="1"/>
  <c r="D136" i="28" s="1"/>
  <c r="D137" i="28" s="1"/>
  <c r="L132" i="28"/>
  <c r="K132" i="28"/>
  <c r="H132" i="28"/>
  <c r="G132" i="28"/>
  <c r="F132" i="28"/>
  <c r="L131" i="28"/>
  <c r="J131" i="28"/>
  <c r="M131" i="28" s="1"/>
  <c r="H131" i="28"/>
  <c r="G131" i="28"/>
  <c r="K131" i="28" s="1"/>
  <c r="F131" i="28"/>
  <c r="I131" i="28" s="1"/>
  <c r="D131" i="28"/>
  <c r="D132" i="28" s="1"/>
  <c r="K130" i="28"/>
  <c r="H130" i="28"/>
  <c r="L130" i="28" s="1"/>
  <c r="G130" i="28"/>
  <c r="F130" i="28"/>
  <c r="K129" i="28"/>
  <c r="H129" i="28"/>
  <c r="L129" i="28" s="1"/>
  <c r="G129" i="28"/>
  <c r="F129" i="28"/>
  <c r="L128" i="28"/>
  <c r="H128" i="28"/>
  <c r="G128" i="28"/>
  <c r="K128" i="28" s="1"/>
  <c r="F128" i="28"/>
  <c r="J128" i="28" s="1"/>
  <c r="J127" i="28"/>
  <c r="H127" i="28"/>
  <c r="L127" i="28" s="1"/>
  <c r="G127" i="28"/>
  <c r="F127" i="28"/>
  <c r="D127" i="28"/>
  <c r="D128" i="28" s="1"/>
  <c r="D129" i="28" s="1"/>
  <c r="K126" i="28"/>
  <c r="H126" i="28"/>
  <c r="L126" i="28" s="1"/>
  <c r="G126" i="28"/>
  <c r="F126" i="28"/>
  <c r="J126" i="28" s="1"/>
  <c r="L125" i="28"/>
  <c r="J125" i="28"/>
  <c r="I125" i="28"/>
  <c r="H125" i="28"/>
  <c r="G125" i="28"/>
  <c r="K125" i="28" s="1"/>
  <c r="F125" i="28"/>
  <c r="K124" i="28"/>
  <c r="J124" i="28"/>
  <c r="M124" i="28" s="1"/>
  <c r="H124" i="28"/>
  <c r="L124" i="28" s="1"/>
  <c r="G124" i="28"/>
  <c r="F124" i="28"/>
  <c r="I124" i="28" s="1"/>
  <c r="D124" i="28"/>
  <c r="D125" i="28" s="1"/>
  <c r="D126" i="28" s="1"/>
  <c r="L123" i="28"/>
  <c r="K123" i="28"/>
  <c r="H123" i="28"/>
  <c r="G123" i="28"/>
  <c r="F123" i="28"/>
  <c r="J123" i="28" s="1"/>
  <c r="D123" i="28"/>
  <c r="L122" i="28"/>
  <c r="J122" i="28"/>
  <c r="M122" i="28" s="1"/>
  <c r="H122" i="28"/>
  <c r="G122" i="28"/>
  <c r="K122" i="28" s="1"/>
  <c r="F122" i="28"/>
  <c r="L121" i="28"/>
  <c r="M121" i="28" s="1"/>
  <c r="J121" i="28"/>
  <c r="H121" i="28"/>
  <c r="G121" i="28"/>
  <c r="K121" i="28" s="1"/>
  <c r="F121" i="28"/>
  <c r="I121" i="28" s="1"/>
  <c r="K120" i="28"/>
  <c r="H120" i="28"/>
  <c r="L120" i="28" s="1"/>
  <c r="G120" i="28"/>
  <c r="F120" i="28"/>
  <c r="L119" i="28"/>
  <c r="H119" i="28"/>
  <c r="G119" i="28"/>
  <c r="K119" i="28" s="1"/>
  <c r="F119" i="28"/>
  <c r="J119" i="28" s="1"/>
  <c r="M119" i="28" s="1"/>
  <c r="J118" i="28"/>
  <c r="H118" i="28"/>
  <c r="L118" i="28" s="1"/>
  <c r="G118" i="28"/>
  <c r="F118" i="28"/>
  <c r="K117" i="28"/>
  <c r="I117" i="28"/>
  <c r="H117" i="28"/>
  <c r="L117" i="28" s="1"/>
  <c r="G117" i="28"/>
  <c r="F117" i="28"/>
  <c r="J117" i="28" s="1"/>
  <c r="L116" i="28"/>
  <c r="J116" i="28"/>
  <c r="H116" i="28"/>
  <c r="G116" i="28"/>
  <c r="K116" i="28" s="1"/>
  <c r="F116" i="28"/>
  <c r="K115" i="28"/>
  <c r="J115" i="28"/>
  <c r="H115" i="28"/>
  <c r="L115" i="28" s="1"/>
  <c r="M115" i="28" s="1"/>
  <c r="G115" i="28"/>
  <c r="F115" i="28"/>
  <c r="D115" i="28"/>
  <c r="D116" i="28" s="1"/>
  <c r="D117" i="28" s="1"/>
  <c r="D118" i="28" s="1"/>
  <c r="D119" i="28" s="1"/>
  <c r="D120" i="28" s="1"/>
  <c r="D121" i="28" s="1"/>
  <c r="L114" i="28"/>
  <c r="K114" i="28"/>
  <c r="I114" i="28"/>
  <c r="H114" i="28"/>
  <c r="G114" i="28"/>
  <c r="F114" i="28"/>
  <c r="J114" i="28" s="1"/>
  <c r="L113" i="28"/>
  <c r="K113" i="28"/>
  <c r="H113" i="28"/>
  <c r="G113" i="28"/>
  <c r="F113" i="28"/>
  <c r="J113" i="28" s="1"/>
  <c r="M112" i="28"/>
  <c r="L112" i="28"/>
  <c r="J112" i="28"/>
  <c r="H112" i="28"/>
  <c r="G112" i="28"/>
  <c r="K112" i="28" s="1"/>
  <c r="F112" i="28"/>
  <c r="I112" i="28" s="1"/>
  <c r="K111" i="28"/>
  <c r="H111" i="28"/>
  <c r="L111" i="28" s="1"/>
  <c r="G111" i="28"/>
  <c r="F111" i="28"/>
  <c r="L110" i="28"/>
  <c r="H110" i="28"/>
  <c r="G110" i="28"/>
  <c r="K110" i="28" s="1"/>
  <c r="F110" i="28"/>
  <c r="J110" i="28" s="1"/>
  <c r="J109" i="28"/>
  <c r="H109" i="28"/>
  <c r="L109" i="28" s="1"/>
  <c r="G109" i="28"/>
  <c r="F109" i="28"/>
  <c r="K108" i="28"/>
  <c r="H108" i="28"/>
  <c r="L108" i="28" s="1"/>
  <c r="G108" i="28"/>
  <c r="F108" i="28"/>
  <c r="J108" i="28" s="1"/>
  <c r="L107" i="28"/>
  <c r="J107" i="28"/>
  <c r="I107" i="28"/>
  <c r="H107" i="28"/>
  <c r="G107" i="28"/>
  <c r="K107" i="28" s="1"/>
  <c r="F107" i="28"/>
  <c r="D107" i="28"/>
  <c r="D108" i="28" s="1"/>
  <c r="D109" i="28" s="1"/>
  <c r="D110" i="28" s="1"/>
  <c r="D111" i="28" s="1"/>
  <c r="D112" i="28" s="1"/>
  <c r="D113" i="28" s="1"/>
  <c r="K106" i="28"/>
  <c r="J106" i="28"/>
  <c r="M106" i="28" s="1"/>
  <c r="H106" i="28"/>
  <c r="L106" i="28" s="1"/>
  <c r="G106" i="28"/>
  <c r="F106" i="28"/>
  <c r="K105" i="28"/>
  <c r="M105" i="28" s="1"/>
  <c r="J105" i="28"/>
  <c r="H105" i="28"/>
  <c r="L105" i="28" s="1"/>
  <c r="G105" i="28"/>
  <c r="F105" i="28"/>
  <c r="L104" i="28"/>
  <c r="K104" i="28"/>
  <c r="I104" i="28"/>
  <c r="H104" i="28"/>
  <c r="G104" i="28"/>
  <c r="F104" i="28"/>
  <c r="J104" i="28" s="1"/>
  <c r="L103" i="28"/>
  <c r="J103" i="28"/>
  <c r="H103" i="28"/>
  <c r="G103" i="28"/>
  <c r="K103" i="28" s="1"/>
  <c r="M103" i="28" s="1"/>
  <c r="F103" i="28"/>
  <c r="K102" i="28"/>
  <c r="H102" i="28"/>
  <c r="L102" i="28" s="1"/>
  <c r="G102" i="28"/>
  <c r="F102" i="28"/>
  <c r="D102" i="28"/>
  <c r="D103" i="28" s="1"/>
  <c r="D104" i="28" s="1"/>
  <c r="D105" i="28" s="1"/>
  <c r="L101" i="28"/>
  <c r="H101" i="28"/>
  <c r="G101" i="28"/>
  <c r="K101" i="28" s="1"/>
  <c r="F101" i="28"/>
  <c r="J101" i="28" s="1"/>
  <c r="M101" i="28" s="1"/>
  <c r="J100" i="28"/>
  <c r="H100" i="28"/>
  <c r="L100" i="28" s="1"/>
  <c r="G100" i="28"/>
  <c r="F100" i="28"/>
  <c r="D100" i="28"/>
  <c r="D101" i="28" s="1"/>
  <c r="D99" i="28"/>
  <c r="L98" i="28"/>
  <c r="J98" i="28"/>
  <c r="I98" i="28"/>
  <c r="H98" i="28"/>
  <c r="G98" i="28"/>
  <c r="K98" i="28" s="1"/>
  <c r="F98" i="28"/>
  <c r="L97" i="28"/>
  <c r="J97" i="28"/>
  <c r="I97" i="28"/>
  <c r="H97" i="28"/>
  <c r="G97" i="28"/>
  <c r="K97" i="28" s="1"/>
  <c r="F97" i="28"/>
  <c r="K96" i="28"/>
  <c r="J96" i="28"/>
  <c r="M96" i="28" s="1"/>
  <c r="H96" i="28"/>
  <c r="L96" i="28" s="1"/>
  <c r="G96" i="28"/>
  <c r="F96" i="28"/>
  <c r="L95" i="28"/>
  <c r="K95" i="28"/>
  <c r="H95" i="28"/>
  <c r="G95" i="28"/>
  <c r="F95" i="28"/>
  <c r="J95" i="28" s="1"/>
  <c r="L94" i="28"/>
  <c r="J94" i="28"/>
  <c r="M94" i="28" s="1"/>
  <c r="H94" i="28"/>
  <c r="G94" i="28"/>
  <c r="K94" i="28" s="1"/>
  <c r="F94" i="28"/>
  <c r="K93" i="28"/>
  <c r="H93" i="28"/>
  <c r="L93" i="28" s="1"/>
  <c r="G93" i="28"/>
  <c r="F93" i="28"/>
  <c r="L92" i="28"/>
  <c r="H92" i="28"/>
  <c r="G92" i="28"/>
  <c r="K92" i="28" s="1"/>
  <c r="F92" i="28"/>
  <c r="J92" i="28" s="1"/>
  <c r="M92" i="28" s="1"/>
  <c r="J91" i="28"/>
  <c r="H91" i="28"/>
  <c r="L91" i="28" s="1"/>
  <c r="G91" i="28"/>
  <c r="F91" i="28"/>
  <c r="D91" i="28"/>
  <c r="D92" i="28" s="1"/>
  <c r="D93" i="28" s="1"/>
  <c r="D94" i="28" s="1"/>
  <c r="D95" i="28" s="1"/>
  <c r="D96" i="28" s="1"/>
  <c r="D97" i="28" s="1"/>
  <c r="K90" i="28"/>
  <c r="H90" i="28"/>
  <c r="L90" i="28" s="1"/>
  <c r="G90" i="28"/>
  <c r="F90" i="28"/>
  <c r="J90" i="28" s="1"/>
  <c r="K89" i="28"/>
  <c r="H89" i="28"/>
  <c r="L89" i="28" s="1"/>
  <c r="G89" i="28"/>
  <c r="F89" i="28"/>
  <c r="J89" i="28" s="1"/>
  <c r="L88" i="28"/>
  <c r="J88" i="28"/>
  <c r="I88" i="28"/>
  <c r="H88" i="28"/>
  <c r="G88" i="28"/>
  <c r="K88" i="28" s="1"/>
  <c r="F88" i="28"/>
  <c r="K87" i="28"/>
  <c r="J87" i="28"/>
  <c r="M87" i="28" s="1"/>
  <c r="H87" i="28"/>
  <c r="L87" i="28" s="1"/>
  <c r="G87" i="28"/>
  <c r="F87" i="28"/>
  <c r="I87" i="28" s="1"/>
  <c r="L86" i="28"/>
  <c r="K86" i="28"/>
  <c r="I86" i="28"/>
  <c r="H86" i="28"/>
  <c r="G86" i="28"/>
  <c r="F86" i="28"/>
  <c r="J86" i="28" s="1"/>
  <c r="L85" i="28"/>
  <c r="J85" i="28"/>
  <c r="M85" i="28" s="1"/>
  <c r="H85" i="28"/>
  <c r="G85" i="28"/>
  <c r="K85" i="28" s="1"/>
  <c r="F85" i="28"/>
  <c r="I85" i="28" s="1"/>
  <c r="K84" i="28"/>
  <c r="H84" i="28"/>
  <c r="L84" i="28" s="1"/>
  <c r="G84" i="28"/>
  <c r="F84" i="28"/>
  <c r="D84" i="28"/>
  <c r="D85" i="28" s="1"/>
  <c r="D86" i="28" s="1"/>
  <c r="D87" i="28" s="1"/>
  <c r="D88" i="28" s="1"/>
  <c r="D89" i="28" s="1"/>
  <c r="L83" i="28"/>
  <c r="H83" i="28"/>
  <c r="G83" i="28"/>
  <c r="K83" i="28" s="1"/>
  <c r="F83" i="28"/>
  <c r="J83" i="28" s="1"/>
  <c r="D83" i="28"/>
  <c r="J82" i="28"/>
  <c r="H82" i="28"/>
  <c r="L82" i="28" s="1"/>
  <c r="G82" i="28"/>
  <c r="F82" i="28"/>
  <c r="J81" i="28"/>
  <c r="H81" i="28"/>
  <c r="L81" i="28" s="1"/>
  <c r="G81" i="28"/>
  <c r="F81" i="28"/>
  <c r="K80" i="28"/>
  <c r="H80" i="28"/>
  <c r="L80" i="28" s="1"/>
  <c r="G80" i="28"/>
  <c r="F80" i="28"/>
  <c r="J80" i="28" s="1"/>
  <c r="M80" i="28" s="1"/>
  <c r="L79" i="28"/>
  <c r="J79" i="28"/>
  <c r="M79" i="28" s="1"/>
  <c r="I79" i="28"/>
  <c r="H79" i="28"/>
  <c r="G79" i="28"/>
  <c r="K79" i="28" s="1"/>
  <c r="F79" i="28"/>
  <c r="K78" i="28"/>
  <c r="M78" i="28" s="1"/>
  <c r="J78" i="28"/>
  <c r="H78" i="28"/>
  <c r="L78" i="28" s="1"/>
  <c r="G78" i="28"/>
  <c r="F78" i="28"/>
  <c r="L77" i="28"/>
  <c r="K77" i="28"/>
  <c r="H77" i="28"/>
  <c r="G77" i="28"/>
  <c r="F77" i="28"/>
  <c r="J77" i="28" s="1"/>
  <c r="M77" i="28" s="1"/>
  <c r="L76" i="28"/>
  <c r="J76" i="28"/>
  <c r="M76" i="28" s="1"/>
  <c r="H76" i="28"/>
  <c r="G76" i="28"/>
  <c r="K76" i="28" s="1"/>
  <c r="F76" i="28"/>
  <c r="K75" i="28"/>
  <c r="H75" i="28"/>
  <c r="L75" i="28" s="1"/>
  <c r="G75" i="28"/>
  <c r="F75" i="28"/>
  <c r="D75" i="28"/>
  <c r="D76" i="28" s="1"/>
  <c r="D77" i="28" s="1"/>
  <c r="D78" i="28" s="1"/>
  <c r="D79" i="28" s="1"/>
  <c r="D80" i="28" s="1"/>
  <c r="D81" i="28" s="1"/>
  <c r="L74" i="28"/>
  <c r="I74" i="28"/>
  <c r="H74" i="28"/>
  <c r="G74" i="28"/>
  <c r="K74" i="28" s="1"/>
  <c r="F74" i="28"/>
  <c r="J74" i="28" s="1"/>
  <c r="M74" i="28" s="1"/>
  <c r="L73" i="28"/>
  <c r="H73" i="28"/>
  <c r="G73" i="28"/>
  <c r="K73" i="28" s="1"/>
  <c r="F73" i="28"/>
  <c r="J73" i="28" s="1"/>
  <c r="M73" i="28" s="1"/>
  <c r="J72" i="28"/>
  <c r="H72" i="28"/>
  <c r="L72" i="28" s="1"/>
  <c r="G72" i="28"/>
  <c r="F72" i="28"/>
  <c r="D72" i="28"/>
  <c r="D73" i="28" s="1"/>
  <c r="K71" i="28"/>
  <c r="H71" i="28"/>
  <c r="L71" i="28" s="1"/>
  <c r="G71" i="28"/>
  <c r="F71" i="28"/>
  <c r="J71" i="28" s="1"/>
  <c r="L70" i="28"/>
  <c r="J70" i="28"/>
  <c r="I70" i="28"/>
  <c r="H70" i="28"/>
  <c r="G70" i="28"/>
  <c r="K70" i="28" s="1"/>
  <c r="F70" i="28"/>
  <c r="K69" i="28"/>
  <c r="J69" i="28"/>
  <c r="M69" i="28" s="1"/>
  <c r="H69" i="28"/>
  <c r="L69" i="28" s="1"/>
  <c r="G69" i="28"/>
  <c r="F69" i="28"/>
  <c r="D69" i="28"/>
  <c r="D70" i="28" s="1"/>
  <c r="D71" i="28" s="1"/>
  <c r="L68" i="28"/>
  <c r="K68" i="28"/>
  <c r="H68" i="28"/>
  <c r="G68" i="28"/>
  <c r="F68" i="28"/>
  <c r="J68" i="28" s="1"/>
  <c r="L67" i="28"/>
  <c r="J67" i="28"/>
  <c r="H67" i="28"/>
  <c r="G67" i="28"/>
  <c r="F67" i="28"/>
  <c r="D67" i="28"/>
  <c r="D68" i="28" s="1"/>
  <c r="K66" i="28"/>
  <c r="H66" i="28"/>
  <c r="L66" i="28" s="1"/>
  <c r="G66" i="28"/>
  <c r="F66" i="28"/>
  <c r="K65" i="28"/>
  <c r="H65" i="28"/>
  <c r="L65" i="28" s="1"/>
  <c r="G65" i="28"/>
  <c r="F65" i="28"/>
  <c r="L64" i="28"/>
  <c r="H64" i="28"/>
  <c r="G64" i="28"/>
  <c r="K64" i="28" s="1"/>
  <c r="F64" i="28"/>
  <c r="J64" i="28" s="1"/>
  <c r="J63" i="28"/>
  <c r="H63" i="28"/>
  <c r="L63" i="28" s="1"/>
  <c r="G63" i="28"/>
  <c r="F63" i="28"/>
  <c r="K62" i="28"/>
  <c r="H62" i="28"/>
  <c r="L62" i="28" s="1"/>
  <c r="G62" i="28"/>
  <c r="F62" i="28"/>
  <c r="J62" i="28" s="1"/>
  <c r="M62" i="28" s="1"/>
  <c r="L61" i="28"/>
  <c r="H61" i="28"/>
  <c r="G61" i="28"/>
  <c r="K61" i="28" s="1"/>
  <c r="F61" i="28"/>
  <c r="J61" i="28" s="1"/>
  <c r="M61" i="28" s="1"/>
  <c r="D61" i="28"/>
  <c r="D62" i="28" s="1"/>
  <c r="D63" i="28" s="1"/>
  <c r="D64" i="28" s="1"/>
  <c r="D65" i="28" s="1"/>
  <c r="H60" i="28"/>
  <c r="L60" i="28" s="1"/>
  <c r="G60" i="28"/>
  <c r="K60" i="28" s="1"/>
  <c r="F60" i="28"/>
  <c r="D60" i="28"/>
  <c r="D59" i="28"/>
  <c r="H58" i="28"/>
  <c r="L58" i="28" s="1"/>
  <c r="G58" i="28"/>
  <c r="K58" i="28" s="1"/>
  <c r="F58" i="28"/>
  <c r="I58" i="28" s="1"/>
  <c r="H57" i="28"/>
  <c r="L57" i="28" s="1"/>
  <c r="G57" i="28"/>
  <c r="K57" i="28" s="1"/>
  <c r="F57" i="28"/>
  <c r="J57" i="28" s="1"/>
  <c r="M57" i="28" s="1"/>
  <c r="K56" i="28"/>
  <c r="H56" i="28"/>
  <c r="L56" i="28" s="1"/>
  <c r="G56" i="28"/>
  <c r="F56" i="28"/>
  <c r="J56" i="28" s="1"/>
  <c r="M56" i="28" s="1"/>
  <c r="K55" i="28"/>
  <c r="H55" i="28"/>
  <c r="L55" i="28" s="1"/>
  <c r="G55" i="28"/>
  <c r="F55" i="28"/>
  <c r="J55" i="28" s="1"/>
  <c r="M55" i="28" s="1"/>
  <c r="K54" i="28"/>
  <c r="J54" i="28"/>
  <c r="H54" i="28"/>
  <c r="L54" i="28" s="1"/>
  <c r="M54" i="28" s="1"/>
  <c r="G54" i="28"/>
  <c r="F54" i="28"/>
  <c r="L53" i="28"/>
  <c r="K53" i="28"/>
  <c r="H53" i="28"/>
  <c r="G53" i="28"/>
  <c r="F53" i="28"/>
  <c r="I53" i="28" s="1"/>
  <c r="L52" i="28"/>
  <c r="J52" i="28"/>
  <c r="H52" i="28"/>
  <c r="G52" i="28"/>
  <c r="K52" i="28" s="1"/>
  <c r="F52" i="28"/>
  <c r="J51" i="28"/>
  <c r="H51" i="28"/>
  <c r="L51" i="28" s="1"/>
  <c r="G51" i="28"/>
  <c r="K51" i="28" s="1"/>
  <c r="F51" i="28"/>
  <c r="D51" i="28"/>
  <c r="D52" i="28" s="1"/>
  <c r="D53" i="28" s="1"/>
  <c r="D54" i="28" s="1"/>
  <c r="D55" i="28" s="1"/>
  <c r="D56" i="28" s="1"/>
  <c r="D57" i="28" s="1"/>
  <c r="H50" i="28"/>
  <c r="L50" i="28" s="1"/>
  <c r="G50" i="28"/>
  <c r="K50" i="28" s="1"/>
  <c r="F50" i="28"/>
  <c r="J50" i="28" s="1"/>
  <c r="H49" i="28"/>
  <c r="L49" i="28" s="1"/>
  <c r="G49" i="28"/>
  <c r="K49" i="28" s="1"/>
  <c r="F49" i="28"/>
  <c r="J49" i="28" s="1"/>
  <c r="M49" i="28" s="1"/>
  <c r="H48" i="28"/>
  <c r="L48" i="28" s="1"/>
  <c r="G48" i="28"/>
  <c r="K48" i="28" s="1"/>
  <c r="F48" i="28"/>
  <c r="J48" i="28" s="1"/>
  <c r="M48" i="28" s="1"/>
  <c r="H47" i="28"/>
  <c r="L47" i="28" s="1"/>
  <c r="G47" i="28"/>
  <c r="K47" i="28" s="1"/>
  <c r="F47" i="28"/>
  <c r="I47" i="28" s="1"/>
  <c r="L46" i="28"/>
  <c r="H46" i="28"/>
  <c r="G46" i="28"/>
  <c r="K46" i="28" s="1"/>
  <c r="F46" i="28"/>
  <c r="I46" i="28" s="1"/>
  <c r="L45" i="28"/>
  <c r="J45" i="28"/>
  <c r="I45" i="28"/>
  <c r="H45" i="28"/>
  <c r="G45" i="28"/>
  <c r="K45" i="28" s="1"/>
  <c r="F45" i="28"/>
  <c r="K44" i="28"/>
  <c r="J44" i="28"/>
  <c r="H44" i="28"/>
  <c r="L44" i="28" s="1"/>
  <c r="G44" i="28"/>
  <c r="F44" i="28"/>
  <c r="D44" i="28"/>
  <c r="D45" i="28" s="1"/>
  <c r="D46" i="28" s="1"/>
  <c r="D47" i="28" s="1"/>
  <c r="D48" i="28" s="1"/>
  <c r="D49" i="28" s="1"/>
  <c r="L43" i="28"/>
  <c r="K43" i="28"/>
  <c r="H43" i="28"/>
  <c r="G43" i="28"/>
  <c r="F43" i="28"/>
  <c r="J43" i="28" s="1"/>
  <c r="M43" i="28" s="1"/>
  <c r="D43" i="28"/>
  <c r="K42" i="28"/>
  <c r="H42" i="28"/>
  <c r="L42" i="28" s="1"/>
  <c r="G42" i="28"/>
  <c r="F42" i="28"/>
  <c r="J42" i="28" s="1"/>
  <c r="M42" i="28" s="1"/>
  <c r="J41" i="28"/>
  <c r="H41" i="28"/>
  <c r="L41" i="28" s="1"/>
  <c r="G41" i="28"/>
  <c r="K41" i="28" s="1"/>
  <c r="F41" i="28"/>
  <c r="H40" i="28"/>
  <c r="L40" i="28" s="1"/>
  <c r="G40" i="28"/>
  <c r="K40" i="28" s="1"/>
  <c r="M40" i="28" s="1"/>
  <c r="F40" i="28"/>
  <c r="J40" i="28" s="1"/>
  <c r="J39" i="28"/>
  <c r="M39" i="28" s="1"/>
  <c r="H39" i="28"/>
  <c r="L39" i="28" s="1"/>
  <c r="G39" i="28"/>
  <c r="K39" i="28" s="1"/>
  <c r="F39" i="28"/>
  <c r="J38" i="28"/>
  <c r="H38" i="28"/>
  <c r="L38" i="28" s="1"/>
  <c r="G38" i="28"/>
  <c r="K38" i="28" s="1"/>
  <c r="F38" i="28"/>
  <c r="J37" i="28"/>
  <c r="H37" i="28"/>
  <c r="L37" i="28" s="1"/>
  <c r="G37" i="28"/>
  <c r="K37" i="28" s="1"/>
  <c r="F37" i="28"/>
  <c r="J36" i="28"/>
  <c r="H36" i="28"/>
  <c r="L36" i="28" s="1"/>
  <c r="G36" i="28"/>
  <c r="K36" i="28" s="1"/>
  <c r="F36" i="28"/>
  <c r="D36" i="28"/>
  <c r="D37" i="28" s="1"/>
  <c r="D38" i="28" s="1"/>
  <c r="D39" i="28" s="1"/>
  <c r="D40" i="28" s="1"/>
  <c r="D41" i="28" s="1"/>
  <c r="K35" i="28"/>
  <c r="H35" i="28"/>
  <c r="L35" i="28" s="1"/>
  <c r="G35" i="28"/>
  <c r="F35" i="28"/>
  <c r="J35" i="28" s="1"/>
  <c r="M35" i="28" s="1"/>
  <c r="D35" i="28"/>
  <c r="L34" i="28"/>
  <c r="J34" i="28"/>
  <c r="M34" i="28" s="1"/>
  <c r="I34" i="28"/>
  <c r="H34" i="28"/>
  <c r="G34" i="28"/>
  <c r="K34" i="28" s="1"/>
  <c r="F34" i="28"/>
  <c r="L33" i="28"/>
  <c r="J33" i="28"/>
  <c r="I33" i="28"/>
  <c r="H33" i="28"/>
  <c r="G33" i="28"/>
  <c r="K33" i="28" s="1"/>
  <c r="F33" i="28"/>
  <c r="L32" i="28"/>
  <c r="J32" i="28"/>
  <c r="M32" i="28" s="1"/>
  <c r="H32" i="28"/>
  <c r="G32" i="28"/>
  <c r="K32" i="28" s="1"/>
  <c r="F32" i="28"/>
  <c r="L31" i="28"/>
  <c r="I31" i="28"/>
  <c r="H31" i="28"/>
  <c r="G31" i="28"/>
  <c r="K31" i="28" s="1"/>
  <c r="M31" i="28" s="1"/>
  <c r="F31" i="28"/>
  <c r="J31" i="28" s="1"/>
  <c r="M30" i="28"/>
  <c r="L30" i="28"/>
  <c r="J30" i="28"/>
  <c r="I30" i="28"/>
  <c r="H30" i="28"/>
  <c r="G30" i="28"/>
  <c r="K30" i="28" s="1"/>
  <c r="F30" i="28"/>
  <c r="J29" i="28"/>
  <c r="I29" i="28"/>
  <c r="H29" i="28"/>
  <c r="L29" i="28" s="1"/>
  <c r="G29" i="28"/>
  <c r="K29" i="28" s="1"/>
  <c r="M29" i="28" s="1"/>
  <c r="F29" i="28"/>
  <c r="L28" i="28"/>
  <c r="J28" i="28"/>
  <c r="I28" i="28"/>
  <c r="H28" i="28"/>
  <c r="G28" i="28"/>
  <c r="K28" i="28" s="1"/>
  <c r="F28" i="28"/>
  <c r="L27" i="28"/>
  <c r="J27" i="28"/>
  <c r="M27" i="28" s="1"/>
  <c r="I27" i="28"/>
  <c r="H27" i="28"/>
  <c r="G27" i="28"/>
  <c r="K27" i="28" s="1"/>
  <c r="F27" i="28"/>
  <c r="D27" i="28"/>
  <c r="D28" i="28" s="1"/>
  <c r="D29" i="28" s="1"/>
  <c r="D30" i="28" s="1"/>
  <c r="D31" i="28" s="1"/>
  <c r="D32" i="28" s="1"/>
  <c r="D33" i="28" s="1"/>
  <c r="K26" i="28"/>
  <c r="J26" i="28"/>
  <c r="H26" i="28"/>
  <c r="L26" i="28" s="1"/>
  <c r="G26" i="28"/>
  <c r="F26" i="28"/>
  <c r="I26" i="28" s="1"/>
  <c r="K25" i="28"/>
  <c r="J25" i="28"/>
  <c r="M25" i="28" s="1"/>
  <c r="H25" i="28"/>
  <c r="L25" i="28" s="1"/>
  <c r="G25" i="28"/>
  <c r="F25" i="28"/>
  <c r="I25" i="28" s="1"/>
  <c r="L24" i="28"/>
  <c r="K24" i="28"/>
  <c r="H24" i="28"/>
  <c r="G24" i="28"/>
  <c r="F24" i="28"/>
  <c r="J24" i="28" s="1"/>
  <c r="M24" i="28" s="1"/>
  <c r="L23" i="28"/>
  <c r="H23" i="28"/>
  <c r="G23" i="28"/>
  <c r="K23" i="28" s="1"/>
  <c r="F23" i="28"/>
  <c r="I23" i="28" s="1"/>
  <c r="L22" i="28"/>
  <c r="H22" i="28"/>
  <c r="G22" i="28"/>
  <c r="K22" i="28" s="1"/>
  <c r="F22" i="28"/>
  <c r="J22" i="28" s="1"/>
  <c r="M22" i="28" s="1"/>
  <c r="L21" i="28"/>
  <c r="H21" i="28"/>
  <c r="G21" i="28"/>
  <c r="K21" i="28" s="1"/>
  <c r="F21" i="28"/>
  <c r="J21" i="28" s="1"/>
  <c r="M21" i="28" s="1"/>
  <c r="K20" i="28"/>
  <c r="H20" i="28"/>
  <c r="L20" i="28" s="1"/>
  <c r="G20" i="28"/>
  <c r="F20" i="28"/>
  <c r="J20" i="28" s="1"/>
  <c r="M20" i="28" s="1"/>
  <c r="D20" i="28"/>
  <c r="D21" i="28" s="1"/>
  <c r="D22" i="28" s="1"/>
  <c r="D23" i="28" s="1"/>
  <c r="D24" i="28" s="1"/>
  <c r="D25" i="28" s="1"/>
  <c r="L19" i="28"/>
  <c r="K19" i="28"/>
  <c r="H19" i="28"/>
  <c r="G19" i="28"/>
  <c r="F19" i="28"/>
  <c r="J19" i="28" s="1"/>
  <c r="M19" i="28" s="1"/>
  <c r="D19" i="28"/>
  <c r="L18" i="28"/>
  <c r="J18" i="28"/>
  <c r="H18" i="28"/>
  <c r="G18" i="28"/>
  <c r="K18" i="28" s="1"/>
  <c r="F18" i="28"/>
  <c r="I18" i="28" s="1"/>
  <c r="L17" i="28"/>
  <c r="J17" i="28"/>
  <c r="H17" i="28"/>
  <c r="G17" i="28"/>
  <c r="K17" i="28" s="1"/>
  <c r="F17" i="28"/>
  <c r="I17" i="28" s="1"/>
  <c r="K16" i="28"/>
  <c r="H16" i="28"/>
  <c r="L16" i="28" s="1"/>
  <c r="G16" i="28"/>
  <c r="F16" i="28"/>
  <c r="J16" i="28" s="1"/>
  <c r="M16" i="28" s="1"/>
  <c r="L15" i="28"/>
  <c r="H15" i="28"/>
  <c r="G15" i="28"/>
  <c r="K15" i="28" s="1"/>
  <c r="F15" i="28"/>
  <c r="I15" i="28" s="1"/>
  <c r="J14" i="28"/>
  <c r="H14" i="28"/>
  <c r="L14" i="28" s="1"/>
  <c r="G14" i="28"/>
  <c r="K14" i="28" s="1"/>
  <c r="F14" i="28"/>
  <c r="K13" i="28"/>
  <c r="H13" i="28"/>
  <c r="L13" i="28" s="1"/>
  <c r="G13" i="28"/>
  <c r="F13" i="28"/>
  <c r="J13" i="28" s="1"/>
  <c r="M13" i="28" s="1"/>
  <c r="L12" i="28"/>
  <c r="J12" i="28"/>
  <c r="M12" i="28" s="1"/>
  <c r="I12" i="28"/>
  <c r="H12" i="28"/>
  <c r="G12" i="28"/>
  <c r="K12" i="28" s="1"/>
  <c r="F12" i="28"/>
  <c r="K11" i="28"/>
  <c r="J11" i="28"/>
  <c r="M11" i="28" s="1"/>
  <c r="H11" i="28"/>
  <c r="L11" i="28" s="1"/>
  <c r="G11" i="28"/>
  <c r="F11" i="28"/>
  <c r="I11" i="28" s="1"/>
  <c r="D11" i="28"/>
  <c r="D12" i="28" s="1"/>
  <c r="D13" i="28" s="1"/>
  <c r="D14" i="28" s="1"/>
  <c r="D15" i="28" s="1"/>
  <c r="D16" i="28" s="1"/>
  <c r="D17" i="28" s="1"/>
  <c r="L10" i="28"/>
  <c r="K10" i="28"/>
  <c r="H10" i="28"/>
  <c r="G10" i="28"/>
  <c r="F10" i="28"/>
  <c r="I10" i="28" s="1"/>
  <c r="D139" i="27"/>
  <c r="H345" i="27"/>
  <c r="L345" i="27" s="1"/>
  <c r="G345" i="27"/>
  <c r="K345" i="27" s="1"/>
  <c r="F345" i="27"/>
  <c r="J345" i="27" s="1"/>
  <c r="M345" i="27" s="1"/>
  <c r="H344" i="27"/>
  <c r="L344" i="27" s="1"/>
  <c r="G344" i="27"/>
  <c r="K344" i="27" s="1"/>
  <c r="F344" i="27"/>
  <c r="J344" i="27" s="1"/>
  <c r="H343" i="27"/>
  <c r="L343" i="27" s="1"/>
  <c r="G343" i="27"/>
  <c r="K343" i="27" s="1"/>
  <c r="F343" i="27"/>
  <c r="J343" i="27" s="1"/>
  <c r="H342" i="27"/>
  <c r="L342" i="27" s="1"/>
  <c r="G342" i="27"/>
  <c r="K342" i="27" s="1"/>
  <c r="F342" i="27"/>
  <c r="J342" i="27" s="1"/>
  <c r="M342" i="27" s="1"/>
  <c r="H341" i="27"/>
  <c r="L341" i="27" s="1"/>
  <c r="G341" i="27"/>
  <c r="K341" i="27" s="1"/>
  <c r="F341" i="27"/>
  <c r="J341" i="27" s="1"/>
  <c r="M341" i="27" s="1"/>
  <c r="H340" i="27"/>
  <c r="L340" i="27" s="1"/>
  <c r="G340" i="27"/>
  <c r="K340" i="27" s="1"/>
  <c r="F340" i="27"/>
  <c r="J340" i="27" s="1"/>
  <c r="H339" i="27"/>
  <c r="L339" i="27" s="1"/>
  <c r="G339" i="27"/>
  <c r="K339" i="27" s="1"/>
  <c r="F339" i="27"/>
  <c r="J339" i="27" s="1"/>
  <c r="M339" i="27" s="1"/>
  <c r="H338" i="27"/>
  <c r="L338" i="27" s="1"/>
  <c r="G338" i="27"/>
  <c r="K338" i="27" s="1"/>
  <c r="F338" i="27"/>
  <c r="J338" i="27" s="1"/>
  <c r="H337" i="27"/>
  <c r="L337" i="27" s="1"/>
  <c r="G337" i="27"/>
  <c r="K337" i="27" s="1"/>
  <c r="F337" i="27"/>
  <c r="J337" i="27" s="1"/>
  <c r="M337" i="27" s="1"/>
  <c r="H336" i="27"/>
  <c r="L336" i="27" s="1"/>
  <c r="G336" i="27"/>
  <c r="K336" i="27" s="1"/>
  <c r="F336" i="27"/>
  <c r="J336" i="27" s="1"/>
  <c r="H335" i="27"/>
  <c r="L335" i="27" s="1"/>
  <c r="G335" i="27"/>
  <c r="K335" i="27" s="1"/>
  <c r="F335" i="27"/>
  <c r="J335" i="27" s="1"/>
  <c r="H334" i="27"/>
  <c r="L334" i="27" s="1"/>
  <c r="G334" i="27"/>
  <c r="K334" i="27" s="1"/>
  <c r="F334" i="27"/>
  <c r="J334" i="27" s="1"/>
  <c r="M334" i="27" s="1"/>
  <c r="H333" i="27"/>
  <c r="L333" i="27" s="1"/>
  <c r="G333" i="27"/>
  <c r="K333" i="27" s="1"/>
  <c r="F333" i="27"/>
  <c r="J333" i="27" s="1"/>
  <c r="M333" i="27" s="1"/>
  <c r="H332" i="27"/>
  <c r="L332" i="27" s="1"/>
  <c r="G332" i="27"/>
  <c r="K332" i="27" s="1"/>
  <c r="F332" i="27"/>
  <c r="J332" i="27" s="1"/>
  <c r="H331" i="27"/>
  <c r="L331" i="27" s="1"/>
  <c r="G331" i="27"/>
  <c r="K331" i="27" s="1"/>
  <c r="F331" i="27"/>
  <c r="J331" i="27" s="1"/>
  <c r="M331" i="27" s="1"/>
  <c r="H330" i="27"/>
  <c r="L330" i="27" s="1"/>
  <c r="G330" i="27"/>
  <c r="K330" i="27" s="1"/>
  <c r="F330" i="27"/>
  <c r="J330" i="27" s="1"/>
  <c r="H329" i="27"/>
  <c r="L329" i="27" s="1"/>
  <c r="G329" i="27"/>
  <c r="K329" i="27" s="1"/>
  <c r="F329" i="27"/>
  <c r="J329" i="27" s="1"/>
  <c r="M329" i="27" s="1"/>
  <c r="H328" i="27"/>
  <c r="L328" i="27" s="1"/>
  <c r="G328" i="27"/>
  <c r="K328" i="27" s="1"/>
  <c r="F328" i="27"/>
  <c r="J328" i="27" s="1"/>
  <c r="H327" i="27"/>
  <c r="L327" i="27" s="1"/>
  <c r="G327" i="27"/>
  <c r="K327" i="27" s="1"/>
  <c r="F327" i="27"/>
  <c r="J327" i="27" s="1"/>
  <c r="H326" i="27"/>
  <c r="L326" i="27" s="1"/>
  <c r="G326" i="27"/>
  <c r="K326" i="27" s="1"/>
  <c r="F326" i="27"/>
  <c r="J326" i="27" s="1"/>
  <c r="M326" i="27" s="1"/>
  <c r="H325" i="27"/>
  <c r="L325" i="27" s="1"/>
  <c r="G325" i="27"/>
  <c r="K325" i="27" s="1"/>
  <c r="F325" i="27"/>
  <c r="J325" i="27" s="1"/>
  <c r="M325" i="27" s="1"/>
  <c r="H324" i="27"/>
  <c r="L324" i="27" s="1"/>
  <c r="G324" i="27"/>
  <c r="K324" i="27" s="1"/>
  <c r="F324" i="27"/>
  <c r="J324" i="27" s="1"/>
  <c r="H323" i="27"/>
  <c r="L323" i="27" s="1"/>
  <c r="G323" i="27"/>
  <c r="K323" i="27" s="1"/>
  <c r="F323" i="27"/>
  <c r="J323" i="27" s="1"/>
  <c r="M323" i="27" s="1"/>
  <c r="H322" i="27"/>
  <c r="L322" i="27" s="1"/>
  <c r="G322" i="27"/>
  <c r="K322" i="27" s="1"/>
  <c r="F322" i="27"/>
  <c r="J322" i="27" s="1"/>
  <c r="H321" i="27"/>
  <c r="L321" i="27" s="1"/>
  <c r="G321" i="27"/>
  <c r="K321" i="27" s="1"/>
  <c r="F321" i="27"/>
  <c r="J321" i="27" s="1"/>
  <c r="M321" i="27" s="1"/>
  <c r="H320" i="27"/>
  <c r="L320" i="27" s="1"/>
  <c r="G320" i="27"/>
  <c r="K320" i="27" s="1"/>
  <c r="F320" i="27"/>
  <c r="J320" i="27" s="1"/>
  <c r="H319" i="27"/>
  <c r="L319" i="27" s="1"/>
  <c r="G319" i="27"/>
  <c r="K319" i="27" s="1"/>
  <c r="F319" i="27"/>
  <c r="J319" i="27" s="1"/>
  <c r="H318" i="27"/>
  <c r="L318" i="27" s="1"/>
  <c r="G318" i="27"/>
  <c r="K318" i="27" s="1"/>
  <c r="F318" i="27"/>
  <c r="J318" i="27" s="1"/>
  <c r="M318" i="27" s="1"/>
  <c r="H317" i="27"/>
  <c r="L317" i="27" s="1"/>
  <c r="G317" i="27"/>
  <c r="K317" i="27" s="1"/>
  <c r="F317" i="27"/>
  <c r="J317" i="27" s="1"/>
  <c r="M317" i="27" s="1"/>
  <c r="H316" i="27"/>
  <c r="L316" i="27" s="1"/>
  <c r="G316" i="27"/>
  <c r="K316" i="27" s="1"/>
  <c r="F316" i="27"/>
  <c r="J316" i="27" s="1"/>
  <c r="H315" i="27"/>
  <c r="L315" i="27" s="1"/>
  <c r="G315" i="27"/>
  <c r="K315" i="27" s="1"/>
  <c r="F315" i="27"/>
  <c r="J315" i="27" s="1"/>
  <c r="M315" i="27" s="1"/>
  <c r="H314" i="27"/>
  <c r="L314" i="27" s="1"/>
  <c r="G314" i="27"/>
  <c r="K314" i="27" s="1"/>
  <c r="F314" i="27"/>
  <c r="J314" i="27" s="1"/>
  <c r="H313" i="27"/>
  <c r="L313" i="27" s="1"/>
  <c r="G313" i="27"/>
  <c r="K313" i="27" s="1"/>
  <c r="F313" i="27"/>
  <c r="J313" i="27" s="1"/>
  <c r="M313" i="27" s="1"/>
  <c r="H312" i="27"/>
  <c r="L312" i="27" s="1"/>
  <c r="G312" i="27"/>
  <c r="K312" i="27" s="1"/>
  <c r="F312" i="27"/>
  <c r="J312" i="27" s="1"/>
  <c r="H311" i="27"/>
  <c r="L311" i="27" s="1"/>
  <c r="G311" i="27"/>
  <c r="K311" i="27" s="1"/>
  <c r="F311" i="27"/>
  <c r="J311" i="27" s="1"/>
  <c r="H310" i="27"/>
  <c r="L310" i="27" s="1"/>
  <c r="G310" i="27"/>
  <c r="K310" i="27" s="1"/>
  <c r="F310" i="27"/>
  <c r="J310" i="27" s="1"/>
  <c r="M310" i="27" s="1"/>
  <c r="H309" i="27"/>
  <c r="L309" i="27" s="1"/>
  <c r="G309" i="27"/>
  <c r="K309" i="27" s="1"/>
  <c r="F309" i="27"/>
  <c r="J309" i="27" s="1"/>
  <c r="M309" i="27" s="1"/>
  <c r="H308" i="27"/>
  <c r="L308" i="27" s="1"/>
  <c r="G308" i="27"/>
  <c r="K308" i="27" s="1"/>
  <c r="F308" i="27"/>
  <c r="J308" i="27" s="1"/>
  <c r="H307" i="27"/>
  <c r="L307" i="27" s="1"/>
  <c r="G307" i="27"/>
  <c r="K307" i="27" s="1"/>
  <c r="F307" i="27"/>
  <c r="J307" i="27" s="1"/>
  <c r="M307" i="27" s="1"/>
  <c r="H306" i="27"/>
  <c r="L306" i="27" s="1"/>
  <c r="G306" i="27"/>
  <c r="K306" i="27" s="1"/>
  <c r="F306" i="27"/>
  <c r="J306" i="27" s="1"/>
  <c r="H305" i="27"/>
  <c r="L305" i="27" s="1"/>
  <c r="G305" i="27"/>
  <c r="K305" i="27" s="1"/>
  <c r="F305" i="27"/>
  <c r="J305" i="27" s="1"/>
  <c r="M305" i="27" s="1"/>
  <c r="H304" i="27"/>
  <c r="L304" i="27" s="1"/>
  <c r="G304" i="27"/>
  <c r="K304" i="27" s="1"/>
  <c r="F304" i="27"/>
  <c r="J304" i="27" s="1"/>
  <c r="H303" i="27"/>
  <c r="L303" i="27" s="1"/>
  <c r="G303" i="27"/>
  <c r="K303" i="27" s="1"/>
  <c r="F303" i="27"/>
  <c r="J303" i="27" s="1"/>
  <c r="H302" i="27"/>
  <c r="L302" i="27" s="1"/>
  <c r="G302" i="27"/>
  <c r="K302" i="27" s="1"/>
  <c r="F302" i="27"/>
  <c r="J302" i="27" s="1"/>
  <c r="M302" i="27" s="1"/>
  <c r="H301" i="27"/>
  <c r="L301" i="27" s="1"/>
  <c r="G301" i="27"/>
  <c r="K301" i="27" s="1"/>
  <c r="F301" i="27"/>
  <c r="J301" i="27" s="1"/>
  <c r="M301" i="27" s="1"/>
  <c r="H300" i="27"/>
  <c r="L300" i="27" s="1"/>
  <c r="G300" i="27"/>
  <c r="K300" i="27" s="1"/>
  <c r="F300" i="27"/>
  <c r="J300" i="27" s="1"/>
  <c r="H298" i="27"/>
  <c r="L298" i="27" s="1"/>
  <c r="G298" i="27"/>
  <c r="K298" i="27" s="1"/>
  <c r="F298" i="27"/>
  <c r="J298" i="27" s="1"/>
  <c r="H297" i="27"/>
  <c r="L297" i="27" s="1"/>
  <c r="G297" i="27"/>
  <c r="K297" i="27" s="1"/>
  <c r="F297" i="27"/>
  <c r="J297" i="27" s="1"/>
  <c r="M297" i="27" s="1"/>
  <c r="H296" i="27"/>
  <c r="L296" i="27" s="1"/>
  <c r="G296" i="27"/>
  <c r="K296" i="27" s="1"/>
  <c r="F296" i="27"/>
  <c r="J296" i="27" s="1"/>
  <c r="H295" i="27"/>
  <c r="L295" i="27" s="1"/>
  <c r="G295" i="27"/>
  <c r="K295" i="27" s="1"/>
  <c r="F295" i="27"/>
  <c r="J295" i="27" s="1"/>
  <c r="H294" i="27"/>
  <c r="L294" i="27" s="1"/>
  <c r="G294" i="27"/>
  <c r="K294" i="27" s="1"/>
  <c r="F294" i="27"/>
  <c r="J294" i="27" s="1"/>
  <c r="M294" i="27" s="1"/>
  <c r="H293" i="27"/>
  <c r="L293" i="27" s="1"/>
  <c r="G293" i="27"/>
  <c r="K293" i="27" s="1"/>
  <c r="F293" i="27"/>
  <c r="J293" i="27" s="1"/>
  <c r="M293" i="27" s="1"/>
  <c r="H292" i="27"/>
  <c r="L292" i="27" s="1"/>
  <c r="G292" i="27"/>
  <c r="K292" i="27" s="1"/>
  <c r="F292" i="27"/>
  <c r="J292" i="27" s="1"/>
  <c r="H291" i="27"/>
  <c r="L291" i="27" s="1"/>
  <c r="G291" i="27"/>
  <c r="K291" i="27" s="1"/>
  <c r="F291" i="27"/>
  <c r="J291" i="27" s="1"/>
  <c r="M291" i="27" s="1"/>
  <c r="H290" i="27"/>
  <c r="L290" i="27" s="1"/>
  <c r="G290" i="27"/>
  <c r="K290" i="27" s="1"/>
  <c r="F290" i="27"/>
  <c r="J290" i="27" s="1"/>
  <c r="H289" i="27"/>
  <c r="L289" i="27" s="1"/>
  <c r="G289" i="27"/>
  <c r="K289" i="27" s="1"/>
  <c r="F289" i="27"/>
  <c r="J289" i="27" s="1"/>
  <c r="M289" i="27" s="1"/>
  <c r="H288" i="27"/>
  <c r="L288" i="27" s="1"/>
  <c r="G288" i="27"/>
  <c r="K288" i="27" s="1"/>
  <c r="F288" i="27"/>
  <c r="J288" i="27" s="1"/>
  <c r="H287" i="27"/>
  <c r="L287" i="27" s="1"/>
  <c r="G287" i="27"/>
  <c r="K287" i="27" s="1"/>
  <c r="F287" i="27"/>
  <c r="J287" i="27" s="1"/>
  <c r="H286" i="27"/>
  <c r="L286" i="27" s="1"/>
  <c r="G286" i="27"/>
  <c r="K286" i="27" s="1"/>
  <c r="F286" i="27"/>
  <c r="J286" i="27" s="1"/>
  <c r="M286" i="27" s="1"/>
  <c r="H285" i="27"/>
  <c r="L285" i="27" s="1"/>
  <c r="G285" i="27"/>
  <c r="K285" i="27" s="1"/>
  <c r="F285" i="27"/>
  <c r="J285" i="27" s="1"/>
  <c r="M285" i="27" s="1"/>
  <c r="H284" i="27"/>
  <c r="L284" i="27" s="1"/>
  <c r="G284" i="27"/>
  <c r="K284" i="27" s="1"/>
  <c r="F284" i="27"/>
  <c r="J284" i="27" s="1"/>
  <c r="H283" i="27"/>
  <c r="L283" i="27" s="1"/>
  <c r="G283" i="27"/>
  <c r="K283" i="27" s="1"/>
  <c r="F283" i="27"/>
  <c r="J283" i="27" s="1"/>
  <c r="M283" i="27" s="1"/>
  <c r="H282" i="27"/>
  <c r="L282" i="27" s="1"/>
  <c r="G282" i="27"/>
  <c r="K282" i="27" s="1"/>
  <c r="F282" i="27"/>
  <c r="J282" i="27" s="1"/>
  <c r="H281" i="27"/>
  <c r="L281" i="27" s="1"/>
  <c r="G281" i="27"/>
  <c r="K281" i="27" s="1"/>
  <c r="F281" i="27"/>
  <c r="J281" i="27" s="1"/>
  <c r="H280" i="27"/>
  <c r="L280" i="27" s="1"/>
  <c r="G280" i="27"/>
  <c r="K280" i="27" s="1"/>
  <c r="F280" i="27"/>
  <c r="J280" i="27" s="1"/>
  <c r="H279" i="27"/>
  <c r="L279" i="27" s="1"/>
  <c r="G279" i="27"/>
  <c r="K279" i="27" s="1"/>
  <c r="F279" i="27"/>
  <c r="J279" i="27" s="1"/>
  <c r="M279" i="27" s="1"/>
  <c r="H278" i="27"/>
  <c r="L278" i="27" s="1"/>
  <c r="G278" i="27"/>
  <c r="K278" i="27" s="1"/>
  <c r="F278" i="27"/>
  <c r="J278" i="27" s="1"/>
  <c r="H277" i="27"/>
  <c r="L277" i="27" s="1"/>
  <c r="G277" i="27"/>
  <c r="K277" i="27" s="1"/>
  <c r="F277" i="27"/>
  <c r="J277" i="27" s="1"/>
  <c r="H276" i="27"/>
  <c r="L276" i="27" s="1"/>
  <c r="G276" i="27"/>
  <c r="K276" i="27" s="1"/>
  <c r="F276" i="27"/>
  <c r="J276" i="27" s="1"/>
  <c r="H275" i="27"/>
  <c r="L275" i="27" s="1"/>
  <c r="G275" i="27"/>
  <c r="K275" i="27" s="1"/>
  <c r="F275" i="27"/>
  <c r="J275" i="27" s="1"/>
  <c r="H274" i="27"/>
  <c r="L274" i="27" s="1"/>
  <c r="G274" i="27"/>
  <c r="K274" i="27" s="1"/>
  <c r="F274" i="27"/>
  <c r="J274" i="27" s="1"/>
  <c r="M274" i="27" s="1"/>
  <c r="H273" i="27"/>
  <c r="L273" i="27" s="1"/>
  <c r="G273" i="27"/>
  <c r="K273" i="27" s="1"/>
  <c r="F273" i="27"/>
  <c r="J273" i="27" s="1"/>
  <c r="M273" i="27" s="1"/>
  <c r="H272" i="27"/>
  <c r="L272" i="27" s="1"/>
  <c r="G272" i="27"/>
  <c r="K272" i="27" s="1"/>
  <c r="F272" i="27"/>
  <c r="J272" i="27" s="1"/>
  <c r="H271" i="27"/>
  <c r="L271" i="27" s="1"/>
  <c r="G271" i="27"/>
  <c r="K271" i="27" s="1"/>
  <c r="F271" i="27"/>
  <c r="J271" i="27" s="1"/>
  <c r="H270" i="27"/>
  <c r="L270" i="27" s="1"/>
  <c r="G270" i="27"/>
  <c r="K270" i="27" s="1"/>
  <c r="F270" i="27"/>
  <c r="J270" i="27" s="1"/>
  <c r="M270" i="27" s="1"/>
  <c r="H269" i="27"/>
  <c r="L269" i="27" s="1"/>
  <c r="G269" i="27"/>
  <c r="K269" i="27" s="1"/>
  <c r="F269" i="27"/>
  <c r="J269" i="27" s="1"/>
  <c r="M269" i="27" s="1"/>
  <c r="H268" i="27"/>
  <c r="L268" i="27" s="1"/>
  <c r="G268" i="27"/>
  <c r="K268" i="27" s="1"/>
  <c r="F268" i="27"/>
  <c r="J268" i="27" s="1"/>
  <c r="H267" i="27"/>
  <c r="L267" i="27" s="1"/>
  <c r="G267" i="27"/>
  <c r="K267" i="27" s="1"/>
  <c r="F267" i="27"/>
  <c r="J267" i="27" s="1"/>
  <c r="M267" i="27" s="1"/>
  <c r="H266" i="27"/>
  <c r="L266" i="27" s="1"/>
  <c r="G266" i="27"/>
  <c r="K266" i="27" s="1"/>
  <c r="F266" i="27"/>
  <c r="J266" i="27" s="1"/>
  <c r="M266" i="27" s="1"/>
  <c r="H265" i="27"/>
  <c r="L265" i="27" s="1"/>
  <c r="G265" i="27"/>
  <c r="K265" i="27" s="1"/>
  <c r="F265" i="27"/>
  <c r="J265" i="27" s="1"/>
  <c r="M265" i="27" s="1"/>
  <c r="H264" i="27"/>
  <c r="L264" i="27" s="1"/>
  <c r="G264" i="27"/>
  <c r="K264" i="27" s="1"/>
  <c r="F264" i="27"/>
  <c r="J264" i="27" s="1"/>
  <c r="H263" i="27"/>
  <c r="L263" i="27" s="1"/>
  <c r="G263" i="27"/>
  <c r="K263" i="27" s="1"/>
  <c r="F263" i="27"/>
  <c r="J263" i="27" s="1"/>
  <c r="H262" i="27"/>
  <c r="L262" i="27" s="1"/>
  <c r="G262" i="27"/>
  <c r="K262" i="27" s="1"/>
  <c r="F262" i="27"/>
  <c r="J262" i="27" s="1"/>
  <c r="H261" i="27"/>
  <c r="L261" i="27" s="1"/>
  <c r="G261" i="27"/>
  <c r="K261" i="27" s="1"/>
  <c r="F261" i="27"/>
  <c r="J261" i="27" s="1"/>
  <c r="M261" i="27" s="1"/>
  <c r="H260" i="27"/>
  <c r="L260" i="27" s="1"/>
  <c r="G260" i="27"/>
  <c r="K260" i="27" s="1"/>
  <c r="F260" i="27"/>
  <c r="J260" i="27" s="1"/>
  <c r="H258" i="27"/>
  <c r="L258" i="27" s="1"/>
  <c r="G258" i="27"/>
  <c r="K258" i="27" s="1"/>
  <c r="F258" i="27"/>
  <c r="J258" i="27" s="1"/>
  <c r="H257" i="27"/>
  <c r="L257" i="27" s="1"/>
  <c r="G257" i="27"/>
  <c r="K257" i="27" s="1"/>
  <c r="F257" i="27"/>
  <c r="J257" i="27" s="1"/>
  <c r="M257" i="27" s="1"/>
  <c r="H256" i="27"/>
  <c r="L256" i="27" s="1"/>
  <c r="G256" i="27"/>
  <c r="K256" i="27" s="1"/>
  <c r="F256" i="27"/>
  <c r="J256" i="27" s="1"/>
  <c r="H255" i="27"/>
  <c r="L255" i="27" s="1"/>
  <c r="G255" i="27"/>
  <c r="K255" i="27" s="1"/>
  <c r="F255" i="27"/>
  <c r="J255" i="27" s="1"/>
  <c r="H254" i="27"/>
  <c r="L254" i="27" s="1"/>
  <c r="G254" i="27"/>
  <c r="K254" i="27" s="1"/>
  <c r="F254" i="27"/>
  <c r="J254" i="27" s="1"/>
  <c r="H253" i="27"/>
  <c r="L253" i="27" s="1"/>
  <c r="G253" i="27"/>
  <c r="K253" i="27" s="1"/>
  <c r="F253" i="27"/>
  <c r="J253" i="27" s="1"/>
  <c r="M253" i="27" s="1"/>
  <c r="H252" i="27"/>
  <c r="L252" i="27" s="1"/>
  <c r="G252" i="27"/>
  <c r="K252" i="27" s="1"/>
  <c r="F252" i="27"/>
  <c r="J252" i="27" s="1"/>
  <c r="H251" i="27"/>
  <c r="L251" i="27" s="1"/>
  <c r="G251" i="27"/>
  <c r="K251" i="27" s="1"/>
  <c r="F251" i="27"/>
  <c r="J251" i="27" s="1"/>
  <c r="M251" i="27" s="1"/>
  <c r="H250" i="27"/>
  <c r="L250" i="27" s="1"/>
  <c r="G250" i="27"/>
  <c r="K250" i="27" s="1"/>
  <c r="F250" i="27"/>
  <c r="J250" i="27" s="1"/>
  <c r="M250" i="27" s="1"/>
  <c r="L249" i="27"/>
  <c r="H249" i="27"/>
  <c r="G249" i="27"/>
  <c r="K249" i="27" s="1"/>
  <c r="F249" i="27"/>
  <c r="J249" i="27" s="1"/>
  <c r="M249" i="27" s="1"/>
  <c r="L248" i="27"/>
  <c r="H248" i="27"/>
  <c r="G248" i="27"/>
  <c r="K248" i="27" s="1"/>
  <c r="F248" i="27"/>
  <c r="J248" i="27" s="1"/>
  <c r="M248" i="27" s="1"/>
  <c r="L247" i="27"/>
  <c r="H247" i="27"/>
  <c r="G247" i="27"/>
  <c r="K247" i="27" s="1"/>
  <c r="F247" i="27"/>
  <c r="J247" i="27" s="1"/>
  <c r="M247" i="27" s="1"/>
  <c r="L246" i="27"/>
  <c r="H246" i="27"/>
  <c r="G246" i="27"/>
  <c r="K246" i="27" s="1"/>
  <c r="F246" i="27"/>
  <c r="J246" i="27" s="1"/>
  <c r="M246" i="27" s="1"/>
  <c r="L245" i="27"/>
  <c r="H245" i="27"/>
  <c r="G245" i="27"/>
  <c r="K245" i="27" s="1"/>
  <c r="F245" i="27"/>
  <c r="J245" i="27" s="1"/>
  <c r="M245" i="27" s="1"/>
  <c r="L244" i="27"/>
  <c r="H244" i="27"/>
  <c r="G244" i="27"/>
  <c r="K244" i="27" s="1"/>
  <c r="F244" i="27"/>
  <c r="J244" i="27" s="1"/>
  <c r="M244" i="27" s="1"/>
  <c r="L243" i="27"/>
  <c r="H243" i="27"/>
  <c r="G243" i="27"/>
  <c r="K243" i="27" s="1"/>
  <c r="F243" i="27"/>
  <c r="J243" i="27" s="1"/>
  <c r="M243" i="27" s="1"/>
  <c r="L242" i="27"/>
  <c r="H242" i="27"/>
  <c r="G242" i="27"/>
  <c r="K242" i="27" s="1"/>
  <c r="F242" i="27"/>
  <c r="J242" i="27" s="1"/>
  <c r="M242" i="27" s="1"/>
  <c r="H241" i="27"/>
  <c r="L241" i="27" s="1"/>
  <c r="G241" i="27"/>
  <c r="K241" i="27" s="1"/>
  <c r="F241" i="27"/>
  <c r="J241" i="27" s="1"/>
  <c r="M241" i="27" s="1"/>
  <c r="H240" i="27"/>
  <c r="L240" i="27" s="1"/>
  <c r="G240" i="27"/>
  <c r="K240" i="27" s="1"/>
  <c r="F240" i="27"/>
  <c r="J240" i="27" s="1"/>
  <c r="H239" i="27"/>
  <c r="L239" i="27" s="1"/>
  <c r="G239" i="27"/>
  <c r="K239" i="27" s="1"/>
  <c r="F239" i="27"/>
  <c r="J239" i="27" s="1"/>
  <c r="H238" i="27"/>
  <c r="L238" i="27" s="1"/>
  <c r="G238" i="27"/>
  <c r="K238" i="27" s="1"/>
  <c r="F238" i="27"/>
  <c r="J238" i="27" s="1"/>
  <c r="H237" i="27"/>
  <c r="L237" i="27" s="1"/>
  <c r="G237" i="27"/>
  <c r="K237" i="27" s="1"/>
  <c r="F237" i="27"/>
  <c r="J237" i="27" s="1"/>
  <c r="H236" i="27"/>
  <c r="L236" i="27" s="1"/>
  <c r="G236" i="27"/>
  <c r="K236" i="27" s="1"/>
  <c r="F236" i="27"/>
  <c r="J236" i="27" s="1"/>
  <c r="H235" i="27"/>
  <c r="L235" i="27" s="1"/>
  <c r="G235" i="27"/>
  <c r="K235" i="27" s="1"/>
  <c r="F235" i="27"/>
  <c r="J235" i="27" s="1"/>
  <c r="M235" i="27" s="1"/>
  <c r="H234" i="27"/>
  <c r="L234" i="27" s="1"/>
  <c r="G234" i="27"/>
  <c r="K234" i="27" s="1"/>
  <c r="F234" i="27"/>
  <c r="J234" i="27" s="1"/>
  <c r="M234" i="27" s="1"/>
  <c r="H233" i="27"/>
  <c r="L233" i="27" s="1"/>
  <c r="G233" i="27"/>
  <c r="K233" i="27" s="1"/>
  <c r="F233" i="27"/>
  <c r="J233" i="27" s="1"/>
  <c r="H232" i="27"/>
  <c r="L232" i="27" s="1"/>
  <c r="G232" i="27"/>
  <c r="K232" i="27" s="1"/>
  <c r="F232" i="27"/>
  <c r="J232" i="27" s="1"/>
  <c r="H231" i="27"/>
  <c r="L231" i="27" s="1"/>
  <c r="G231" i="27"/>
  <c r="K231" i="27" s="1"/>
  <c r="F231" i="27"/>
  <c r="J231" i="27" s="1"/>
  <c r="M231" i="27" s="1"/>
  <c r="H230" i="27"/>
  <c r="L230" i="27" s="1"/>
  <c r="G230" i="27"/>
  <c r="K230" i="27" s="1"/>
  <c r="F230" i="27"/>
  <c r="J230" i="27" s="1"/>
  <c r="H229" i="27"/>
  <c r="L229" i="27" s="1"/>
  <c r="G229" i="27"/>
  <c r="K229" i="27" s="1"/>
  <c r="F229" i="27"/>
  <c r="J229" i="27" s="1"/>
  <c r="H228" i="27"/>
  <c r="L228" i="27" s="1"/>
  <c r="G228" i="27"/>
  <c r="K228" i="27" s="1"/>
  <c r="F228" i="27"/>
  <c r="J228" i="27" s="1"/>
  <c r="H227" i="27"/>
  <c r="L227" i="27" s="1"/>
  <c r="G227" i="27"/>
  <c r="K227" i="27" s="1"/>
  <c r="F227" i="27"/>
  <c r="J227" i="27" s="1"/>
  <c r="M227" i="27" s="1"/>
  <c r="H226" i="27"/>
  <c r="L226" i="27" s="1"/>
  <c r="G226" i="27"/>
  <c r="K226" i="27" s="1"/>
  <c r="F226" i="27"/>
  <c r="J226" i="27" s="1"/>
  <c r="M226" i="27" s="1"/>
  <c r="K225" i="27"/>
  <c r="H225" i="27"/>
  <c r="L225" i="27" s="1"/>
  <c r="G225" i="27"/>
  <c r="F225" i="27"/>
  <c r="J225" i="27" s="1"/>
  <c r="M225" i="27" s="1"/>
  <c r="K224" i="27"/>
  <c r="H224" i="27"/>
  <c r="L224" i="27" s="1"/>
  <c r="G224" i="27"/>
  <c r="F224" i="27"/>
  <c r="J224" i="27" s="1"/>
  <c r="K223" i="27"/>
  <c r="H223" i="27"/>
  <c r="L223" i="27" s="1"/>
  <c r="G223" i="27"/>
  <c r="F223" i="27"/>
  <c r="J223" i="27" s="1"/>
  <c r="M223" i="27" s="1"/>
  <c r="K222" i="27"/>
  <c r="H222" i="27"/>
  <c r="L222" i="27" s="1"/>
  <c r="G222" i="27"/>
  <c r="F222" i="27"/>
  <c r="J222" i="27" s="1"/>
  <c r="K221" i="27"/>
  <c r="H221" i="27"/>
  <c r="L221" i="27" s="1"/>
  <c r="G221" i="27"/>
  <c r="F221" i="27"/>
  <c r="J221" i="27" s="1"/>
  <c r="M221" i="27" s="1"/>
  <c r="K220" i="27"/>
  <c r="H220" i="27"/>
  <c r="L220" i="27" s="1"/>
  <c r="G220" i="27"/>
  <c r="F220" i="27"/>
  <c r="J220" i="27" s="1"/>
  <c r="K218" i="27"/>
  <c r="H218" i="27"/>
  <c r="L218" i="27" s="1"/>
  <c r="G218" i="27"/>
  <c r="F218" i="27"/>
  <c r="J218" i="27" s="1"/>
  <c r="H217" i="27"/>
  <c r="L217" i="27" s="1"/>
  <c r="G217" i="27"/>
  <c r="K217" i="27" s="1"/>
  <c r="F217" i="27"/>
  <c r="J217" i="27" s="1"/>
  <c r="H216" i="27"/>
  <c r="L216" i="27" s="1"/>
  <c r="G216" i="27"/>
  <c r="K216" i="27" s="1"/>
  <c r="F216" i="27"/>
  <c r="J216" i="27" s="1"/>
  <c r="H215" i="27"/>
  <c r="L215" i="27" s="1"/>
  <c r="G215" i="27"/>
  <c r="K215" i="27" s="1"/>
  <c r="F215" i="27"/>
  <c r="J215" i="27" s="1"/>
  <c r="M215" i="27" s="1"/>
  <c r="H214" i="27"/>
  <c r="L214" i="27" s="1"/>
  <c r="G214" i="27"/>
  <c r="K214" i="27" s="1"/>
  <c r="F214" i="27"/>
  <c r="J214" i="27" s="1"/>
  <c r="H213" i="27"/>
  <c r="L213" i="27" s="1"/>
  <c r="G213" i="27"/>
  <c r="K213" i="27" s="1"/>
  <c r="F213" i="27"/>
  <c r="J213" i="27" s="1"/>
  <c r="H212" i="27"/>
  <c r="L212" i="27" s="1"/>
  <c r="G212" i="27"/>
  <c r="K212" i="27" s="1"/>
  <c r="F212" i="27"/>
  <c r="J212" i="27" s="1"/>
  <c r="H211" i="27"/>
  <c r="L211" i="27" s="1"/>
  <c r="G211" i="27"/>
  <c r="K211" i="27" s="1"/>
  <c r="F211" i="27"/>
  <c r="J211" i="27" s="1"/>
  <c r="M211" i="27" s="1"/>
  <c r="H210" i="27"/>
  <c r="L210" i="27" s="1"/>
  <c r="G210" i="27"/>
  <c r="K210" i="27" s="1"/>
  <c r="F210" i="27"/>
  <c r="J210" i="27" s="1"/>
  <c r="M210" i="27" s="1"/>
  <c r="J209" i="27"/>
  <c r="H209" i="27"/>
  <c r="L209" i="27" s="1"/>
  <c r="G209" i="27"/>
  <c r="K209" i="27" s="1"/>
  <c r="F209" i="27"/>
  <c r="J208" i="27"/>
  <c r="H208" i="27"/>
  <c r="L208" i="27" s="1"/>
  <c r="G208" i="27"/>
  <c r="K208" i="27" s="1"/>
  <c r="F208" i="27"/>
  <c r="J207" i="27"/>
  <c r="H207" i="27"/>
  <c r="L207" i="27" s="1"/>
  <c r="G207" i="27"/>
  <c r="K207" i="27" s="1"/>
  <c r="F207" i="27"/>
  <c r="J206" i="27"/>
  <c r="H206" i="27"/>
  <c r="L206" i="27" s="1"/>
  <c r="G206" i="27"/>
  <c r="K206" i="27" s="1"/>
  <c r="F206" i="27"/>
  <c r="J205" i="27"/>
  <c r="H205" i="27"/>
  <c r="L205" i="27" s="1"/>
  <c r="G205" i="27"/>
  <c r="K205" i="27" s="1"/>
  <c r="F205" i="27"/>
  <c r="J204" i="27"/>
  <c r="H204" i="27"/>
  <c r="L204" i="27" s="1"/>
  <c r="G204" i="27"/>
  <c r="K204" i="27" s="1"/>
  <c r="F204" i="27"/>
  <c r="J203" i="27"/>
  <c r="H203" i="27"/>
  <c r="L203" i="27" s="1"/>
  <c r="G203" i="27"/>
  <c r="K203" i="27" s="1"/>
  <c r="F203" i="27"/>
  <c r="J202" i="27"/>
  <c r="H202" i="27"/>
  <c r="L202" i="27" s="1"/>
  <c r="G202" i="27"/>
  <c r="K202" i="27" s="1"/>
  <c r="F202" i="27"/>
  <c r="J201" i="27"/>
  <c r="H201" i="27"/>
  <c r="L201" i="27" s="1"/>
  <c r="G201" i="27"/>
  <c r="K201" i="27" s="1"/>
  <c r="F201" i="27"/>
  <c r="J200" i="27"/>
  <c r="M200" i="27" s="1"/>
  <c r="H200" i="27"/>
  <c r="L200" i="27" s="1"/>
  <c r="G200" i="27"/>
  <c r="K200" i="27" s="1"/>
  <c r="F200" i="27"/>
  <c r="J199" i="27"/>
  <c r="H199" i="27"/>
  <c r="L199" i="27" s="1"/>
  <c r="G199" i="27"/>
  <c r="K199" i="27" s="1"/>
  <c r="F199" i="27"/>
  <c r="J198" i="27"/>
  <c r="M198" i="27" s="1"/>
  <c r="H198" i="27"/>
  <c r="L198" i="27" s="1"/>
  <c r="G198" i="27"/>
  <c r="K198" i="27" s="1"/>
  <c r="F198" i="27"/>
  <c r="J197" i="27"/>
  <c r="H197" i="27"/>
  <c r="L197" i="27" s="1"/>
  <c r="G197" i="27"/>
  <c r="K197" i="27" s="1"/>
  <c r="F197" i="27"/>
  <c r="J196" i="27"/>
  <c r="H196" i="27"/>
  <c r="L196" i="27" s="1"/>
  <c r="G196" i="27"/>
  <c r="K196" i="27" s="1"/>
  <c r="F196" i="27"/>
  <c r="J195" i="27"/>
  <c r="H195" i="27"/>
  <c r="L195" i="27" s="1"/>
  <c r="G195" i="27"/>
  <c r="K195" i="27" s="1"/>
  <c r="F195" i="27"/>
  <c r="J194" i="27"/>
  <c r="H194" i="27"/>
  <c r="L194" i="27" s="1"/>
  <c r="G194" i="27"/>
  <c r="K194" i="27" s="1"/>
  <c r="F194" i="27"/>
  <c r="H193" i="27"/>
  <c r="L193" i="27" s="1"/>
  <c r="G193" i="27"/>
  <c r="K193" i="27" s="1"/>
  <c r="F193" i="27"/>
  <c r="J193" i="27" s="1"/>
  <c r="H192" i="27"/>
  <c r="L192" i="27" s="1"/>
  <c r="G192" i="27"/>
  <c r="K192" i="27" s="1"/>
  <c r="F192" i="27"/>
  <c r="J192" i="27" s="1"/>
  <c r="M192" i="27" s="1"/>
  <c r="H191" i="27"/>
  <c r="L191" i="27" s="1"/>
  <c r="G191" i="27"/>
  <c r="K191" i="27" s="1"/>
  <c r="F191" i="27"/>
  <c r="J191" i="27" s="1"/>
  <c r="H190" i="27"/>
  <c r="L190" i="27" s="1"/>
  <c r="G190" i="27"/>
  <c r="K190" i="27" s="1"/>
  <c r="F190" i="27"/>
  <c r="J190" i="27" s="1"/>
  <c r="H189" i="27"/>
  <c r="L189" i="27" s="1"/>
  <c r="G189" i="27"/>
  <c r="K189" i="27" s="1"/>
  <c r="F189" i="27"/>
  <c r="J189" i="27" s="1"/>
  <c r="H188" i="27"/>
  <c r="L188" i="27" s="1"/>
  <c r="G188" i="27"/>
  <c r="K188" i="27" s="1"/>
  <c r="F188" i="27"/>
  <c r="J188" i="27" s="1"/>
  <c r="H187" i="27"/>
  <c r="L187" i="27" s="1"/>
  <c r="G187" i="27"/>
  <c r="K187" i="27" s="1"/>
  <c r="F187" i="27"/>
  <c r="J187" i="27" s="1"/>
  <c r="M187" i="27" s="1"/>
  <c r="H186" i="27"/>
  <c r="L186" i="27" s="1"/>
  <c r="G186" i="27"/>
  <c r="K186" i="27" s="1"/>
  <c r="F186" i="27"/>
  <c r="J186" i="27" s="1"/>
  <c r="M186" i="27" s="1"/>
  <c r="H185" i="27"/>
  <c r="L185" i="27" s="1"/>
  <c r="G185" i="27"/>
  <c r="K185" i="27" s="1"/>
  <c r="F185" i="27"/>
  <c r="J185" i="27" s="1"/>
  <c r="H184" i="27"/>
  <c r="L184" i="27" s="1"/>
  <c r="G184" i="27"/>
  <c r="K184" i="27" s="1"/>
  <c r="F184" i="27"/>
  <c r="J184" i="27" s="1"/>
  <c r="H183" i="27"/>
  <c r="L183" i="27" s="1"/>
  <c r="G183" i="27"/>
  <c r="K183" i="27" s="1"/>
  <c r="F183" i="27"/>
  <c r="J183" i="27" s="1"/>
  <c r="M183" i="27" s="1"/>
  <c r="H182" i="27"/>
  <c r="L182" i="27" s="1"/>
  <c r="G182" i="27"/>
  <c r="K182" i="27" s="1"/>
  <c r="F182" i="27"/>
  <c r="J182" i="27" s="1"/>
  <c r="M182" i="27" s="1"/>
  <c r="H181" i="27"/>
  <c r="L181" i="27" s="1"/>
  <c r="G181" i="27"/>
  <c r="K181" i="27" s="1"/>
  <c r="F181" i="27"/>
  <c r="J181" i="27" s="1"/>
  <c r="M181" i="27" s="1"/>
  <c r="H180" i="27"/>
  <c r="L180" i="27" s="1"/>
  <c r="G180" i="27"/>
  <c r="K180" i="27" s="1"/>
  <c r="F180" i="27"/>
  <c r="J180" i="27" s="1"/>
  <c r="H178" i="27"/>
  <c r="L178" i="27" s="1"/>
  <c r="G178" i="27"/>
  <c r="K178" i="27" s="1"/>
  <c r="F178" i="27"/>
  <c r="J178" i="27" s="1"/>
  <c r="H177" i="27"/>
  <c r="L177" i="27" s="1"/>
  <c r="G177" i="27"/>
  <c r="K177" i="27" s="1"/>
  <c r="F177" i="27"/>
  <c r="J177" i="27" s="1"/>
  <c r="H176" i="27"/>
  <c r="L176" i="27" s="1"/>
  <c r="G176" i="27"/>
  <c r="K176" i="27" s="1"/>
  <c r="F176" i="27"/>
  <c r="J176" i="27" s="1"/>
  <c r="H175" i="27"/>
  <c r="L175" i="27" s="1"/>
  <c r="G175" i="27"/>
  <c r="K175" i="27" s="1"/>
  <c r="F175" i="27"/>
  <c r="J175" i="27" s="1"/>
  <c r="H174" i="27"/>
  <c r="L174" i="27" s="1"/>
  <c r="G174" i="27"/>
  <c r="K174" i="27" s="1"/>
  <c r="F174" i="27"/>
  <c r="J174" i="27" s="1"/>
  <c r="H173" i="27"/>
  <c r="L173" i="27" s="1"/>
  <c r="G173" i="27"/>
  <c r="K173" i="27" s="1"/>
  <c r="F173" i="27"/>
  <c r="J173" i="27" s="1"/>
  <c r="M173" i="27" s="1"/>
  <c r="H172" i="27"/>
  <c r="L172" i="27" s="1"/>
  <c r="G172" i="27"/>
  <c r="K172" i="27" s="1"/>
  <c r="F172" i="27"/>
  <c r="J172" i="27" s="1"/>
  <c r="M172" i="27" s="1"/>
  <c r="H171" i="27"/>
  <c r="L171" i="27" s="1"/>
  <c r="G171" i="27"/>
  <c r="K171" i="27" s="1"/>
  <c r="F171" i="27"/>
  <c r="J171" i="27" s="1"/>
  <c r="H170" i="27"/>
  <c r="L170" i="27" s="1"/>
  <c r="G170" i="27"/>
  <c r="K170" i="27" s="1"/>
  <c r="F170" i="27"/>
  <c r="J170" i="27" s="1"/>
  <c r="H169" i="27"/>
  <c r="L169" i="27" s="1"/>
  <c r="G169" i="27"/>
  <c r="K169" i="27" s="1"/>
  <c r="F169" i="27"/>
  <c r="J169" i="27" s="1"/>
  <c r="H168" i="27"/>
  <c r="L168" i="27" s="1"/>
  <c r="G168" i="27"/>
  <c r="K168" i="27" s="1"/>
  <c r="F168" i="27"/>
  <c r="J168" i="27" s="1"/>
  <c r="H167" i="27"/>
  <c r="L167" i="27" s="1"/>
  <c r="G167" i="27"/>
  <c r="K167" i="27" s="1"/>
  <c r="F167" i="27"/>
  <c r="J167" i="27" s="1"/>
  <c r="M167" i="27" s="1"/>
  <c r="H166" i="27"/>
  <c r="L166" i="27" s="1"/>
  <c r="G166" i="27"/>
  <c r="K166" i="27" s="1"/>
  <c r="F166" i="27"/>
  <c r="J166" i="27" s="1"/>
  <c r="M166" i="27" s="1"/>
  <c r="H165" i="27"/>
  <c r="L165" i="27" s="1"/>
  <c r="G165" i="27"/>
  <c r="K165" i="27" s="1"/>
  <c r="F165" i="27"/>
  <c r="J165" i="27" s="1"/>
  <c r="H164" i="27"/>
  <c r="L164" i="27" s="1"/>
  <c r="G164" i="27"/>
  <c r="K164" i="27" s="1"/>
  <c r="F164" i="27"/>
  <c r="J164" i="27" s="1"/>
  <c r="H163" i="27"/>
  <c r="L163" i="27" s="1"/>
  <c r="G163" i="27"/>
  <c r="K163" i="27" s="1"/>
  <c r="F163" i="27"/>
  <c r="J163" i="27" s="1"/>
  <c r="M163" i="27" s="1"/>
  <c r="H162" i="27"/>
  <c r="L162" i="27" s="1"/>
  <c r="G162" i="27"/>
  <c r="K162" i="27" s="1"/>
  <c r="F162" i="27"/>
  <c r="J162" i="27" s="1"/>
  <c r="M162" i="27" s="1"/>
  <c r="H161" i="27"/>
  <c r="L161" i="27" s="1"/>
  <c r="G161" i="27"/>
  <c r="K161" i="27" s="1"/>
  <c r="F161" i="27"/>
  <c r="J161" i="27" s="1"/>
  <c r="M161" i="27" s="1"/>
  <c r="H160" i="27"/>
  <c r="L160" i="27" s="1"/>
  <c r="G160" i="27"/>
  <c r="K160" i="27" s="1"/>
  <c r="F160" i="27"/>
  <c r="I160" i="27" s="1"/>
  <c r="H159" i="27"/>
  <c r="L159" i="27" s="1"/>
  <c r="G159" i="27"/>
  <c r="K159" i="27" s="1"/>
  <c r="F159" i="27"/>
  <c r="J159" i="27" s="1"/>
  <c r="H158" i="27"/>
  <c r="L158" i="27" s="1"/>
  <c r="G158" i="27"/>
  <c r="K158" i="27" s="1"/>
  <c r="F158" i="27"/>
  <c r="I158" i="27" s="1"/>
  <c r="H157" i="27"/>
  <c r="L157" i="27" s="1"/>
  <c r="G157" i="27"/>
  <c r="K157" i="27" s="1"/>
  <c r="F157" i="27"/>
  <c r="J157" i="27" s="1"/>
  <c r="M157" i="27" s="1"/>
  <c r="H156" i="27"/>
  <c r="L156" i="27" s="1"/>
  <c r="G156" i="27"/>
  <c r="K156" i="27" s="1"/>
  <c r="F156" i="27"/>
  <c r="J156" i="27" s="1"/>
  <c r="H155" i="27"/>
  <c r="L155" i="27" s="1"/>
  <c r="G155" i="27"/>
  <c r="K155" i="27" s="1"/>
  <c r="F155" i="27"/>
  <c r="J155" i="27" s="1"/>
  <c r="H154" i="27"/>
  <c r="L154" i="27" s="1"/>
  <c r="G154" i="27"/>
  <c r="K154" i="27" s="1"/>
  <c r="F154" i="27"/>
  <c r="J154" i="27" s="1"/>
  <c r="H153" i="27"/>
  <c r="L153" i="27" s="1"/>
  <c r="G153" i="27"/>
  <c r="K153" i="27" s="1"/>
  <c r="F153" i="27"/>
  <c r="J153" i="27" s="1"/>
  <c r="H152" i="27"/>
  <c r="L152" i="27" s="1"/>
  <c r="G152" i="27"/>
  <c r="K152" i="27" s="1"/>
  <c r="F152" i="27"/>
  <c r="J152" i="27" s="1"/>
  <c r="H151" i="27"/>
  <c r="L151" i="27" s="1"/>
  <c r="G151" i="27"/>
  <c r="K151" i="27" s="1"/>
  <c r="F151" i="27"/>
  <c r="J151" i="27" s="1"/>
  <c r="H150" i="27"/>
  <c r="L150" i="27" s="1"/>
  <c r="G150" i="27"/>
  <c r="K150" i="27" s="1"/>
  <c r="F150" i="27"/>
  <c r="J150" i="27" s="1"/>
  <c r="M150" i="27" s="1"/>
  <c r="H149" i="27"/>
  <c r="L149" i="27" s="1"/>
  <c r="G149" i="27"/>
  <c r="K149" i="27" s="1"/>
  <c r="F149" i="27"/>
  <c r="J149" i="27" s="1"/>
  <c r="M149" i="27" s="1"/>
  <c r="H148" i="27"/>
  <c r="L148" i="27" s="1"/>
  <c r="G148" i="27"/>
  <c r="K148" i="27" s="1"/>
  <c r="F148" i="27"/>
  <c r="J148" i="27" s="1"/>
  <c r="H147" i="27"/>
  <c r="L147" i="27" s="1"/>
  <c r="G147" i="27"/>
  <c r="K147" i="27" s="1"/>
  <c r="F147" i="27"/>
  <c r="J147" i="27" s="1"/>
  <c r="M147" i="27" s="1"/>
  <c r="H146" i="27"/>
  <c r="L146" i="27" s="1"/>
  <c r="G146" i="27"/>
  <c r="K146" i="27" s="1"/>
  <c r="F146" i="27"/>
  <c r="J146" i="27" s="1"/>
  <c r="H145" i="27"/>
  <c r="L145" i="27" s="1"/>
  <c r="G145" i="27"/>
  <c r="K145" i="27" s="1"/>
  <c r="F145" i="27"/>
  <c r="J145" i="27" s="1"/>
  <c r="H144" i="27"/>
  <c r="L144" i="27" s="1"/>
  <c r="G144" i="27"/>
  <c r="K144" i="27" s="1"/>
  <c r="F144" i="27"/>
  <c r="J144" i="27" s="1"/>
  <c r="M144" i="27" s="1"/>
  <c r="H143" i="27"/>
  <c r="L143" i="27" s="1"/>
  <c r="G143" i="27"/>
  <c r="K143" i="27" s="1"/>
  <c r="F143" i="27"/>
  <c r="J143" i="27" s="1"/>
  <c r="M143" i="27" s="1"/>
  <c r="H142" i="27"/>
  <c r="L142" i="27" s="1"/>
  <c r="G142" i="27"/>
  <c r="K142" i="27" s="1"/>
  <c r="F142" i="27"/>
  <c r="J142" i="27" s="1"/>
  <c r="H141" i="27"/>
  <c r="L141" i="27" s="1"/>
  <c r="G141" i="27"/>
  <c r="K141" i="27" s="1"/>
  <c r="F141" i="27"/>
  <c r="J141" i="27" s="1"/>
  <c r="M141" i="27" s="1"/>
  <c r="H140" i="27"/>
  <c r="L140" i="27" s="1"/>
  <c r="G140" i="27"/>
  <c r="K140" i="27" s="1"/>
  <c r="F140" i="27"/>
  <c r="J140" i="27" s="1"/>
  <c r="H138" i="27"/>
  <c r="L138" i="27" s="1"/>
  <c r="G138" i="27"/>
  <c r="K138" i="27" s="1"/>
  <c r="F138" i="27"/>
  <c r="J138" i="27" s="1"/>
  <c r="M138" i="27" s="1"/>
  <c r="H137" i="27"/>
  <c r="L137" i="27" s="1"/>
  <c r="G137" i="27"/>
  <c r="K137" i="27" s="1"/>
  <c r="F137" i="27"/>
  <c r="J137" i="27" s="1"/>
  <c r="M137" i="27" s="1"/>
  <c r="I136" i="27"/>
  <c r="H136" i="27"/>
  <c r="L136" i="27" s="1"/>
  <c r="G136" i="27"/>
  <c r="K136" i="27" s="1"/>
  <c r="F136" i="27"/>
  <c r="J136" i="27" s="1"/>
  <c r="H135" i="27"/>
  <c r="L135" i="27" s="1"/>
  <c r="G135" i="27"/>
  <c r="K135" i="27" s="1"/>
  <c r="F135" i="27"/>
  <c r="J135" i="27" s="1"/>
  <c r="H134" i="27"/>
  <c r="L134" i="27" s="1"/>
  <c r="G134" i="27"/>
  <c r="K134" i="27" s="1"/>
  <c r="F134" i="27"/>
  <c r="J134" i="27" s="1"/>
  <c r="M134" i="27" s="1"/>
  <c r="H133" i="27"/>
  <c r="L133" i="27" s="1"/>
  <c r="G133" i="27"/>
  <c r="K133" i="27" s="1"/>
  <c r="F133" i="27"/>
  <c r="J133" i="27" s="1"/>
  <c r="M133" i="27" s="1"/>
  <c r="H132" i="27"/>
  <c r="L132" i="27" s="1"/>
  <c r="G132" i="27"/>
  <c r="K132" i="27" s="1"/>
  <c r="F132" i="27"/>
  <c r="J132" i="27" s="1"/>
  <c r="M132" i="27" s="1"/>
  <c r="H131" i="27"/>
  <c r="L131" i="27" s="1"/>
  <c r="G131" i="27"/>
  <c r="K131" i="27" s="1"/>
  <c r="F131" i="27"/>
  <c r="J131" i="27" s="1"/>
  <c r="H130" i="27"/>
  <c r="L130" i="27" s="1"/>
  <c r="G130" i="27"/>
  <c r="K130" i="27" s="1"/>
  <c r="F130" i="27"/>
  <c r="J130" i="27" s="1"/>
  <c r="H129" i="27"/>
  <c r="L129" i="27" s="1"/>
  <c r="G129" i="27"/>
  <c r="K129" i="27" s="1"/>
  <c r="F129" i="27"/>
  <c r="J129" i="27" s="1"/>
  <c r="H128" i="27"/>
  <c r="L128" i="27" s="1"/>
  <c r="G128" i="27"/>
  <c r="K128" i="27" s="1"/>
  <c r="F128" i="27"/>
  <c r="J128" i="27" s="1"/>
  <c r="H127" i="27"/>
  <c r="L127" i="27" s="1"/>
  <c r="G127" i="27"/>
  <c r="K127" i="27" s="1"/>
  <c r="F127" i="27"/>
  <c r="J127" i="27" s="1"/>
  <c r="M127" i="27" s="1"/>
  <c r="H126" i="27"/>
  <c r="L126" i="27" s="1"/>
  <c r="G126" i="27"/>
  <c r="K126" i="27" s="1"/>
  <c r="F126" i="27"/>
  <c r="J126" i="27" s="1"/>
  <c r="M126" i="27" s="1"/>
  <c r="H125" i="27"/>
  <c r="L125" i="27" s="1"/>
  <c r="G125" i="27"/>
  <c r="K125" i="27" s="1"/>
  <c r="F125" i="27"/>
  <c r="J125" i="27" s="1"/>
  <c r="M125" i="27" s="1"/>
  <c r="H124" i="27"/>
  <c r="L124" i="27" s="1"/>
  <c r="G124" i="27"/>
  <c r="K124" i="27" s="1"/>
  <c r="F124" i="27"/>
  <c r="J124" i="27" s="1"/>
  <c r="H123" i="27"/>
  <c r="L123" i="27" s="1"/>
  <c r="G123" i="27"/>
  <c r="K123" i="27" s="1"/>
  <c r="F123" i="27"/>
  <c r="J123" i="27" s="1"/>
  <c r="H122" i="27"/>
  <c r="L122" i="27" s="1"/>
  <c r="G122" i="27"/>
  <c r="K122" i="27" s="1"/>
  <c r="F122" i="27"/>
  <c r="J122" i="27" s="1"/>
  <c r="H121" i="27"/>
  <c r="L121" i="27" s="1"/>
  <c r="G121" i="27"/>
  <c r="K121" i="27" s="1"/>
  <c r="F121" i="27"/>
  <c r="J121" i="27" s="1"/>
  <c r="H120" i="27"/>
  <c r="L120" i="27" s="1"/>
  <c r="G120" i="27"/>
  <c r="K120" i="27" s="1"/>
  <c r="F120" i="27"/>
  <c r="J120" i="27" s="1"/>
  <c r="H119" i="27"/>
  <c r="L119" i="27" s="1"/>
  <c r="G119" i="27"/>
  <c r="K119" i="27" s="1"/>
  <c r="F119" i="27"/>
  <c r="J119" i="27" s="1"/>
  <c r="M119" i="27" s="1"/>
  <c r="H118" i="27"/>
  <c r="L118" i="27" s="1"/>
  <c r="G118" i="27"/>
  <c r="K118" i="27" s="1"/>
  <c r="F118" i="27"/>
  <c r="J118" i="27" s="1"/>
  <c r="H117" i="27"/>
  <c r="L117" i="27" s="1"/>
  <c r="G117" i="27"/>
  <c r="K117" i="27" s="1"/>
  <c r="F117" i="27"/>
  <c r="J117" i="27" s="1"/>
  <c r="H116" i="27"/>
  <c r="L116" i="27" s="1"/>
  <c r="G116" i="27"/>
  <c r="K116" i="27" s="1"/>
  <c r="F116" i="27"/>
  <c r="J116" i="27" s="1"/>
  <c r="M116" i="27" s="1"/>
  <c r="H115" i="27"/>
  <c r="L115" i="27" s="1"/>
  <c r="G115" i="27"/>
  <c r="K115" i="27" s="1"/>
  <c r="F115" i="27"/>
  <c r="J115" i="27" s="1"/>
  <c r="M115" i="27" s="1"/>
  <c r="H114" i="27"/>
  <c r="L114" i="27" s="1"/>
  <c r="G114" i="27"/>
  <c r="K114" i="27" s="1"/>
  <c r="F114" i="27"/>
  <c r="J114" i="27" s="1"/>
  <c r="M114" i="27" s="1"/>
  <c r="L113" i="27"/>
  <c r="H113" i="27"/>
  <c r="G113" i="27"/>
  <c r="K113" i="27" s="1"/>
  <c r="F113" i="27"/>
  <c r="J113" i="27" s="1"/>
  <c r="M113" i="27" s="1"/>
  <c r="L112" i="27"/>
  <c r="H112" i="27"/>
  <c r="G112" i="27"/>
  <c r="K112" i="27" s="1"/>
  <c r="F112" i="27"/>
  <c r="J112" i="27" s="1"/>
  <c r="M112" i="27" s="1"/>
  <c r="L111" i="27"/>
  <c r="H111" i="27"/>
  <c r="G111" i="27"/>
  <c r="K111" i="27" s="1"/>
  <c r="F111" i="27"/>
  <c r="J111" i="27" s="1"/>
  <c r="M111" i="27" s="1"/>
  <c r="L110" i="27"/>
  <c r="H110" i="27"/>
  <c r="G110" i="27"/>
  <c r="K110" i="27" s="1"/>
  <c r="F110" i="27"/>
  <c r="J110" i="27" s="1"/>
  <c r="M110" i="27" s="1"/>
  <c r="L109" i="27"/>
  <c r="H109" i="27"/>
  <c r="G109" i="27"/>
  <c r="K109" i="27" s="1"/>
  <c r="F109" i="27"/>
  <c r="J109" i="27" s="1"/>
  <c r="M109" i="27" s="1"/>
  <c r="L108" i="27"/>
  <c r="H108" i="27"/>
  <c r="G108" i="27"/>
  <c r="K108" i="27" s="1"/>
  <c r="F108" i="27"/>
  <c r="J108" i="27" s="1"/>
  <c r="M108" i="27" s="1"/>
  <c r="L107" i="27"/>
  <c r="H107" i="27"/>
  <c r="G107" i="27"/>
  <c r="K107" i="27" s="1"/>
  <c r="F107" i="27"/>
  <c r="J107" i="27" s="1"/>
  <c r="M107" i="27" s="1"/>
  <c r="L106" i="27"/>
  <c r="H106" i="27"/>
  <c r="G106" i="27"/>
  <c r="K106" i="27" s="1"/>
  <c r="F106" i="27"/>
  <c r="J106" i="27" s="1"/>
  <c r="M106" i="27" s="1"/>
  <c r="H105" i="27"/>
  <c r="L105" i="27" s="1"/>
  <c r="G105" i="27"/>
  <c r="K105" i="27" s="1"/>
  <c r="F105" i="27"/>
  <c r="J105" i="27" s="1"/>
  <c r="H104" i="27"/>
  <c r="L104" i="27" s="1"/>
  <c r="G104" i="27"/>
  <c r="K104" i="27" s="1"/>
  <c r="F104" i="27"/>
  <c r="J104" i="27" s="1"/>
  <c r="H103" i="27"/>
  <c r="L103" i="27" s="1"/>
  <c r="G103" i="27"/>
  <c r="K103" i="27" s="1"/>
  <c r="F103" i="27"/>
  <c r="J103" i="27" s="1"/>
  <c r="M103" i="27" s="1"/>
  <c r="H102" i="27"/>
  <c r="L102" i="27" s="1"/>
  <c r="G102" i="27"/>
  <c r="K102" i="27" s="1"/>
  <c r="F102" i="27"/>
  <c r="J102" i="27" s="1"/>
  <c r="M102" i="27" s="1"/>
  <c r="H101" i="27"/>
  <c r="L101" i="27" s="1"/>
  <c r="G101" i="27"/>
  <c r="K101" i="27" s="1"/>
  <c r="F101" i="27"/>
  <c r="J101" i="27" s="1"/>
  <c r="H100" i="27"/>
  <c r="L100" i="27" s="1"/>
  <c r="G100" i="27"/>
  <c r="K100" i="27" s="1"/>
  <c r="F100" i="27"/>
  <c r="J100" i="27" s="1"/>
  <c r="H98" i="27"/>
  <c r="L98" i="27" s="1"/>
  <c r="G98" i="27"/>
  <c r="K98" i="27" s="1"/>
  <c r="F98" i="27"/>
  <c r="J98" i="27" s="1"/>
  <c r="M98" i="27" s="1"/>
  <c r="H97" i="27"/>
  <c r="L97" i="27" s="1"/>
  <c r="G97" i="27"/>
  <c r="K97" i="27" s="1"/>
  <c r="F97" i="27"/>
  <c r="J97" i="27" s="1"/>
  <c r="M97" i="27" s="1"/>
  <c r="H96" i="27"/>
  <c r="L96" i="27" s="1"/>
  <c r="G96" i="27"/>
  <c r="K96" i="27" s="1"/>
  <c r="F96" i="27"/>
  <c r="J96" i="27" s="1"/>
  <c r="M96" i="27" s="1"/>
  <c r="H95" i="27"/>
  <c r="L95" i="27" s="1"/>
  <c r="G95" i="27"/>
  <c r="K95" i="27" s="1"/>
  <c r="F95" i="27"/>
  <c r="J95" i="27" s="1"/>
  <c r="H94" i="27"/>
  <c r="L94" i="27" s="1"/>
  <c r="G94" i="27"/>
  <c r="K94" i="27" s="1"/>
  <c r="F94" i="27"/>
  <c r="J94" i="27" s="1"/>
  <c r="H93" i="27"/>
  <c r="L93" i="27" s="1"/>
  <c r="G93" i="27"/>
  <c r="K93" i="27" s="1"/>
  <c r="F93" i="27"/>
  <c r="J93" i="27" s="1"/>
  <c r="H92" i="27"/>
  <c r="L92" i="27" s="1"/>
  <c r="G92" i="27"/>
  <c r="K92" i="27" s="1"/>
  <c r="F92" i="27"/>
  <c r="J92" i="27" s="1"/>
  <c r="H91" i="27"/>
  <c r="L91" i="27" s="1"/>
  <c r="G91" i="27"/>
  <c r="K91" i="27" s="1"/>
  <c r="F91" i="27"/>
  <c r="J91" i="27" s="1"/>
  <c r="M91" i="27" s="1"/>
  <c r="H90" i="27"/>
  <c r="L90" i="27" s="1"/>
  <c r="G90" i="27"/>
  <c r="K90" i="27" s="1"/>
  <c r="F90" i="27"/>
  <c r="J90" i="27" s="1"/>
  <c r="M90" i="27" s="1"/>
  <c r="H89" i="27"/>
  <c r="L89" i="27" s="1"/>
  <c r="G89" i="27"/>
  <c r="K89" i="27" s="1"/>
  <c r="F89" i="27"/>
  <c r="J89" i="27" s="1"/>
  <c r="H88" i="27"/>
  <c r="L88" i="27" s="1"/>
  <c r="G88" i="27"/>
  <c r="K88" i="27" s="1"/>
  <c r="F88" i="27"/>
  <c r="J88" i="27" s="1"/>
  <c r="M88" i="27" s="1"/>
  <c r="H87" i="27"/>
  <c r="L87" i="27" s="1"/>
  <c r="G87" i="27"/>
  <c r="K87" i="27" s="1"/>
  <c r="F87" i="27"/>
  <c r="J87" i="27" s="1"/>
  <c r="H86" i="27"/>
  <c r="L86" i="27" s="1"/>
  <c r="G86" i="27"/>
  <c r="K86" i="27" s="1"/>
  <c r="F86" i="27"/>
  <c r="J86" i="27" s="1"/>
  <c r="H85" i="27"/>
  <c r="L85" i="27" s="1"/>
  <c r="G85" i="27"/>
  <c r="K85" i="27" s="1"/>
  <c r="F85" i="27"/>
  <c r="J85" i="27" s="1"/>
  <c r="M85" i="27" s="1"/>
  <c r="H84" i="27"/>
  <c r="L84" i="27" s="1"/>
  <c r="G84" i="27"/>
  <c r="K84" i="27" s="1"/>
  <c r="F84" i="27"/>
  <c r="J84" i="27" s="1"/>
  <c r="H83" i="27"/>
  <c r="L83" i="27" s="1"/>
  <c r="G83" i="27"/>
  <c r="K83" i="27" s="1"/>
  <c r="F83" i="27"/>
  <c r="J83" i="27" s="1"/>
  <c r="M83" i="27" s="1"/>
  <c r="H82" i="27"/>
  <c r="L82" i="27" s="1"/>
  <c r="G82" i="27"/>
  <c r="K82" i="27" s="1"/>
  <c r="F82" i="27"/>
  <c r="J82" i="27" s="1"/>
  <c r="H81" i="27"/>
  <c r="L81" i="27" s="1"/>
  <c r="G81" i="27"/>
  <c r="K81" i="27" s="1"/>
  <c r="F81" i="27"/>
  <c r="J81" i="27" s="1"/>
  <c r="H80" i="27"/>
  <c r="L80" i="27" s="1"/>
  <c r="G80" i="27"/>
  <c r="K80" i="27" s="1"/>
  <c r="F80" i="27"/>
  <c r="J80" i="27" s="1"/>
  <c r="L79" i="27"/>
  <c r="H79" i="27"/>
  <c r="G79" i="27"/>
  <c r="K79" i="27" s="1"/>
  <c r="F79" i="27"/>
  <c r="J79" i="27" s="1"/>
  <c r="M79" i="27" s="1"/>
  <c r="L78" i="27"/>
  <c r="H78" i="27"/>
  <c r="G78" i="27"/>
  <c r="K78" i="27" s="1"/>
  <c r="F78" i="27"/>
  <c r="J78" i="27" s="1"/>
  <c r="M78" i="27" s="1"/>
  <c r="L77" i="27"/>
  <c r="H77" i="27"/>
  <c r="G77" i="27"/>
  <c r="K77" i="27" s="1"/>
  <c r="F77" i="27"/>
  <c r="J77" i="27" s="1"/>
  <c r="M77" i="27" s="1"/>
  <c r="L76" i="27"/>
  <c r="H76" i="27"/>
  <c r="G76" i="27"/>
  <c r="K76" i="27" s="1"/>
  <c r="F76" i="27"/>
  <c r="J76" i="27" s="1"/>
  <c r="M76" i="27" s="1"/>
  <c r="L75" i="27"/>
  <c r="H75" i="27"/>
  <c r="G75" i="27"/>
  <c r="K75" i="27" s="1"/>
  <c r="F75" i="27"/>
  <c r="J75" i="27" s="1"/>
  <c r="M75" i="27" s="1"/>
  <c r="L74" i="27"/>
  <c r="H74" i="27"/>
  <c r="G74" i="27"/>
  <c r="K74" i="27" s="1"/>
  <c r="F74" i="27"/>
  <c r="J74" i="27" s="1"/>
  <c r="M74" i="27" s="1"/>
  <c r="J73" i="27"/>
  <c r="H73" i="27"/>
  <c r="L73" i="27" s="1"/>
  <c r="G73" i="27"/>
  <c r="K73" i="27" s="1"/>
  <c r="F73" i="27"/>
  <c r="I73" i="27" s="1"/>
  <c r="L72" i="27"/>
  <c r="J72" i="27"/>
  <c r="M72" i="27" s="1"/>
  <c r="H72" i="27"/>
  <c r="G72" i="27"/>
  <c r="K72" i="27" s="1"/>
  <c r="F72" i="27"/>
  <c r="I72" i="27" s="1"/>
  <c r="J71" i="27"/>
  <c r="H71" i="27"/>
  <c r="L71" i="27" s="1"/>
  <c r="G71" i="27"/>
  <c r="K71" i="27" s="1"/>
  <c r="F71" i="27"/>
  <c r="I71" i="27" s="1"/>
  <c r="J70" i="27"/>
  <c r="H70" i="27"/>
  <c r="L70" i="27" s="1"/>
  <c r="G70" i="27"/>
  <c r="K70" i="27" s="1"/>
  <c r="F70" i="27"/>
  <c r="I70" i="27" s="1"/>
  <c r="J69" i="27"/>
  <c r="H69" i="27"/>
  <c r="L69" i="27" s="1"/>
  <c r="G69" i="27"/>
  <c r="K69" i="27" s="1"/>
  <c r="F69" i="27"/>
  <c r="I69" i="27" s="1"/>
  <c r="J68" i="27"/>
  <c r="H68" i="27"/>
  <c r="L68" i="27" s="1"/>
  <c r="G68" i="27"/>
  <c r="K68" i="27" s="1"/>
  <c r="F68" i="27"/>
  <c r="I68" i="27" s="1"/>
  <c r="J67" i="27"/>
  <c r="H67" i="27"/>
  <c r="L67" i="27" s="1"/>
  <c r="G67" i="27"/>
  <c r="K67" i="27" s="1"/>
  <c r="F67" i="27"/>
  <c r="I67" i="27" s="1"/>
  <c r="J66" i="27"/>
  <c r="H66" i="27"/>
  <c r="L66" i="27" s="1"/>
  <c r="G66" i="27"/>
  <c r="K66" i="27" s="1"/>
  <c r="F66" i="27"/>
  <c r="I66" i="27" s="1"/>
  <c r="H65" i="27"/>
  <c r="L65" i="27" s="1"/>
  <c r="G65" i="27"/>
  <c r="K65" i="27" s="1"/>
  <c r="F65" i="27"/>
  <c r="J65" i="27" s="1"/>
  <c r="H64" i="27"/>
  <c r="L64" i="27" s="1"/>
  <c r="G64" i="27"/>
  <c r="K64" i="27" s="1"/>
  <c r="F64" i="27"/>
  <c r="J64" i="27" s="1"/>
  <c r="H63" i="27"/>
  <c r="L63" i="27" s="1"/>
  <c r="G63" i="27"/>
  <c r="K63" i="27" s="1"/>
  <c r="F63" i="27"/>
  <c r="J63" i="27" s="1"/>
  <c r="M63" i="27" s="1"/>
  <c r="H62" i="27"/>
  <c r="L62" i="27" s="1"/>
  <c r="G62" i="27"/>
  <c r="K62" i="27" s="1"/>
  <c r="F62" i="27"/>
  <c r="J62" i="27" s="1"/>
  <c r="H61" i="27"/>
  <c r="L61" i="27" s="1"/>
  <c r="G61" i="27"/>
  <c r="K61" i="27" s="1"/>
  <c r="F61" i="27"/>
  <c r="J61" i="27" s="1"/>
  <c r="M61" i="27" s="1"/>
  <c r="H60" i="27"/>
  <c r="L60" i="27" s="1"/>
  <c r="G60" i="27"/>
  <c r="K60" i="27" s="1"/>
  <c r="F60" i="27"/>
  <c r="J60" i="27" s="1"/>
  <c r="H58" i="27"/>
  <c r="L58" i="27" s="1"/>
  <c r="G58" i="27"/>
  <c r="K58" i="27" s="1"/>
  <c r="F58" i="27"/>
  <c r="J58" i="27" s="1"/>
  <c r="I57" i="27"/>
  <c r="H57" i="27"/>
  <c r="L57" i="27" s="1"/>
  <c r="G57" i="27"/>
  <c r="K57" i="27" s="1"/>
  <c r="F57" i="27"/>
  <c r="J57" i="27" s="1"/>
  <c r="M57" i="27" s="1"/>
  <c r="I56" i="27"/>
  <c r="H56" i="27"/>
  <c r="L56" i="27" s="1"/>
  <c r="G56" i="27"/>
  <c r="K56" i="27" s="1"/>
  <c r="F56" i="27"/>
  <c r="J56" i="27" s="1"/>
  <c r="I55" i="27"/>
  <c r="H55" i="27"/>
  <c r="L55" i="27" s="1"/>
  <c r="G55" i="27"/>
  <c r="K55" i="27" s="1"/>
  <c r="F55" i="27"/>
  <c r="J55" i="27" s="1"/>
  <c r="M55" i="27" s="1"/>
  <c r="I54" i="27"/>
  <c r="H54" i="27"/>
  <c r="L54" i="27" s="1"/>
  <c r="G54" i="27"/>
  <c r="K54" i="27" s="1"/>
  <c r="F54" i="27"/>
  <c r="J54" i="27" s="1"/>
  <c r="I53" i="27"/>
  <c r="H53" i="27"/>
  <c r="L53" i="27" s="1"/>
  <c r="G53" i="27"/>
  <c r="K53" i="27" s="1"/>
  <c r="F53" i="27"/>
  <c r="J53" i="27" s="1"/>
  <c r="M53" i="27" s="1"/>
  <c r="I52" i="27"/>
  <c r="H52" i="27"/>
  <c r="L52" i="27" s="1"/>
  <c r="G52" i="27"/>
  <c r="K52" i="27" s="1"/>
  <c r="F52" i="27"/>
  <c r="J52" i="27" s="1"/>
  <c r="I51" i="27"/>
  <c r="H51" i="27"/>
  <c r="L51" i="27" s="1"/>
  <c r="G51" i="27"/>
  <c r="K51" i="27" s="1"/>
  <c r="F51" i="27"/>
  <c r="J51" i="27" s="1"/>
  <c r="M51" i="27" s="1"/>
  <c r="I50" i="27"/>
  <c r="H50" i="27"/>
  <c r="L50" i="27" s="1"/>
  <c r="G50" i="27"/>
  <c r="K50" i="27" s="1"/>
  <c r="F50" i="27"/>
  <c r="J50" i="27" s="1"/>
  <c r="K49" i="27"/>
  <c r="J49" i="27"/>
  <c r="M49" i="27" s="1"/>
  <c r="I49" i="27"/>
  <c r="H49" i="27"/>
  <c r="L49" i="27" s="1"/>
  <c r="G49" i="27"/>
  <c r="F49" i="27"/>
  <c r="K48" i="27"/>
  <c r="J48" i="27"/>
  <c r="M48" i="27" s="1"/>
  <c r="I48" i="27"/>
  <c r="H48" i="27"/>
  <c r="L48" i="27" s="1"/>
  <c r="G48" i="27"/>
  <c r="F48" i="27"/>
  <c r="K47" i="27"/>
  <c r="J47" i="27"/>
  <c r="I47" i="27"/>
  <c r="H47" i="27"/>
  <c r="L47" i="27" s="1"/>
  <c r="G47" i="27"/>
  <c r="F47" i="27"/>
  <c r="K46" i="27"/>
  <c r="J46" i="27"/>
  <c r="M46" i="27" s="1"/>
  <c r="I46" i="27"/>
  <c r="H46" i="27"/>
  <c r="L46" i="27" s="1"/>
  <c r="G46" i="27"/>
  <c r="F46" i="27"/>
  <c r="K45" i="27"/>
  <c r="J45" i="27"/>
  <c r="M45" i="27" s="1"/>
  <c r="I45" i="27"/>
  <c r="H45" i="27"/>
  <c r="L45" i="27" s="1"/>
  <c r="G45" i="27"/>
  <c r="F45" i="27"/>
  <c r="K44" i="27"/>
  <c r="J44" i="27"/>
  <c r="M44" i="27" s="1"/>
  <c r="I44" i="27"/>
  <c r="H44" i="27"/>
  <c r="L44" i="27" s="1"/>
  <c r="G44" i="27"/>
  <c r="F44" i="27"/>
  <c r="K43" i="27"/>
  <c r="J43" i="27"/>
  <c r="I43" i="27"/>
  <c r="H43" i="27"/>
  <c r="L43" i="27" s="1"/>
  <c r="G43" i="27"/>
  <c r="F43" i="27"/>
  <c r="K42" i="27"/>
  <c r="J42" i="27"/>
  <c r="M42" i="27" s="1"/>
  <c r="I42" i="27"/>
  <c r="H42" i="27"/>
  <c r="L42" i="27" s="1"/>
  <c r="G42" i="27"/>
  <c r="F42" i="27"/>
  <c r="L41" i="27"/>
  <c r="H41" i="27"/>
  <c r="G41" i="27"/>
  <c r="K41" i="27" s="1"/>
  <c r="F41" i="27"/>
  <c r="J41" i="27" s="1"/>
  <c r="M41" i="27" s="1"/>
  <c r="L40" i="27"/>
  <c r="H40" i="27"/>
  <c r="G40" i="27"/>
  <c r="K40" i="27" s="1"/>
  <c r="F40" i="27"/>
  <c r="J40" i="27" s="1"/>
  <c r="L39" i="27"/>
  <c r="H39" i="27"/>
  <c r="G39" i="27"/>
  <c r="K39" i="27" s="1"/>
  <c r="F39" i="27"/>
  <c r="J39" i="27" s="1"/>
  <c r="M39" i="27" s="1"/>
  <c r="L38" i="27"/>
  <c r="H38" i="27"/>
  <c r="G38" i="27"/>
  <c r="K38" i="27" s="1"/>
  <c r="F38" i="27"/>
  <c r="J38" i="27" s="1"/>
  <c r="L37" i="27"/>
  <c r="H37" i="27"/>
  <c r="G37" i="27"/>
  <c r="K37" i="27" s="1"/>
  <c r="F37" i="27"/>
  <c r="J37" i="27" s="1"/>
  <c r="M37" i="27" s="1"/>
  <c r="L36" i="27"/>
  <c r="H36" i="27"/>
  <c r="G36" i="27"/>
  <c r="K36" i="27" s="1"/>
  <c r="F36" i="27"/>
  <c r="J36" i="27" s="1"/>
  <c r="L35" i="27"/>
  <c r="H35" i="27"/>
  <c r="G35" i="27"/>
  <c r="K35" i="27" s="1"/>
  <c r="F35" i="27"/>
  <c r="J35" i="27" s="1"/>
  <c r="M35" i="27" s="1"/>
  <c r="L34" i="27"/>
  <c r="H34" i="27"/>
  <c r="G34" i="27"/>
  <c r="K34" i="27" s="1"/>
  <c r="F34" i="27"/>
  <c r="J34" i="27" s="1"/>
  <c r="L33" i="27"/>
  <c r="J33" i="27"/>
  <c r="H33" i="27"/>
  <c r="G33" i="27"/>
  <c r="K33" i="27" s="1"/>
  <c r="F33" i="27"/>
  <c r="L32" i="27"/>
  <c r="J32" i="27"/>
  <c r="H32" i="27"/>
  <c r="G32" i="27"/>
  <c r="K32" i="27" s="1"/>
  <c r="F32" i="27"/>
  <c r="L31" i="27"/>
  <c r="J31" i="27"/>
  <c r="M31" i="27" s="1"/>
  <c r="H31" i="27"/>
  <c r="G31" i="27"/>
  <c r="K31" i="27" s="1"/>
  <c r="F31" i="27"/>
  <c r="L30" i="27"/>
  <c r="J30" i="27"/>
  <c r="M30" i="27" s="1"/>
  <c r="H30" i="27"/>
  <c r="G30" i="27"/>
  <c r="K30" i="27" s="1"/>
  <c r="F30" i="27"/>
  <c r="L29" i="27"/>
  <c r="J29" i="27"/>
  <c r="H29" i="27"/>
  <c r="G29" i="27"/>
  <c r="K29" i="27" s="1"/>
  <c r="F29" i="27"/>
  <c r="L28" i="27"/>
  <c r="J28" i="27"/>
  <c r="M28" i="27" s="1"/>
  <c r="H28" i="27"/>
  <c r="G28" i="27"/>
  <c r="K28" i="27" s="1"/>
  <c r="F28" i="27"/>
  <c r="L27" i="27"/>
  <c r="J27" i="27"/>
  <c r="M27" i="27" s="1"/>
  <c r="H27" i="27"/>
  <c r="G27" i="27"/>
  <c r="K27" i="27" s="1"/>
  <c r="F27" i="27"/>
  <c r="L26" i="27"/>
  <c r="J26" i="27"/>
  <c r="H26" i="27"/>
  <c r="G26" i="27"/>
  <c r="K26" i="27" s="1"/>
  <c r="F26" i="27"/>
  <c r="H25" i="27"/>
  <c r="L25" i="27" s="1"/>
  <c r="G25" i="27"/>
  <c r="K25" i="27" s="1"/>
  <c r="F25" i="27"/>
  <c r="J25" i="27" s="1"/>
  <c r="M25" i="27" s="1"/>
  <c r="H24" i="27"/>
  <c r="L24" i="27" s="1"/>
  <c r="G24" i="27"/>
  <c r="K24" i="27" s="1"/>
  <c r="F24" i="27"/>
  <c r="I24" i="27" s="1"/>
  <c r="H23" i="27"/>
  <c r="L23" i="27" s="1"/>
  <c r="G23" i="27"/>
  <c r="K23" i="27" s="1"/>
  <c r="F23" i="27"/>
  <c r="I23" i="27" s="1"/>
  <c r="I22" i="27"/>
  <c r="H22" i="27"/>
  <c r="L22" i="27" s="1"/>
  <c r="G22" i="27"/>
  <c r="K22" i="27" s="1"/>
  <c r="F22" i="27"/>
  <c r="J22" i="27" s="1"/>
  <c r="M22" i="27" s="1"/>
  <c r="H21" i="27"/>
  <c r="L21" i="27" s="1"/>
  <c r="G21" i="27"/>
  <c r="K21" i="27" s="1"/>
  <c r="F21" i="27"/>
  <c r="J21" i="27" s="1"/>
  <c r="M21" i="27" s="1"/>
  <c r="H20" i="27"/>
  <c r="L20" i="27" s="1"/>
  <c r="G20" i="27"/>
  <c r="K20" i="27" s="1"/>
  <c r="F20" i="27"/>
  <c r="I20" i="27" s="1"/>
  <c r="H19" i="27"/>
  <c r="L19" i="27" s="1"/>
  <c r="G19" i="27"/>
  <c r="K19" i="27" s="1"/>
  <c r="F19" i="27"/>
  <c r="J19" i="27" s="1"/>
  <c r="M19" i="27" s="1"/>
  <c r="H18" i="27"/>
  <c r="L18" i="27" s="1"/>
  <c r="G18" i="27"/>
  <c r="K18" i="27" s="1"/>
  <c r="F18" i="27"/>
  <c r="I18" i="27" s="1"/>
  <c r="F11" i="27"/>
  <c r="F10" i="27"/>
  <c r="F17" i="27"/>
  <c r="G17" i="27"/>
  <c r="H17" i="27"/>
  <c r="H16" i="27"/>
  <c r="G16" i="27"/>
  <c r="F16" i="27"/>
  <c r="F15" i="27"/>
  <c r="J15" i="27" s="1"/>
  <c r="G15" i="27"/>
  <c r="K15" i="27" s="1"/>
  <c r="H15" i="27"/>
  <c r="H14" i="27"/>
  <c r="G14" i="27"/>
  <c r="F14" i="27"/>
  <c r="J14" i="27" s="1"/>
  <c r="F13" i="27"/>
  <c r="G13" i="27"/>
  <c r="H13" i="27"/>
  <c r="H12" i="27"/>
  <c r="G12" i="27"/>
  <c r="F12" i="27"/>
  <c r="G11" i="27"/>
  <c r="H11" i="27"/>
  <c r="H10" i="27"/>
  <c r="G10" i="27"/>
  <c r="K10" i="27" s="1"/>
  <c r="D345" i="27"/>
  <c r="D339" i="27"/>
  <c r="D340" i="27" s="1"/>
  <c r="D341" i="27" s="1"/>
  <c r="D342" i="27" s="1"/>
  <c r="D343" i="27" s="1"/>
  <c r="D344" i="27" s="1"/>
  <c r="D331" i="27"/>
  <c r="D332" i="27" s="1"/>
  <c r="D333" i="27" s="1"/>
  <c r="D334" i="27" s="1"/>
  <c r="D335" i="27" s="1"/>
  <c r="D336" i="27" s="1"/>
  <c r="D337" i="27" s="1"/>
  <c r="D323" i="27"/>
  <c r="D324" i="27" s="1"/>
  <c r="D325" i="27" s="1"/>
  <c r="D326" i="27" s="1"/>
  <c r="D327" i="27" s="1"/>
  <c r="D328" i="27" s="1"/>
  <c r="D329" i="27" s="1"/>
  <c r="D316" i="27"/>
  <c r="D317" i="27" s="1"/>
  <c r="D318" i="27" s="1"/>
  <c r="D319" i="27" s="1"/>
  <c r="D320" i="27" s="1"/>
  <c r="D321" i="27" s="1"/>
  <c r="D315" i="27"/>
  <c r="D308" i="27"/>
  <c r="D309" i="27" s="1"/>
  <c r="D310" i="27" s="1"/>
  <c r="D311" i="27" s="1"/>
  <c r="D312" i="27" s="1"/>
  <c r="D313" i="27" s="1"/>
  <c r="D307" i="27"/>
  <c r="D300" i="27"/>
  <c r="D301" i="27" s="1"/>
  <c r="D302" i="27" s="1"/>
  <c r="D303" i="27" s="1"/>
  <c r="D304" i="27" s="1"/>
  <c r="D305" i="27" s="1"/>
  <c r="D299" i="27"/>
  <c r="D293" i="27"/>
  <c r="D294" i="27" s="1"/>
  <c r="D295" i="27" s="1"/>
  <c r="D296" i="27" s="1"/>
  <c r="D297" i="27" s="1"/>
  <c r="D291" i="27"/>
  <c r="D292" i="27" s="1"/>
  <c r="D284" i="27"/>
  <c r="D285" i="27" s="1"/>
  <c r="D286" i="27" s="1"/>
  <c r="D287" i="27" s="1"/>
  <c r="D288" i="27" s="1"/>
  <c r="D289" i="27" s="1"/>
  <c r="D283" i="27"/>
  <c r="D278" i="27"/>
  <c r="D279" i="27" s="1"/>
  <c r="D280" i="27" s="1"/>
  <c r="D281" i="27" s="1"/>
  <c r="D277" i="27"/>
  <c r="D276" i="27"/>
  <c r="D275" i="27"/>
  <c r="D267" i="27"/>
  <c r="D268" i="27" s="1"/>
  <c r="D269" i="27" s="1"/>
  <c r="D270" i="27" s="1"/>
  <c r="D271" i="27" s="1"/>
  <c r="D272" i="27" s="1"/>
  <c r="D273" i="27" s="1"/>
  <c r="D259" i="27"/>
  <c r="D260" i="27" s="1"/>
  <c r="D261" i="27" s="1"/>
  <c r="D262" i="27" s="1"/>
  <c r="D263" i="27" s="1"/>
  <c r="D264" i="27" s="1"/>
  <c r="D265" i="27" s="1"/>
  <c r="D252" i="27"/>
  <c r="D253" i="27" s="1"/>
  <c r="D254" i="27" s="1"/>
  <c r="D255" i="27" s="1"/>
  <c r="D256" i="27" s="1"/>
  <c r="D257" i="27" s="1"/>
  <c r="D251" i="27"/>
  <c r="D244" i="27"/>
  <c r="D245" i="27" s="1"/>
  <c r="D246" i="27" s="1"/>
  <c r="D247" i="27" s="1"/>
  <c r="D248" i="27" s="1"/>
  <c r="D249" i="27" s="1"/>
  <c r="D243" i="27"/>
  <c r="D241" i="27"/>
  <c r="D236" i="27"/>
  <c r="D237" i="27" s="1"/>
  <c r="D238" i="27" s="1"/>
  <c r="D239" i="27" s="1"/>
  <c r="D240" i="27" s="1"/>
  <c r="D235" i="27"/>
  <c r="D227" i="27"/>
  <c r="D228" i="27" s="1"/>
  <c r="D229" i="27" s="1"/>
  <c r="D230" i="27" s="1"/>
  <c r="D231" i="27" s="1"/>
  <c r="D232" i="27" s="1"/>
  <c r="D233" i="27" s="1"/>
  <c r="D219" i="27"/>
  <c r="D220" i="27" s="1"/>
  <c r="D221" i="27" s="1"/>
  <c r="D222" i="27" s="1"/>
  <c r="D223" i="27" s="1"/>
  <c r="D224" i="27" s="1"/>
  <c r="D225" i="27" s="1"/>
  <c r="D213" i="27"/>
  <c r="D214" i="27" s="1"/>
  <c r="D215" i="27" s="1"/>
  <c r="D216" i="27" s="1"/>
  <c r="D217" i="27" s="1"/>
  <c r="D212" i="27"/>
  <c r="D211" i="27"/>
  <c r="D203" i="27"/>
  <c r="D204" i="27" s="1"/>
  <c r="D205" i="27" s="1"/>
  <c r="D206" i="27" s="1"/>
  <c r="D207" i="27" s="1"/>
  <c r="D208" i="27" s="1"/>
  <c r="D209" i="27" s="1"/>
  <c r="D195" i="27"/>
  <c r="D196" i="27" s="1"/>
  <c r="D197" i="27" s="1"/>
  <c r="D198" i="27" s="1"/>
  <c r="D199" i="27" s="1"/>
  <c r="D200" i="27" s="1"/>
  <c r="D201" i="27" s="1"/>
  <c r="D187" i="27"/>
  <c r="D188" i="27" s="1"/>
  <c r="D189" i="27" s="1"/>
  <c r="D190" i="27" s="1"/>
  <c r="D191" i="27" s="1"/>
  <c r="D192" i="27" s="1"/>
  <c r="D193" i="27" s="1"/>
  <c r="D181" i="27"/>
  <c r="D182" i="27" s="1"/>
  <c r="D183" i="27" s="1"/>
  <c r="D184" i="27" s="1"/>
  <c r="D185" i="27" s="1"/>
  <c r="D180" i="27"/>
  <c r="D179" i="27"/>
  <c r="D171" i="27"/>
  <c r="D172" i="27" s="1"/>
  <c r="D173" i="27" s="1"/>
  <c r="D174" i="27" s="1"/>
  <c r="D175" i="27" s="1"/>
  <c r="D176" i="27" s="1"/>
  <c r="D177" i="27" s="1"/>
  <c r="D163" i="27"/>
  <c r="D164" i="27" s="1"/>
  <c r="D165" i="27" s="1"/>
  <c r="D166" i="27" s="1"/>
  <c r="D167" i="27" s="1"/>
  <c r="D168" i="27" s="1"/>
  <c r="D169" i="27" s="1"/>
  <c r="D161" i="27"/>
  <c r="D156" i="27"/>
  <c r="D157" i="27" s="1"/>
  <c r="D158" i="27" s="1"/>
  <c r="D159" i="27" s="1"/>
  <c r="D160" i="27" s="1"/>
  <c r="D155" i="27"/>
  <c r="D147" i="27"/>
  <c r="D148" i="27" s="1"/>
  <c r="D149" i="27" s="1"/>
  <c r="D150" i="27" s="1"/>
  <c r="D151" i="27" s="1"/>
  <c r="D152" i="27" s="1"/>
  <c r="D153" i="27" s="1"/>
  <c r="D140" i="27"/>
  <c r="D141" i="27" s="1"/>
  <c r="D142" i="27" s="1"/>
  <c r="D143" i="27" s="1"/>
  <c r="D144" i="27" s="1"/>
  <c r="D145" i="27" s="1"/>
  <c r="D134" i="27"/>
  <c r="D135" i="27" s="1"/>
  <c r="D136" i="27" s="1"/>
  <c r="D137" i="27" s="1"/>
  <c r="D131" i="27"/>
  <c r="D132" i="27" s="1"/>
  <c r="D133" i="27" s="1"/>
  <c r="D126" i="27"/>
  <c r="D127" i="27" s="1"/>
  <c r="D128" i="27" s="1"/>
  <c r="D129" i="27" s="1"/>
  <c r="D125" i="27"/>
  <c r="D123" i="27"/>
  <c r="D124" i="27" s="1"/>
  <c r="D115" i="27"/>
  <c r="D116" i="27" s="1"/>
  <c r="D117" i="27" s="1"/>
  <c r="D118" i="27" s="1"/>
  <c r="D119" i="27" s="1"/>
  <c r="D120" i="27" s="1"/>
  <c r="D121" i="27" s="1"/>
  <c r="D109" i="27"/>
  <c r="D110" i="27" s="1"/>
  <c r="D111" i="27" s="1"/>
  <c r="D112" i="27" s="1"/>
  <c r="D113" i="27" s="1"/>
  <c r="D108" i="27"/>
  <c r="D107" i="27"/>
  <c r="D100" i="27"/>
  <c r="D101" i="27" s="1"/>
  <c r="D102" i="27" s="1"/>
  <c r="D103" i="27" s="1"/>
  <c r="D104" i="27" s="1"/>
  <c r="D105" i="27" s="1"/>
  <c r="D99" i="27"/>
  <c r="D91" i="27"/>
  <c r="D92" i="27" s="1"/>
  <c r="D93" i="27" s="1"/>
  <c r="D94" i="27" s="1"/>
  <c r="D95" i="27" s="1"/>
  <c r="D96" i="27" s="1"/>
  <c r="D97" i="27" s="1"/>
  <c r="D85" i="27"/>
  <c r="D86" i="27" s="1"/>
  <c r="D87" i="27" s="1"/>
  <c r="D88" i="27" s="1"/>
  <c r="D89" i="27" s="1"/>
  <c r="D84" i="27"/>
  <c r="D83" i="27"/>
  <c r="D80" i="27"/>
  <c r="D81" i="27" s="1"/>
  <c r="D76" i="27"/>
  <c r="D77" i="27" s="1"/>
  <c r="D78" i="27" s="1"/>
  <c r="D79" i="27" s="1"/>
  <c r="D75" i="27"/>
  <c r="D67" i="27"/>
  <c r="D68" i="27" s="1"/>
  <c r="D69" i="27" s="1"/>
  <c r="D70" i="27" s="1"/>
  <c r="D71" i="27" s="1"/>
  <c r="D72" i="27" s="1"/>
  <c r="D73" i="27" s="1"/>
  <c r="D62" i="27"/>
  <c r="D63" i="27" s="1"/>
  <c r="D64" i="27" s="1"/>
  <c r="D65" i="27" s="1"/>
  <c r="D59" i="27"/>
  <c r="D60" i="27" s="1"/>
  <c r="D61" i="27" s="1"/>
  <c r="D51" i="27"/>
  <c r="D52" i="27" s="1"/>
  <c r="D53" i="27" s="1"/>
  <c r="D54" i="27" s="1"/>
  <c r="D55" i="27" s="1"/>
  <c r="D56" i="27" s="1"/>
  <c r="D57" i="27" s="1"/>
  <c r="D44" i="27"/>
  <c r="D45" i="27" s="1"/>
  <c r="D46" i="27" s="1"/>
  <c r="D47" i="27" s="1"/>
  <c r="D48" i="27" s="1"/>
  <c r="D49" i="27" s="1"/>
  <c r="D43" i="27"/>
  <c r="D35" i="27"/>
  <c r="D36" i="27" s="1"/>
  <c r="D37" i="27" s="1"/>
  <c r="D38" i="27" s="1"/>
  <c r="D39" i="27" s="1"/>
  <c r="D40" i="27" s="1"/>
  <c r="D41" i="27" s="1"/>
  <c r="D27" i="27"/>
  <c r="D28" i="27" s="1"/>
  <c r="D29" i="27" s="1"/>
  <c r="D30" i="27" s="1"/>
  <c r="D31" i="27" s="1"/>
  <c r="D32" i="27" s="1"/>
  <c r="D33" i="27" s="1"/>
  <c r="D19" i="27"/>
  <c r="D20" i="27" s="1"/>
  <c r="D21" i="27" s="1"/>
  <c r="D22" i="27" s="1"/>
  <c r="D23" i="27" s="1"/>
  <c r="D24" i="27" s="1"/>
  <c r="D25" i="27" s="1"/>
  <c r="L17" i="27"/>
  <c r="K17" i="27"/>
  <c r="J17" i="27"/>
  <c r="L16" i="27"/>
  <c r="K16" i="27"/>
  <c r="J16" i="27"/>
  <c r="L15" i="27"/>
  <c r="I14" i="27"/>
  <c r="L14" i="27"/>
  <c r="K14" i="27"/>
  <c r="J13" i="27"/>
  <c r="L13" i="27"/>
  <c r="K13" i="27"/>
  <c r="I13" i="27"/>
  <c r="K12" i="27"/>
  <c r="J12" i="27"/>
  <c r="L12" i="27"/>
  <c r="D12" i="27"/>
  <c r="D13" i="27" s="1"/>
  <c r="D14" i="27" s="1"/>
  <c r="D15" i="27" s="1"/>
  <c r="D16" i="27" s="1"/>
  <c r="D17" i="27" s="1"/>
  <c r="L11" i="27"/>
  <c r="K11" i="27"/>
  <c r="J11" i="27"/>
  <c r="M11" i="27" s="1"/>
  <c r="I11" i="27"/>
  <c r="D11" i="27"/>
  <c r="L10" i="27"/>
  <c r="J10" i="27"/>
  <c r="D262" i="25"/>
  <c r="L345" i="25"/>
  <c r="I345" i="25"/>
  <c r="G345" i="25"/>
  <c r="K345" i="25" s="1"/>
  <c r="F345" i="25"/>
  <c r="J345" i="25" s="1"/>
  <c r="L344" i="25"/>
  <c r="G344" i="25"/>
  <c r="K344" i="25" s="1"/>
  <c r="F344" i="25"/>
  <c r="L343" i="25"/>
  <c r="G343" i="25"/>
  <c r="K343" i="25" s="1"/>
  <c r="F343" i="25"/>
  <c r="J343" i="25" s="1"/>
  <c r="L342" i="25"/>
  <c r="G342" i="25"/>
  <c r="K342" i="25" s="1"/>
  <c r="F342" i="25"/>
  <c r="J342" i="25" s="1"/>
  <c r="M342" i="25" s="1"/>
  <c r="J341" i="25"/>
  <c r="H341" i="25"/>
  <c r="G341" i="25"/>
  <c r="K341" i="25" s="1"/>
  <c r="F341" i="25"/>
  <c r="I340" i="25"/>
  <c r="H340" i="25"/>
  <c r="L340" i="25" s="1"/>
  <c r="G340" i="25"/>
  <c r="K340" i="25" s="1"/>
  <c r="F340" i="25"/>
  <c r="J340" i="25" s="1"/>
  <c r="J339" i="25"/>
  <c r="H339" i="25"/>
  <c r="L339" i="25" s="1"/>
  <c r="G339" i="25"/>
  <c r="K339" i="25" s="1"/>
  <c r="F339" i="25"/>
  <c r="I339" i="25" s="1"/>
  <c r="D339" i="25"/>
  <c r="D340" i="25" s="1"/>
  <c r="D341" i="25" s="1"/>
  <c r="D342" i="25" s="1"/>
  <c r="D343" i="25" s="1"/>
  <c r="D344" i="25" s="1"/>
  <c r="D345" i="25" s="1"/>
  <c r="H338" i="25"/>
  <c r="L338" i="25" s="1"/>
  <c r="G338" i="25"/>
  <c r="K338" i="25" s="1"/>
  <c r="F338" i="25"/>
  <c r="L337" i="25"/>
  <c r="G337" i="25"/>
  <c r="K337" i="25" s="1"/>
  <c r="F337" i="25"/>
  <c r="L336" i="25"/>
  <c r="I336" i="25"/>
  <c r="G336" i="25"/>
  <c r="K336" i="25" s="1"/>
  <c r="F336" i="25"/>
  <c r="J336" i="25" s="1"/>
  <c r="L335" i="25"/>
  <c r="G335" i="25"/>
  <c r="K335" i="25" s="1"/>
  <c r="F335" i="25"/>
  <c r="I334" i="25"/>
  <c r="L334" i="25"/>
  <c r="G334" i="25"/>
  <c r="K334" i="25" s="1"/>
  <c r="F334" i="25"/>
  <c r="J334" i="25" s="1"/>
  <c r="H333" i="25"/>
  <c r="L333" i="25" s="1"/>
  <c r="G333" i="25"/>
  <c r="F333" i="25"/>
  <c r="J333" i="25" s="1"/>
  <c r="K332" i="25"/>
  <c r="J332" i="25"/>
  <c r="H332" i="25"/>
  <c r="G332" i="25"/>
  <c r="F332" i="25"/>
  <c r="K331" i="25"/>
  <c r="H331" i="25"/>
  <c r="L331" i="25" s="1"/>
  <c r="G331" i="25"/>
  <c r="F331" i="25"/>
  <c r="J331" i="25" s="1"/>
  <c r="D331" i="25"/>
  <c r="D332" i="25" s="1"/>
  <c r="D333" i="25" s="1"/>
  <c r="D334" i="25" s="1"/>
  <c r="D335" i="25" s="1"/>
  <c r="D336" i="25" s="1"/>
  <c r="D337" i="25" s="1"/>
  <c r="H330" i="25"/>
  <c r="L330" i="25" s="1"/>
  <c r="G330" i="25"/>
  <c r="K330" i="25" s="1"/>
  <c r="F330" i="25"/>
  <c r="J330" i="25" s="1"/>
  <c r="J329" i="25"/>
  <c r="L329" i="25"/>
  <c r="G329" i="25"/>
  <c r="K329" i="25" s="1"/>
  <c r="F329" i="25"/>
  <c r="L328" i="25"/>
  <c r="G328" i="25"/>
  <c r="K328" i="25" s="1"/>
  <c r="F328" i="25"/>
  <c r="J328" i="25" s="1"/>
  <c r="L327" i="25"/>
  <c r="J327" i="25"/>
  <c r="G327" i="25"/>
  <c r="F327" i="25"/>
  <c r="L326" i="25"/>
  <c r="G326" i="25"/>
  <c r="K326" i="25" s="1"/>
  <c r="F326" i="25"/>
  <c r="H325" i="25"/>
  <c r="L325" i="25" s="1"/>
  <c r="G325" i="25"/>
  <c r="K325" i="25" s="1"/>
  <c r="F325" i="25"/>
  <c r="J325" i="25" s="1"/>
  <c r="J324" i="25"/>
  <c r="M324" i="25" s="1"/>
  <c r="H324" i="25"/>
  <c r="L324" i="25" s="1"/>
  <c r="G324" i="25"/>
  <c r="K324" i="25" s="1"/>
  <c r="F324" i="25"/>
  <c r="I324" i="25" s="1"/>
  <c r="I323" i="25"/>
  <c r="H323" i="25"/>
  <c r="L323" i="25" s="1"/>
  <c r="G323" i="25"/>
  <c r="K323" i="25" s="1"/>
  <c r="F323" i="25"/>
  <c r="J323" i="25" s="1"/>
  <c r="M323" i="25" s="1"/>
  <c r="D323" i="25"/>
  <c r="D324" i="25" s="1"/>
  <c r="D325" i="25" s="1"/>
  <c r="D326" i="25" s="1"/>
  <c r="D327" i="25" s="1"/>
  <c r="D328" i="25" s="1"/>
  <c r="D329" i="25" s="1"/>
  <c r="H322" i="25"/>
  <c r="L322" i="25" s="1"/>
  <c r="G322" i="25"/>
  <c r="K322" i="25" s="1"/>
  <c r="F322" i="25"/>
  <c r="J322" i="25" s="1"/>
  <c r="L321" i="25"/>
  <c r="K321" i="25"/>
  <c r="G321" i="25"/>
  <c r="F321" i="25"/>
  <c r="J321" i="25" s="1"/>
  <c r="K320" i="25"/>
  <c r="L320" i="25"/>
  <c r="G320" i="25"/>
  <c r="F320" i="25"/>
  <c r="J320" i="25" s="1"/>
  <c r="L319" i="25"/>
  <c r="G319" i="25"/>
  <c r="K319" i="25" s="1"/>
  <c r="F319" i="25"/>
  <c r="J319" i="25" s="1"/>
  <c r="L318" i="25"/>
  <c r="G318" i="25"/>
  <c r="K318" i="25" s="1"/>
  <c r="F318" i="25"/>
  <c r="J318" i="25" s="1"/>
  <c r="H317" i="25"/>
  <c r="L317" i="25" s="1"/>
  <c r="G317" i="25"/>
  <c r="K317" i="25" s="1"/>
  <c r="F317" i="25"/>
  <c r="I317" i="25" s="1"/>
  <c r="K316" i="25"/>
  <c r="H316" i="25"/>
  <c r="L316" i="25" s="1"/>
  <c r="G316" i="25"/>
  <c r="F316" i="25"/>
  <c r="J316" i="25" s="1"/>
  <c r="J315" i="25"/>
  <c r="H315" i="25"/>
  <c r="L315" i="25" s="1"/>
  <c r="G315" i="25"/>
  <c r="F315" i="25"/>
  <c r="D315" i="25"/>
  <c r="D316" i="25" s="1"/>
  <c r="D317" i="25" s="1"/>
  <c r="D318" i="25" s="1"/>
  <c r="D319" i="25" s="1"/>
  <c r="D320" i="25" s="1"/>
  <c r="D321" i="25" s="1"/>
  <c r="J314" i="25"/>
  <c r="H314" i="25"/>
  <c r="L314" i="25" s="1"/>
  <c r="G314" i="25"/>
  <c r="K314" i="25" s="1"/>
  <c r="F314" i="25"/>
  <c r="L313" i="25"/>
  <c r="G313" i="25"/>
  <c r="K313" i="25" s="1"/>
  <c r="F313" i="25"/>
  <c r="L312" i="25"/>
  <c r="G312" i="25"/>
  <c r="K312" i="25" s="1"/>
  <c r="F312" i="25"/>
  <c r="L311" i="25"/>
  <c r="J311" i="25"/>
  <c r="G311" i="25"/>
  <c r="K311" i="25" s="1"/>
  <c r="F311" i="25"/>
  <c r="I311" i="25" s="1"/>
  <c r="L310" i="25"/>
  <c r="K310" i="25"/>
  <c r="G310" i="25"/>
  <c r="F310" i="25"/>
  <c r="J310" i="25" s="1"/>
  <c r="L309" i="25"/>
  <c r="J309" i="25"/>
  <c r="M309" i="25" s="1"/>
  <c r="H309" i="25"/>
  <c r="G309" i="25"/>
  <c r="K309" i="25" s="1"/>
  <c r="F309" i="25"/>
  <c r="K308" i="25"/>
  <c r="H308" i="25"/>
  <c r="L308" i="25" s="1"/>
  <c r="G308" i="25"/>
  <c r="F308" i="25"/>
  <c r="H307" i="25"/>
  <c r="L307" i="25" s="1"/>
  <c r="G307" i="25"/>
  <c r="K307" i="25" s="1"/>
  <c r="F307" i="25"/>
  <c r="J307" i="25" s="1"/>
  <c r="D307" i="25"/>
  <c r="D308" i="25" s="1"/>
  <c r="D309" i="25" s="1"/>
  <c r="D310" i="25" s="1"/>
  <c r="D311" i="25" s="1"/>
  <c r="D312" i="25" s="1"/>
  <c r="D313" i="25" s="1"/>
  <c r="H306" i="25"/>
  <c r="G306" i="25"/>
  <c r="K306" i="25" s="1"/>
  <c r="F306" i="25"/>
  <c r="J306" i="25" s="1"/>
  <c r="L305" i="25"/>
  <c r="G305" i="25"/>
  <c r="F305" i="25"/>
  <c r="J305" i="25" s="1"/>
  <c r="J304" i="25"/>
  <c r="L304" i="25"/>
  <c r="G304" i="25"/>
  <c r="K304" i="25" s="1"/>
  <c r="F304" i="25"/>
  <c r="L303" i="25"/>
  <c r="J303" i="25"/>
  <c r="G303" i="25"/>
  <c r="K303" i="25" s="1"/>
  <c r="F303" i="25"/>
  <c r="I303" i="25" s="1"/>
  <c r="L301" i="25"/>
  <c r="H301" i="25"/>
  <c r="G301" i="25"/>
  <c r="I301" i="25" s="1"/>
  <c r="F301" i="25"/>
  <c r="J301" i="25" s="1"/>
  <c r="H300" i="25"/>
  <c r="L300" i="25" s="1"/>
  <c r="G300" i="25"/>
  <c r="K300" i="25" s="1"/>
  <c r="F300" i="25"/>
  <c r="J300" i="25" s="1"/>
  <c r="H299" i="25"/>
  <c r="L299" i="25" s="1"/>
  <c r="G299" i="25"/>
  <c r="K299" i="25" s="1"/>
  <c r="F299" i="25"/>
  <c r="D299" i="25"/>
  <c r="D300" i="25" s="1"/>
  <c r="D301" i="25" s="1"/>
  <c r="D302" i="25" s="1"/>
  <c r="D303" i="25" s="1"/>
  <c r="D304" i="25" s="1"/>
  <c r="D305" i="25" s="1"/>
  <c r="H298" i="25"/>
  <c r="L298" i="25" s="1"/>
  <c r="G298" i="25"/>
  <c r="F298" i="25"/>
  <c r="J298" i="25" s="1"/>
  <c r="L297" i="25"/>
  <c r="K297" i="25"/>
  <c r="G297" i="25"/>
  <c r="F297" i="25"/>
  <c r="J297" i="25" s="1"/>
  <c r="J296" i="25"/>
  <c r="I296" i="25"/>
  <c r="L296" i="25"/>
  <c r="G296" i="25"/>
  <c r="K296" i="25" s="1"/>
  <c r="F296" i="25"/>
  <c r="J295" i="25"/>
  <c r="L295" i="25"/>
  <c r="G295" i="25"/>
  <c r="K295" i="25" s="1"/>
  <c r="F295" i="25"/>
  <c r="I295" i="25" s="1"/>
  <c r="L294" i="25"/>
  <c r="I294" i="25"/>
  <c r="G294" i="25"/>
  <c r="K294" i="25" s="1"/>
  <c r="F294" i="25"/>
  <c r="J294" i="25" s="1"/>
  <c r="M294" i="25" s="1"/>
  <c r="L293" i="25"/>
  <c r="J293" i="25"/>
  <c r="H293" i="25"/>
  <c r="G293" i="25"/>
  <c r="K293" i="25" s="1"/>
  <c r="F293" i="25"/>
  <c r="L292" i="25"/>
  <c r="H292" i="25"/>
  <c r="G292" i="25"/>
  <c r="K292" i="25" s="1"/>
  <c r="F292" i="25"/>
  <c r="J292" i="25" s="1"/>
  <c r="H291" i="25"/>
  <c r="L291" i="25" s="1"/>
  <c r="G291" i="25"/>
  <c r="K291" i="25" s="1"/>
  <c r="F291" i="25"/>
  <c r="J291" i="25" s="1"/>
  <c r="D291" i="25"/>
  <c r="D292" i="25" s="1"/>
  <c r="D293" i="25" s="1"/>
  <c r="D294" i="25" s="1"/>
  <c r="D295" i="25" s="1"/>
  <c r="D296" i="25" s="1"/>
  <c r="D297" i="25" s="1"/>
  <c r="H290" i="25"/>
  <c r="L290" i="25" s="1"/>
  <c r="G290" i="25"/>
  <c r="K290" i="25" s="1"/>
  <c r="F290" i="25"/>
  <c r="J290" i="25" s="1"/>
  <c r="L289" i="25"/>
  <c r="G289" i="25"/>
  <c r="K289" i="25" s="1"/>
  <c r="F289" i="25"/>
  <c r="L288" i="25"/>
  <c r="G288" i="25"/>
  <c r="F288" i="25"/>
  <c r="J288" i="25" s="1"/>
  <c r="L287" i="25"/>
  <c r="M287" i="25" s="1"/>
  <c r="J287" i="25"/>
  <c r="G287" i="25"/>
  <c r="K287" i="25" s="1"/>
  <c r="F287" i="25"/>
  <c r="K286" i="25"/>
  <c r="L286" i="25"/>
  <c r="G286" i="25"/>
  <c r="F286" i="25"/>
  <c r="L285" i="25"/>
  <c r="K285" i="25"/>
  <c r="H285" i="25"/>
  <c r="G285" i="25"/>
  <c r="F285" i="25"/>
  <c r="H284" i="25"/>
  <c r="L284" i="25" s="1"/>
  <c r="G284" i="25"/>
  <c r="F284" i="25"/>
  <c r="J284" i="25" s="1"/>
  <c r="K283" i="25"/>
  <c r="H283" i="25"/>
  <c r="L283" i="25" s="1"/>
  <c r="G283" i="25"/>
  <c r="F283" i="25"/>
  <c r="J283" i="25" s="1"/>
  <c r="D283" i="25"/>
  <c r="D284" i="25" s="1"/>
  <c r="D285" i="25" s="1"/>
  <c r="D286" i="25" s="1"/>
  <c r="D287" i="25" s="1"/>
  <c r="D288" i="25" s="1"/>
  <c r="D289" i="25" s="1"/>
  <c r="H282" i="25"/>
  <c r="L282" i="25" s="1"/>
  <c r="G282" i="25"/>
  <c r="K282" i="25" s="1"/>
  <c r="F282" i="25"/>
  <c r="J282" i="25" s="1"/>
  <c r="L281" i="25"/>
  <c r="I281" i="25"/>
  <c r="G281" i="25"/>
  <c r="K281" i="25" s="1"/>
  <c r="F281" i="25"/>
  <c r="J281" i="25" s="1"/>
  <c r="M281" i="25" s="1"/>
  <c r="J280" i="25"/>
  <c r="L280" i="25"/>
  <c r="G280" i="25"/>
  <c r="K280" i="25" s="1"/>
  <c r="F280" i="25"/>
  <c r="L279" i="25"/>
  <c r="G279" i="25"/>
  <c r="K279" i="25" s="1"/>
  <c r="F279" i="25"/>
  <c r="J279" i="25" s="1"/>
  <c r="L278" i="25"/>
  <c r="G278" i="25"/>
  <c r="K278" i="25" s="1"/>
  <c r="F278" i="25"/>
  <c r="J278" i="25" s="1"/>
  <c r="M278" i="25" s="1"/>
  <c r="H277" i="25"/>
  <c r="L277" i="25" s="1"/>
  <c r="G277" i="25"/>
  <c r="K277" i="25" s="1"/>
  <c r="F277" i="25"/>
  <c r="J277" i="25" s="1"/>
  <c r="H276" i="25"/>
  <c r="L276" i="25" s="1"/>
  <c r="G276" i="25"/>
  <c r="K276" i="25" s="1"/>
  <c r="F276" i="25"/>
  <c r="J276" i="25" s="1"/>
  <c r="J275" i="25"/>
  <c r="H275" i="25"/>
  <c r="L275" i="25" s="1"/>
  <c r="G275" i="25"/>
  <c r="K275" i="25" s="1"/>
  <c r="F275" i="25"/>
  <c r="D275" i="25"/>
  <c r="D276" i="25" s="1"/>
  <c r="D277" i="25" s="1"/>
  <c r="D278" i="25" s="1"/>
  <c r="D279" i="25" s="1"/>
  <c r="D280" i="25" s="1"/>
  <c r="D281" i="25" s="1"/>
  <c r="K274" i="25"/>
  <c r="H274" i="25"/>
  <c r="L274" i="25" s="1"/>
  <c r="G274" i="25"/>
  <c r="F274" i="25"/>
  <c r="L273" i="25"/>
  <c r="G273" i="25"/>
  <c r="K273" i="25" s="1"/>
  <c r="F273" i="25"/>
  <c r="J273" i="25" s="1"/>
  <c r="L272" i="25"/>
  <c r="G272" i="25"/>
  <c r="F272" i="25"/>
  <c r="J272" i="25" s="1"/>
  <c r="L271" i="25"/>
  <c r="G271" i="25"/>
  <c r="K271" i="25" s="1"/>
  <c r="F271" i="25"/>
  <c r="L270" i="25"/>
  <c r="K270" i="25"/>
  <c r="G270" i="25"/>
  <c r="F270" i="25"/>
  <c r="J270" i="25" s="1"/>
  <c r="J269" i="25"/>
  <c r="M269" i="25" s="1"/>
  <c r="H269" i="25"/>
  <c r="L269" i="25" s="1"/>
  <c r="G269" i="25"/>
  <c r="K269" i="25" s="1"/>
  <c r="F269" i="25"/>
  <c r="I269" i="25" s="1"/>
  <c r="I268" i="25"/>
  <c r="H268" i="25"/>
  <c r="L268" i="25" s="1"/>
  <c r="G268" i="25"/>
  <c r="K268" i="25" s="1"/>
  <c r="F268" i="25"/>
  <c r="J268" i="25" s="1"/>
  <c r="J267" i="25"/>
  <c r="H267" i="25"/>
  <c r="L267" i="25" s="1"/>
  <c r="G267" i="25"/>
  <c r="K267" i="25" s="1"/>
  <c r="F267" i="25"/>
  <c r="I267" i="25" s="1"/>
  <c r="D267" i="25"/>
  <c r="D268" i="25" s="1"/>
  <c r="D269" i="25" s="1"/>
  <c r="D270" i="25" s="1"/>
  <c r="D271" i="25" s="1"/>
  <c r="D272" i="25" s="1"/>
  <c r="D273" i="25" s="1"/>
  <c r="J266" i="25"/>
  <c r="H266" i="25"/>
  <c r="L266" i="25" s="1"/>
  <c r="G266" i="25"/>
  <c r="K266" i="25" s="1"/>
  <c r="F266" i="25"/>
  <c r="J265" i="25"/>
  <c r="L265" i="25"/>
  <c r="G265" i="25"/>
  <c r="K265" i="25" s="1"/>
  <c r="F265" i="25"/>
  <c r="L264" i="25"/>
  <c r="K264" i="25"/>
  <c r="G264" i="25"/>
  <c r="F264" i="25"/>
  <c r="L263" i="25"/>
  <c r="I263" i="25"/>
  <c r="G263" i="25"/>
  <c r="K263" i="25" s="1"/>
  <c r="F263" i="25"/>
  <c r="J263" i="25" s="1"/>
  <c r="L261" i="25"/>
  <c r="H261" i="25"/>
  <c r="G261" i="25"/>
  <c r="K261" i="25" s="1"/>
  <c r="F261" i="25"/>
  <c r="J261" i="25" s="1"/>
  <c r="J260" i="25"/>
  <c r="H260" i="25"/>
  <c r="G260" i="25"/>
  <c r="K260" i="25" s="1"/>
  <c r="F260" i="25"/>
  <c r="H259" i="25"/>
  <c r="L259" i="25" s="1"/>
  <c r="G259" i="25"/>
  <c r="K259" i="25" s="1"/>
  <c r="F259" i="25"/>
  <c r="J259" i="25" s="1"/>
  <c r="D259" i="25"/>
  <c r="D260" i="25" s="1"/>
  <c r="D261" i="25" s="1"/>
  <c r="H258" i="25"/>
  <c r="L258" i="25" s="1"/>
  <c r="G258" i="25"/>
  <c r="K258" i="25" s="1"/>
  <c r="F258" i="25"/>
  <c r="J258" i="25" s="1"/>
  <c r="L257" i="25"/>
  <c r="J257" i="25"/>
  <c r="G257" i="25"/>
  <c r="F257" i="25"/>
  <c r="L256" i="25"/>
  <c r="J256" i="25"/>
  <c r="G256" i="25"/>
  <c r="K256" i="25" s="1"/>
  <c r="F256" i="25"/>
  <c r="L255" i="25"/>
  <c r="K255" i="25"/>
  <c r="G255" i="25"/>
  <c r="F255" i="25"/>
  <c r="L254" i="25"/>
  <c r="G254" i="25"/>
  <c r="K254" i="25" s="1"/>
  <c r="F254" i="25"/>
  <c r="H253" i="25"/>
  <c r="L253" i="25" s="1"/>
  <c r="G253" i="25"/>
  <c r="K253" i="25" s="1"/>
  <c r="F253" i="25"/>
  <c r="K252" i="25"/>
  <c r="H252" i="25"/>
  <c r="L252" i="25" s="1"/>
  <c r="G252" i="25"/>
  <c r="F252" i="25"/>
  <c r="J252" i="25" s="1"/>
  <c r="H251" i="25"/>
  <c r="L251" i="25" s="1"/>
  <c r="M251" i="25" s="1"/>
  <c r="G251" i="25"/>
  <c r="K251" i="25" s="1"/>
  <c r="F251" i="25"/>
  <c r="J251" i="25" s="1"/>
  <c r="D251" i="25"/>
  <c r="D252" i="25" s="1"/>
  <c r="D253" i="25" s="1"/>
  <c r="D254" i="25" s="1"/>
  <c r="D255" i="25" s="1"/>
  <c r="D256" i="25" s="1"/>
  <c r="D257" i="25" s="1"/>
  <c r="H250" i="25"/>
  <c r="L250" i="25" s="1"/>
  <c r="G250" i="25"/>
  <c r="K250" i="25" s="1"/>
  <c r="F250" i="25"/>
  <c r="J250" i="25" s="1"/>
  <c r="J249" i="25"/>
  <c r="L249" i="25"/>
  <c r="G249" i="25"/>
  <c r="K249" i="25" s="1"/>
  <c r="F249" i="25"/>
  <c r="L248" i="25"/>
  <c r="J248" i="25"/>
  <c r="G248" i="25"/>
  <c r="K248" i="25" s="1"/>
  <c r="F248" i="25"/>
  <c r="L247" i="25"/>
  <c r="J247" i="25"/>
  <c r="G247" i="25"/>
  <c r="K247" i="25" s="1"/>
  <c r="F247" i="25"/>
  <c r="L246" i="25"/>
  <c r="K246" i="25"/>
  <c r="G246" i="25"/>
  <c r="F246" i="25"/>
  <c r="J246" i="25" s="1"/>
  <c r="L245" i="25"/>
  <c r="H245" i="25"/>
  <c r="G245" i="25"/>
  <c r="K245" i="25" s="1"/>
  <c r="F245" i="25"/>
  <c r="H244" i="25"/>
  <c r="L244" i="25" s="1"/>
  <c r="G244" i="25"/>
  <c r="K244" i="25" s="1"/>
  <c r="F244" i="25"/>
  <c r="H243" i="25"/>
  <c r="L243" i="25" s="1"/>
  <c r="G243" i="25"/>
  <c r="F243" i="25"/>
  <c r="J243" i="25" s="1"/>
  <c r="D243" i="25"/>
  <c r="D244" i="25" s="1"/>
  <c r="D245" i="25" s="1"/>
  <c r="D246" i="25" s="1"/>
  <c r="D247" i="25" s="1"/>
  <c r="D248" i="25" s="1"/>
  <c r="D249" i="25" s="1"/>
  <c r="H242" i="25"/>
  <c r="L242" i="25" s="1"/>
  <c r="G242" i="25"/>
  <c r="F242" i="25"/>
  <c r="J242" i="25" s="1"/>
  <c r="L241" i="25"/>
  <c r="G241" i="25"/>
  <c r="F241" i="25"/>
  <c r="J241" i="25" s="1"/>
  <c r="L240" i="25"/>
  <c r="G240" i="25"/>
  <c r="K240" i="25" s="1"/>
  <c r="F240" i="25"/>
  <c r="L239" i="25"/>
  <c r="G239" i="25"/>
  <c r="K239" i="25" s="1"/>
  <c r="F239" i="25"/>
  <c r="L238" i="25"/>
  <c r="J238" i="25"/>
  <c r="G238" i="25"/>
  <c r="K238" i="25" s="1"/>
  <c r="F238" i="25"/>
  <c r="I238" i="25" s="1"/>
  <c r="H237" i="25"/>
  <c r="L237" i="25" s="1"/>
  <c r="G237" i="25"/>
  <c r="K237" i="25" s="1"/>
  <c r="F237" i="25"/>
  <c r="L236" i="25"/>
  <c r="J236" i="25"/>
  <c r="H236" i="25"/>
  <c r="G236" i="25"/>
  <c r="K236" i="25" s="1"/>
  <c r="F236" i="25"/>
  <c r="J235" i="25"/>
  <c r="H235" i="25"/>
  <c r="L235" i="25" s="1"/>
  <c r="G235" i="25"/>
  <c r="K235" i="25" s="1"/>
  <c r="F235" i="25"/>
  <c r="D235" i="25"/>
  <c r="D236" i="25" s="1"/>
  <c r="D237" i="25" s="1"/>
  <c r="D238" i="25" s="1"/>
  <c r="D239" i="25" s="1"/>
  <c r="D240" i="25" s="1"/>
  <c r="D241" i="25" s="1"/>
  <c r="L234" i="25"/>
  <c r="H234" i="25"/>
  <c r="G234" i="25"/>
  <c r="K234" i="25" s="1"/>
  <c r="F234" i="25"/>
  <c r="J234" i="25" s="1"/>
  <c r="L233" i="25"/>
  <c r="K233" i="25"/>
  <c r="G233" i="25"/>
  <c r="F233" i="25"/>
  <c r="J233" i="25" s="1"/>
  <c r="L232" i="25"/>
  <c r="G232" i="25"/>
  <c r="K232" i="25" s="1"/>
  <c r="F232" i="25"/>
  <c r="J232" i="25" s="1"/>
  <c r="K231" i="25"/>
  <c r="L231" i="25"/>
  <c r="G231" i="25"/>
  <c r="F231" i="25"/>
  <c r="J231" i="25" s="1"/>
  <c r="L230" i="25"/>
  <c r="G230" i="25"/>
  <c r="K230" i="25" s="1"/>
  <c r="F230" i="25"/>
  <c r="J230" i="25" s="1"/>
  <c r="H229" i="25"/>
  <c r="L229" i="25" s="1"/>
  <c r="G229" i="25"/>
  <c r="K229" i="25" s="1"/>
  <c r="F229" i="25"/>
  <c r="J229" i="25" s="1"/>
  <c r="M229" i="25" s="1"/>
  <c r="H228" i="25"/>
  <c r="L228" i="25" s="1"/>
  <c r="G228" i="25"/>
  <c r="F228" i="25"/>
  <c r="J228" i="25" s="1"/>
  <c r="J227" i="25"/>
  <c r="H227" i="25"/>
  <c r="L227" i="25" s="1"/>
  <c r="G227" i="25"/>
  <c r="F227" i="25"/>
  <c r="D227" i="25"/>
  <c r="D228" i="25" s="1"/>
  <c r="D229" i="25" s="1"/>
  <c r="D230" i="25" s="1"/>
  <c r="D231" i="25" s="1"/>
  <c r="D232" i="25" s="1"/>
  <c r="D233" i="25" s="1"/>
  <c r="K226" i="25"/>
  <c r="H226" i="25"/>
  <c r="L226" i="25" s="1"/>
  <c r="G226" i="25"/>
  <c r="F226" i="25"/>
  <c r="J226" i="25" s="1"/>
  <c r="K225" i="25"/>
  <c r="L225" i="25"/>
  <c r="G225" i="25"/>
  <c r="F225" i="25"/>
  <c r="J225" i="25" s="1"/>
  <c r="M225" i="25" s="1"/>
  <c r="L224" i="25"/>
  <c r="G224" i="25"/>
  <c r="K224" i="25" s="1"/>
  <c r="F224" i="25"/>
  <c r="J224" i="25" s="1"/>
  <c r="L223" i="25"/>
  <c r="G223" i="25"/>
  <c r="K223" i="25" s="1"/>
  <c r="F223" i="25"/>
  <c r="I223" i="25" s="1"/>
  <c r="L221" i="25"/>
  <c r="M221" i="25" s="1"/>
  <c r="I221" i="25"/>
  <c r="H221" i="25"/>
  <c r="G221" i="25"/>
  <c r="K221" i="25" s="1"/>
  <c r="F221" i="25"/>
  <c r="J221" i="25" s="1"/>
  <c r="H220" i="25"/>
  <c r="L220" i="25" s="1"/>
  <c r="G220" i="25"/>
  <c r="K220" i="25" s="1"/>
  <c r="F220" i="25"/>
  <c r="K219" i="25"/>
  <c r="H219" i="25"/>
  <c r="L219" i="25" s="1"/>
  <c r="G219" i="25"/>
  <c r="F219" i="25"/>
  <c r="D219" i="25"/>
  <c r="D220" i="25" s="1"/>
  <c r="D221" i="25" s="1"/>
  <c r="H218" i="25"/>
  <c r="L218" i="25" s="1"/>
  <c r="G218" i="25"/>
  <c r="F218" i="25"/>
  <c r="J218" i="25" s="1"/>
  <c r="L217" i="25"/>
  <c r="G217" i="25"/>
  <c r="F217" i="25"/>
  <c r="J217" i="25" s="1"/>
  <c r="I216" i="25"/>
  <c r="L216" i="25"/>
  <c r="G216" i="25"/>
  <c r="K216" i="25" s="1"/>
  <c r="F216" i="25"/>
  <c r="J216" i="25" s="1"/>
  <c r="L215" i="25"/>
  <c r="G215" i="25"/>
  <c r="F215" i="25"/>
  <c r="J215" i="25" s="1"/>
  <c r="K214" i="25"/>
  <c r="L214" i="25"/>
  <c r="G214" i="25"/>
  <c r="F214" i="25"/>
  <c r="J214" i="25" s="1"/>
  <c r="K213" i="25"/>
  <c r="H213" i="25"/>
  <c r="L213" i="25" s="1"/>
  <c r="G213" i="25"/>
  <c r="F213" i="25"/>
  <c r="J213" i="25" s="1"/>
  <c r="H212" i="25"/>
  <c r="L212" i="25" s="1"/>
  <c r="G212" i="25"/>
  <c r="K212" i="25" s="1"/>
  <c r="F212" i="25"/>
  <c r="H211" i="25"/>
  <c r="L211" i="25" s="1"/>
  <c r="G211" i="25"/>
  <c r="K211" i="25" s="1"/>
  <c r="F211" i="25"/>
  <c r="D211" i="25"/>
  <c r="D212" i="25" s="1"/>
  <c r="D213" i="25" s="1"/>
  <c r="D214" i="25" s="1"/>
  <c r="D215" i="25" s="1"/>
  <c r="D216" i="25" s="1"/>
  <c r="D217" i="25" s="1"/>
  <c r="H210" i="25"/>
  <c r="L210" i="25" s="1"/>
  <c r="G210" i="25"/>
  <c r="K210" i="25" s="1"/>
  <c r="F210" i="25"/>
  <c r="L209" i="25"/>
  <c r="G209" i="25"/>
  <c r="K209" i="25" s="1"/>
  <c r="F209" i="25"/>
  <c r="L208" i="25"/>
  <c r="G208" i="25"/>
  <c r="F208" i="25"/>
  <c r="J208" i="25" s="1"/>
  <c r="L207" i="25"/>
  <c r="G207" i="25"/>
  <c r="K207" i="25" s="1"/>
  <c r="F207" i="25"/>
  <c r="L206" i="25"/>
  <c r="I206" i="25"/>
  <c r="G206" i="25"/>
  <c r="K206" i="25" s="1"/>
  <c r="F206" i="25"/>
  <c r="J206" i="25" s="1"/>
  <c r="H205" i="25"/>
  <c r="L205" i="25" s="1"/>
  <c r="G205" i="25"/>
  <c r="K205" i="25" s="1"/>
  <c r="F205" i="25"/>
  <c r="J205" i="25" s="1"/>
  <c r="L204" i="25"/>
  <c r="K204" i="25"/>
  <c r="H204" i="25"/>
  <c r="G204" i="25"/>
  <c r="F204" i="25"/>
  <c r="J204" i="25" s="1"/>
  <c r="L203" i="25"/>
  <c r="I203" i="25"/>
  <c r="H203" i="25"/>
  <c r="G203" i="25"/>
  <c r="K203" i="25" s="1"/>
  <c r="F203" i="25"/>
  <c r="J203" i="25" s="1"/>
  <c r="M203" i="25" s="1"/>
  <c r="D203" i="25"/>
  <c r="D204" i="25" s="1"/>
  <c r="D205" i="25" s="1"/>
  <c r="D206" i="25" s="1"/>
  <c r="D207" i="25" s="1"/>
  <c r="D208" i="25" s="1"/>
  <c r="D209" i="25" s="1"/>
  <c r="J202" i="25"/>
  <c r="H202" i="25"/>
  <c r="L202" i="25" s="1"/>
  <c r="G202" i="25"/>
  <c r="K202" i="25" s="1"/>
  <c r="F202" i="25"/>
  <c r="L201" i="25"/>
  <c r="G201" i="25"/>
  <c r="K201" i="25" s="1"/>
  <c r="F201" i="25"/>
  <c r="J201" i="25" s="1"/>
  <c r="L200" i="25"/>
  <c r="G200" i="25"/>
  <c r="K200" i="25" s="1"/>
  <c r="F200" i="25"/>
  <c r="J200" i="25" s="1"/>
  <c r="L199" i="25"/>
  <c r="G199" i="25"/>
  <c r="K199" i="25" s="1"/>
  <c r="F199" i="25"/>
  <c r="L198" i="25"/>
  <c r="K198" i="25"/>
  <c r="I198" i="25"/>
  <c r="G198" i="25"/>
  <c r="F198" i="25"/>
  <c r="J198" i="25" s="1"/>
  <c r="K197" i="25"/>
  <c r="H197" i="25"/>
  <c r="L197" i="25" s="1"/>
  <c r="G197" i="25"/>
  <c r="F197" i="25"/>
  <c r="J197" i="25" s="1"/>
  <c r="H196" i="25"/>
  <c r="L196" i="25" s="1"/>
  <c r="G196" i="25"/>
  <c r="K196" i="25" s="1"/>
  <c r="F196" i="25"/>
  <c r="J196" i="25" s="1"/>
  <c r="L195" i="25"/>
  <c r="H195" i="25"/>
  <c r="G195" i="25"/>
  <c r="K195" i="25" s="1"/>
  <c r="F195" i="25"/>
  <c r="J195" i="25" s="1"/>
  <c r="D195" i="25"/>
  <c r="D196" i="25" s="1"/>
  <c r="D197" i="25" s="1"/>
  <c r="D198" i="25" s="1"/>
  <c r="D199" i="25" s="1"/>
  <c r="D200" i="25" s="1"/>
  <c r="D201" i="25" s="1"/>
  <c r="H194" i="25"/>
  <c r="L194" i="25" s="1"/>
  <c r="G194" i="25"/>
  <c r="K194" i="25" s="1"/>
  <c r="F194" i="25"/>
  <c r="J194" i="25" s="1"/>
  <c r="L193" i="25"/>
  <c r="G193" i="25"/>
  <c r="K193" i="25" s="1"/>
  <c r="F193" i="25"/>
  <c r="J193" i="25" s="1"/>
  <c r="L192" i="25"/>
  <c r="G192" i="25"/>
  <c r="K192" i="25" s="1"/>
  <c r="F192" i="25"/>
  <c r="J192" i="25" s="1"/>
  <c r="J191" i="25"/>
  <c r="L191" i="25"/>
  <c r="G191" i="25"/>
  <c r="K191" i="25" s="1"/>
  <c r="F191" i="25"/>
  <c r="J190" i="25"/>
  <c r="L190" i="25"/>
  <c r="G190" i="25"/>
  <c r="F190" i="25"/>
  <c r="L189" i="25"/>
  <c r="H189" i="25"/>
  <c r="G189" i="25"/>
  <c r="K189" i="25" s="1"/>
  <c r="F189" i="25"/>
  <c r="K188" i="25"/>
  <c r="H188" i="25"/>
  <c r="L188" i="25" s="1"/>
  <c r="G188" i="25"/>
  <c r="F188" i="25"/>
  <c r="L187" i="25"/>
  <c r="K187" i="25"/>
  <c r="H187" i="25"/>
  <c r="G187" i="25"/>
  <c r="F187" i="25"/>
  <c r="J187" i="25" s="1"/>
  <c r="D187" i="25"/>
  <c r="D188" i="25" s="1"/>
  <c r="D189" i="25" s="1"/>
  <c r="D190" i="25" s="1"/>
  <c r="D191" i="25" s="1"/>
  <c r="D192" i="25" s="1"/>
  <c r="D193" i="25" s="1"/>
  <c r="H186" i="25"/>
  <c r="L186" i="25" s="1"/>
  <c r="G186" i="25"/>
  <c r="K186" i="25" s="1"/>
  <c r="F186" i="25"/>
  <c r="J186" i="25" s="1"/>
  <c r="L185" i="25"/>
  <c r="G185" i="25"/>
  <c r="K185" i="25" s="1"/>
  <c r="F185" i="25"/>
  <c r="J185" i="25" s="1"/>
  <c r="L184" i="25"/>
  <c r="G184" i="25"/>
  <c r="K184" i="25" s="1"/>
  <c r="F184" i="25"/>
  <c r="J184" i="25" s="1"/>
  <c r="L183" i="25"/>
  <c r="G183" i="25"/>
  <c r="K183" i="25" s="1"/>
  <c r="F183" i="25"/>
  <c r="J183" i="25" s="1"/>
  <c r="M183" i="25" s="1"/>
  <c r="J181" i="25"/>
  <c r="H181" i="25"/>
  <c r="L181" i="25" s="1"/>
  <c r="G181" i="25"/>
  <c r="K181" i="25" s="1"/>
  <c r="F181" i="25"/>
  <c r="I181" i="25" s="1"/>
  <c r="L180" i="25"/>
  <c r="K180" i="25"/>
  <c r="I180" i="25"/>
  <c r="H180" i="25"/>
  <c r="G180" i="25"/>
  <c r="F180" i="25"/>
  <c r="J180" i="25" s="1"/>
  <c r="K179" i="25"/>
  <c r="H179" i="25"/>
  <c r="L179" i="25" s="1"/>
  <c r="G179" i="25"/>
  <c r="F179" i="25"/>
  <c r="J179" i="25" s="1"/>
  <c r="D179" i="25"/>
  <c r="D180" i="25" s="1"/>
  <c r="D181" i="25" s="1"/>
  <c r="D182" i="25" s="1"/>
  <c r="K178" i="25"/>
  <c r="H178" i="25"/>
  <c r="L178" i="25" s="1"/>
  <c r="G178" i="25"/>
  <c r="F178" i="25"/>
  <c r="J178" i="25" s="1"/>
  <c r="L177" i="25"/>
  <c r="G177" i="25"/>
  <c r="K177" i="25" s="1"/>
  <c r="F177" i="25"/>
  <c r="J177" i="25" s="1"/>
  <c r="L176" i="25"/>
  <c r="G176" i="25"/>
  <c r="K176" i="25" s="1"/>
  <c r="F176" i="25"/>
  <c r="J176" i="25" s="1"/>
  <c r="L175" i="25"/>
  <c r="G175" i="25"/>
  <c r="K175" i="25" s="1"/>
  <c r="F175" i="25"/>
  <c r="J175" i="25" s="1"/>
  <c r="L174" i="25"/>
  <c r="G174" i="25"/>
  <c r="K174" i="25" s="1"/>
  <c r="F174" i="25"/>
  <c r="J174" i="25" s="1"/>
  <c r="H173" i="25"/>
  <c r="L173" i="25" s="1"/>
  <c r="G173" i="25"/>
  <c r="K173" i="25" s="1"/>
  <c r="F173" i="25"/>
  <c r="J173" i="25" s="1"/>
  <c r="M173" i="25" s="1"/>
  <c r="J172" i="25"/>
  <c r="M172" i="25" s="1"/>
  <c r="H172" i="25"/>
  <c r="L172" i="25" s="1"/>
  <c r="G172" i="25"/>
  <c r="K172" i="25" s="1"/>
  <c r="F172" i="25"/>
  <c r="I172" i="25" s="1"/>
  <c r="K171" i="25"/>
  <c r="H171" i="25"/>
  <c r="G171" i="25"/>
  <c r="F171" i="25"/>
  <c r="J171" i="25" s="1"/>
  <c r="D171" i="25"/>
  <c r="D172" i="25" s="1"/>
  <c r="D173" i="25" s="1"/>
  <c r="D174" i="25" s="1"/>
  <c r="D175" i="25" s="1"/>
  <c r="D176" i="25" s="1"/>
  <c r="D177" i="25" s="1"/>
  <c r="L170" i="25"/>
  <c r="J170" i="25"/>
  <c r="H170" i="25"/>
  <c r="G170" i="25"/>
  <c r="K170" i="25" s="1"/>
  <c r="F170" i="25"/>
  <c r="L169" i="25"/>
  <c r="G169" i="25"/>
  <c r="K169" i="25" s="1"/>
  <c r="F169" i="25"/>
  <c r="L168" i="25"/>
  <c r="K168" i="25"/>
  <c r="G168" i="25"/>
  <c r="F168" i="25"/>
  <c r="J168" i="25" s="1"/>
  <c r="L167" i="25"/>
  <c r="G167" i="25"/>
  <c r="K167" i="25" s="1"/>
  <c r="F167" i="25"/>
  <c r="J167" i="25" s="1"/>
  <c r="L166" i="25"/>
  <c r="G166" i="25"/>
  <c r="K166" i="25" s="1"/>
  <c r="F166" i="25"/>
  <c r="J166" i="25" s="1"/>
  <c r="H165" i="25"/>
  <c r="L165" i="25" s="1"/>
  <c r="G165" i="25"/>
  <c r="K165" i="25" s="1"/>
  <c r="F165" i="25"/>
  <c r="J165" i="25" s="1"/>
  <c r="J164" i="25"/>
  <c r="H164" i="25"/>
  <c r="L164" i="25" s="1"/>
  <c r="G164" i="25"/>
  <c r="K164" i="25" s="1"/>
  <c r="F164" i="25"/>
  <c r="K163" i="25"/>
  <c r="H163" i="25"/>
  <c r="L163" i="25" s="1"/>
  <c r="G163" i="25"/>
  <c r="F163" i="25"/>
  <c r="J163" i="25" s="1"/>
  <c r="D163" i="25"/>
  <c r="D164" i="25" s="1"/>
  <c r="D165" i="25" s="1"/>
  <c r="D166" i="25" s="1"/>
  <c r="D167" i="25" s="1"/>
  <c r="D168" i="25" s="1"/>
  <c r="D169" i="25" s="1"/>
  <c r="K162" i="25"/>
  <c r="H162" i="25"/>
  <c r="L162" i="25" s="1"/>
  <c r="G162" i="25"/>
  <c r="F162" i="25"/>
  <c r="J162" i="25" s="1"/>
  <c r="L161" i="25"/>
  <c r="K161" i="25"/>
  <c r="I161" i="25"/>
  <c r="G161" i="25"/>
  <c r="F161" i="25"/>
  <c r="J161" i="25" s="1"/>
  <c r="M161" i="25" s="1"/>
  <c r="L160" i="25"/>
  <c r="K160" i="25"/>
  <c r="G160" i="25"/>
  <c r="F160" i="25"/>
  <c r="I160" i="25" s="1"/>
  <c r="L159" i="25"/>
  <c r="G159" i="25"/>
  <c r="K159" i="25" s="1"/>
  <c r="F159" i="25"/>
  <c r="J159" i="25" s="1"/>
  <c r="L158" i="25"/>
  <c r="G158" i="25"/>
  <c r="K158" i="25" s="1"/>
  <c r="F158" i="25"/>
  <c r="J158" i="25" s="1"/>
  <c r="H157" i="25"/>
  <c r="L157" i="25" s="1"/>
  <c r="G157" i="25"/>
  <c r="K157" i="25" s="1"/>
  <c r="F157" i="25"/>
  <c r="J157" i="25" s="1"/>
  <c r="H156" i="25"/>
  <c r="L156" i="25" s="1"/>
  <c r="G156" i="25"/>
  <c r="F156" i="25"/>
  <c r="J156" i="25" s="1"/>
  <c r="H155" i="25"/>
  <c r="L155" i="25" s="1"/>
  <c r="G155" i="25"/>
  <c r="K155" i="25" s="1"/>
  <c r="F155" i="25"/>
  <c r="J155" i="25" s="1"/>
  <c r="D155" i="25"/>
  <c r="D156" i="25" s="1"/>
  <c r="D157" i="25" s="1"/>
  <c r="D158" i="25" s="1"/>
  <c r="D159" i="25" s="1"/>
  <c r="D160" i="25" s="1"/>
  <c r="D161" i="25" s="1"/>
  <c r="K154" i="25"/>
  <c r="H154" i="25"/>
  <c r="L154" i="25" s="1"/>
  <c r="G154" i="25"/>
  <c r="F154" i="25"/>
  <c r="K153" i="25"/>
  <c r="I153" i="25"/>
  <c r="L153" i="25"/>
  <c r="G153" i="25"/>
  <c r="F153" i="25"/>
  <c r="J153" i="25" s="1"/>
  <c r="L152" i="25"/>
  <c r="K152" i="25"/>
  <c r="J152" i="25"/>
  <c r="G152" i="25"/>
  <c r="I152" i="25" s="1"/>
  <c r="F152" i="25"/>
  <c r="L151" i="25"/>
  <c r="G151" i="25"/>
  <c r="K151" i="25" s="1"/>
  <c r="F151" i="25"/>
  <c r="L150" i="25"/>
  <c r="K150" i="25"/>
  <c r="G150" i="25"/>
  <c r="F150" i="25"/>
  <c r="J150" i="25" s="1"/>
  <c r="H149" i="25"/>
  <c r="L149" i="25" s="1"/>
  <c r="G149" i="25"/>
  <c r="K149" i="25" s="1"/>
  <c r="F149" i="25"/>
  <c r="J149" i="25" s="1"/>
  <c r="H148" i="25"/>
  <c r="L148" i="25" s="1"/>
  <c r="G148" i="25"/>
  <c r="K148" i="25" s="1"/>
  <c r="F148" i="25"/>
  <c r="J148" i="25" s="1"/>
  <c r="H147" i="25"/>
  <c r="L147" i="25" s="1"/>
  <c r="G147" i="25"/>
  <c r="K147" i="25" s="1"/>
  <c r="F147" i="25"/>
  <c r="J147" i="25" s="1"/>
  <c r="D147" i="25"/>
  <c r="D148" i="25" s="1"/>
  <c r="D149" i="25" s="1"/>
  <c r="D150" i="25" s="1"/>
  <c r="D151" i="25" s="1"/>
  <c r="D152" i="25" s="1"/>
  <c r="D153" i="25" s="1"/>
  <c r="J146" i="25"/>
  <c r="H146" i="25"/>
  <c r="L146" i="25" s="1"/>
  <c r="G146" i="25"/>
  <c r="K146" i="25" s="1"/>
  <c r="F146" i="25"/>
  <c r="L145" i="25"/>
  <c r="G145" i="25"/>
  <c r="K145" i="25" s="1"/>
  <c r="F145" i="25"/>
  <c r="J145" i="25" s="1"/>
  <c r="K144" i="25"/>
  <c r="J144" i="25"/>
  <c r="I144" i="25"/>
  <c r="L144" i="25"/>
  <c r="G144" i="25"/>
  <c r="F144" i="25"/>
  <c r="L143" i="25"/>
  <c r="J143" i="25"/>
  <c r="G143" i="25"/>
  <c r="I143" i="25" s="1"/>
  <c r="F143" i="25"/>
  <c r="L141" i="25"/>
  <c r="H141" i="25"/>
  <c r="G141" i="25"/>
  <c r="K141" i="25" s="1"/>
  <c r="F141" i="25"/>
  <c r="J141" i="25" s="1"/>
  <c r="M141" i="25" s="1"/>
  <c r="H140" i="25"/>
  <c r="L140" i="25" s="1"/>
  <c r="G140" i="25"/>
  <c r="K140" i="25" s="1"/>
  <c r="F140" i="25"/>
  <c r="J140" i="25" s="1"/>
  <c r="H139" i="25"/>
  <c r="L139" i="25" s="1"/>
  <c r="G139" i="25"/>
  <c r="K139" i="25" s="1"/>
  <c r="F139" i="25"/>
  <c r="J139" i="25" s="1"/>
  <c r="D139" i="25"/>
  <c r="D140" i="25" s="1"/>
  <c r="D141" i="25" s="1"/>
  <c r="D142" i="25" s="1"/>
  <c r="H138" i="25"/>
  <c r="L138" i="25" s="1"/>
  <c r="G138" i="25"/>
  <c r="K138" i="25" s="1"/>
  <c r="F138" i="25"/>
  <c r="J138" i="25" s="1"/>
  <c r="L137" i="25"/>
  <c r="G137" i="25"/>
  <c r="F137" i="25"/>
  <c r="J137" i="25" s="1"/>
  <c r="J136" i="25"/>
  <c r="L136" i="25"/>
  <c r="G136" i="25"/>
  <c r="K136" i="25" s="1"/>
  <c r="F136" i="25"/>
  <c r="L135" i="25"/>
  <c r="G135" i="25"/>
  <c r="K135" i="25" s="1"/>
  <c r="F135" i="25"/>
  <c r="L134" i="25"/>
  <c r="K134" i="25"/>
  <c r="I134" i="25"/>
  <c r="G134" i="25"/>
  <c r="F134" i="25"/>
  <c r="J134" i="25" s="1"/>
  <c r="K133" i="25"/>
  <c r="H133" i="25"/>
  <c r="L133" i="25" s="1"/>
  <c r="G133" i="25"/>
  <c r="F133" i="25"/>
  <c r="J133" i="25" s="1"/>
  <c r="H132" i="25"/>
  <c r="L132" i="25" s="1"/>
  <c r="G132" i="25"/>
  <c r="K132" i="25" s="1"/>
  <c r="F132" i="25"/>
  <c r="J132" i="25" s="1"/>
  <c r="H131" i="25"/>
  <c r="L131" i="25" s="1"/>
  <c r="G131" i="25"/>
  <c r="K131" i="25" s="1"/>
  <c r="F131" i="25"/>
  <c r="J131" i="25" s="1"/>
  <c r="D131" i="25"/>
  <c r="D132" i="25" s="1"/>
  <c r="D133" i="25" s="1"/>
  <c r="D134" i="25" s="1"/>
  <c r="D135" i="25" s="1"/>
  <c r="D136" i="25" s="1"/>
  <c r="D137" i="25" s="1"/>
  <c r="H130" i="25"/>
  <c r="L130" i="25" s="1"/>
  <c r="G130" i="25"/>
  <c r="K130" i="25" s="1"/>
  <c r="F130" i="25"/>
  <c r="J130" i="25" s="1"/>
  <c r="L129" i="25"/>
  <c r="G129" i="25"/>
  <c r="K129" i="25" s="1"/>
  <c r="F129" i="25"/>
  <c r="J129" i="25" s="1"/>
  <c r="L128" i="25"/>
  <c r="G128" i="25"/>
  <c r="K128" i="25" s="1"/>
  <c r="F128" i="25"/>
  <c r="J128" i="25" s="1"/>
  <c r="J127" i="25"/>
  <c r="L127" i="25"/>
  <c r="G127" i="25"/>
  <c r="K127" i="25" s="1"/>
  <c r="F127" i="25"/>
  <c r="L126" i="25"/>
  <c r="G126" i="25"/>
  <c r="K126" i="25" s="1"/>
  <c r="F126" i="25"/>
  <c r="L125" i="25"/>
  <c r="K125" i="25"/>
  <c r="H125" i="25"/>
  <c r="G125" i="25"/>
  <c r="F125" i="25"/>
  <c r="L124" i="25"/>
  <c r="J124" i="25"/>
  <c r="H124" i="25"/>
  <c r="G124" i="25"/>
  <c r="K124" i="25" s="1"/>
  <c r="F124" i="25"/>
  <c r="H123" i="25"/>
  <c r="L123" i="25" s="1"/>
  <c r="G123" i="25"/>
  <c r="K123" i="25" s="1"/>
  <c r="F123" i="25"/>
  <c r="J123" i="25" s="1"/>
  <c r="D123" i="25"/>
  <c r="D124" i="25" s="1"/>
  <c r="D125" i="25" s="1"/>
  <c r="D126" i="25" s="1"/>
  <c r="D127" i="25" s="1"/>
  <c r="D128" i="25" s="1"/>
  <c r="D129" i="25" s="1"/>
  <c r="H122" i="25"/>
  <c r="G122" i="25"/>
  <c r="K122" i="25" s="1"/>
  <c r="F122" i="25"/>
  <c r="J122" i="25" s="1"/>
  <c r="L121" i="25"/>
  <c r="K121" i="25"/>
  <c r="G121" i="25"/>
  <c r="F121" i="25"/>
  <c r="J121" i="25" s="1"/>
  <c r="L120" i="25"/>
  <c r="G120" i="25"/>
  <c r="K120" i="25" s="1"/>
  <c r="F120" i="25"/>
  <c r="J120" i="25" s="1"/>
  <c r="L119" i="25"/>
  <c r="G119" i="25"/>
  <c r="K119" i="25" s="1"/>
  <c r="F119" i="25"/>
  <c r="J119" i="25" s="1"/>
  <c r="L118" i="25"/>
  <c r="G118" i="25"/>
  <c r="K118" i="25" s="1"/>
  <c r="F118" i="25"/>
  <c r="J118" i="25" s="1"/>
  <c r="H117" i="25"/>
  <c r="L117" i="25" s="1"/>
  <c r="G117" i="25"/>
  <c r="K117" i="25" s="1"/>
  <c r="F117" i="25"/>
  <c r="J117" i="25" s="1"/>
  <c r="K116" i="25"/>
  <c r="J116" i="25"/>
  <c r="H116" i="25"/>
  <c r="L116" i="25" s="1"/>
  <c r="G116" i="25"/>
  <c r="F116" i="25"/>
  <c r="I115" i="25"/>
  <c r="H115" i="25"/>
  <c r="L115" i="25" s="1"/>
  <c r="G115" i="25"/>
  <c r="K115" i="25" s="1"/>
  <c r="F115" i="25"/>
  <c r="J115" i="25" s="1"/>
  <c r="D115" i="25"/>
  <c r="D116" i="25" s="1"/>
  <c r="D117" i="25" s="1"/>
  <c r="D118" i="25" s="1"/>
  <c r="D119" i="25" s="1"/>
  <c r="D120" i="25" s="1"/>
  <c r="D121" i="25" s="1"/>
  <c r="H114" i="25"/>
  <c r="L114" i="25" s="1"/>
  <c r="G114" i="25"/>
  <c r="F114" i="25"/>
  <c r="J114" i="25" s="1"/>
  <c r="L113" i="25"/>
  <c r="G113" i="25"/>
  <c r="K113" i="25" s="1"/>
  <c r="F113" i="25"/>
  <c r="L112" i="25"/>
  <c r="G112" i="25"/>
  <c r="K112" i="25" s="1"/>
  <c r="F112" i="25"/>
  <c r="J112" i="25" s="1"/>
  <c r="K111" i="25"/>
  <c r="J111" i="25"/>
  <c r="I111" i="25"/>
  <c r="L111" i="25"/>
  <c r="G111" i="25"/>
  <c r="F111" i="25"/>
  <c r="L110" i="25"/>
  <c r="G110" i="25"/>
  <c r="K110" i="25" s="1"/>
  <c r="F110" i="25"/>
  <c r="J110" i="25" s="1"/>
  <c r="J109" i="25"/>
  <c r="M109" i="25" s="1"/>
  <c r="H109" i="25"/>
  <c r="L109" i="25" s="1"/>
  <c r="G109" i="25"/>
  <c r="K109" i="25" s="1"/>
  <c r="F109" i="25"/>
  <c r="I109" i="25" s="1"/>
  <c r="L108" i="25"/>
  <c r="K108" i="25"/>
  <c r="H108" i="25"/>
  <c r="G108" i="25"/>
  <c r="F108" i="25"/>
  <c r="J108" i="25" s="1"/>
  <c r="M108" i="25" s="1"/>
  <c r="L107" i="25"/>
  <c r="H107" i="25"/>
  <c r="G107" i="25"/>
  <c r="K107" i="25" s="1"/>
  <c r="F107" i="25"/>
  <c r="D107" i="25"/>
  <c r="D108" i="25" s="1"/>
  <c r="D109" i="25" s="1"/>
  <c r="D110" i="25" s="1"/>
  <c r="D111" i="25" s="1"/>
  <c r="D112" i="25" s="1"/>
  <c r="D113" i="25" s="1"/>
  <c r="H106" i="25"/>
  <c r="L106" i="25" s="1"/>
  <c r="G106" i="25"/>
  <c r="K106" i="25" s="1"/>
  <c r="F106" i="25"/>
  <c r="I106" i="25" s="1"/>
  <c r="L105" i="25"/>
  <c r="G105" i="25"/>
  <c r="K105" i="25" s="1"/>
  <c r="F105" i="25"/>
  <c r="J105" i="25" s="1"/>
  <c r="J104" i="25"/>
  <c r="L104" i="25"/>
  <c r="G104" i="25"/>
  <c r="K104" i="25" s="1"/>
  <c r="F104" i="25"/>
  <c r="K103" i="25"/>
  <c r="J103" i="25"/>
  <c r="L103" i="25"/>
  <c r="G103" i="25"/>
  <c r="F103" i="25"/>
  <c r="H101" i="25"/>
  <c r="L101" i="25" s="1"/>
  <c r="G101" i="25"/>
  <c r="K101" i="25" s="1"/>
  <c r="F101" i="25"/>
  <c r="J101" i="25" s="1"/>
  <c r="M101" i="25" s="1"/>
  <c r="L100" i="25"/>
  <c r="K100" i="25"/>
  <c r="H100" i="25"/>
  <c r="G100" i="25"/>
  <c r="F100" i="25"/>
  <c r="J100" i="25" s="1"/>
  <c r="L99" i="25"/>
  <c r="H99" i="25"/>
  <c r="G99" i="25"/>
  <c r="K99" i="25" s="1"/>
  <c r="F99" i="25"/>
  <c r="J99" i="25" s="1"/>
  <c r="D99" i="25"/>
  <c r="D100" i="25" s="1"/>
  <c r="D101" i="25" s="1"/>
  <c r="H98" i="25"/>
  <c r="L98" i="25" s="1"/>
  <c r="G98" i="25"/>
  <c r="K98" i="25" s="1"/>
  <c r="F98" i="25"/>
  <c r="J98" i="25" s="1"/>
  <c r="M98" i="25" s="1"/>
  <c r="L97" i="25"/>
  <c r="G97" i="25"/>
  <c r="K97" i="25" s="1"/>
  <c r="F97" i="25"/>
  <c r="J97" i="25" s="1"/>
  <c r="L96" i="25"/>
  <c r="G96" i="25"/>
  <c r="K96" i="25" s="1"/>
  <c r="F96" i="25"/>
  <c r="J96" i="25" s="1"/>
  <c r="L95" i="25"/>
  <c r="G95" i="25"/>
  <c r="K95" i="25" s="1"/>
  <c r="F95" i="25"/>
  <c r="J95" i="25" s="1"/>
  <c r="K94" i="25"/>
  <c r="L94" i="25"/>
  <c r="G94" i="25"/>
  <c r="F94" i="25"/>
  <c r="J93" i="25"/>
  <c r="H93" i="25"/>
  <c r="L93" i="25" s="1"/>
  <c r="G93" i="25"/>
  <c r="K93" i="25" s="1"/>
  <c r="F93" i="25"/>
  <c r="K92" i="25"/>
  <c r="J92" i="25"/>
  <c r="H92" i="25"/>
  <c r="L92" i="25" s="1"/>
  <c r="G92" i="25"/>
  <c r="F92" i="25"/>
  <c r="H91" i="25"/>
  <c r="L91" i="25" s="1"/>
  <c r="G91" i="25"/>
  <c r="K91" i="25" s="1"/>
  <c r="F91" i="25"/>
  <c r="J91" i="25" s="1"/>
  <c r="D91" i="25"/>
  <c r="D92" i="25" s="1"/>
  <c r="D93" i="25" s="1"/>
  <c r="D94" i="25" s="1"/>
  <c r="D95" i="25" s="1"/>
  <c r="D96" i="25" s="1"/>
  <c r="D97" i="25" s="1"/>
  <c r="L90" i="25"/>
  <c r="H90" i="25"/>
  <c r="G90" i="25"/>
  <c r="K90" i="25" s="1"/>
  <c r="F90" i="25"/>
  <c r="J90" i="25" s="1"/>
  <c r="L89" i="25"/>
  <c r="G89" i="25"/>
  <c r="K89" i="25" s="1"/>
  <c r="F89" i="25"/>
  <c r="J89" i="25" s="1"/>
  <c r="J88" i="25"/>
  <c r="L88" i="25"/>
  <c r="G88" i="25"/>
  <c r="K88" i="25" s="1"/>
  <c r="F88" i="25"/>
  <c r="L87" i="25"/>
  <c r="G87" i="25"/>
  <c r="K87" i="25" s="1"/>
  <c r="F87" i="25"/>
  <c r="J87" i="25" s="1"/>
  <c r="K86" i="25"/>
  <c r="L86" i="25"/>
  <c r="G86" i="25"/>
  <c r="F86" i="25"/>
  <c r="L85" i="25"/>
  <c r="J85" i="25"/>
  <c r="I85" i="25"/>
  <c r="H85" i="25"/>
  <c r="G85" i="25"/>
  <c r="K85" i="25" s="1"/>
  <c r="F85" i="25"/>
  <c r="L84" i="25"/>
  <c r="H84" i="25"/>
  <c r="G84" i="25"/>
  <c r="K84" i="25" s="1"/>
  <c r="F84" i="25"/>
  <c r="J84" i="25" s="1"/>
  <c r="H83" i="25"/>
  <c r="L83" i="25" s="1"/>
  <c r="G83" i="25"/>
  <c r="K83" i="25" s="1"/>
  <c r="F83" i="25"/>
  <c r="J83" i="25" s="1"/>
  <c r="D83" i="25"/>
  <c r="D84" i="25" s="1"/>
  <c r="D85" i="25" s="1"/>
  <c r="D86" i="25" s="1"/>
  <c r="D87" i="25" s="1"/>
  <c r="D88" i="25" s="1"/>
  <c r="D89" i="25" s="1"/>
  <c r="H82" i="25"/>
  <c r="L82" i="25" s="1"/>
  <c r="G82" i="25"/>
  <c r="K82" i="25" s="1"/>
  <c r="F82" i="25"/>
  <c r="J82" i="25" s="1"/>
  <c r="L81" i="25"/>
  <c r="G81" i="25"/>
  <c r="K81" i="25" s="1"/>
  <c r="F81" i="25"/>
  <c r="I81" i="25" s="1"/>
  <c r="J80" i="25"/>
  <c r="L80" i="25"/>
  <c r="G80" i="25"/>
  <c r="F80" i="25"/>
  <c r="G79" i="25"/>
  <c r="K79" i="25" s="1"/>
  <c r="F79" i="25"/>
  <c r="L78" i="25"/>
  <c r="K78" i="25"/>
  <c r="J78" i="25"/>
  <c r="I78" i="25"/>
  <c r="G78" i="25"/>
  <c r="F78" i="25"/>
  <c r="L77" i="25"/>
  <c r="K77" i="25"/>
  <c r="H77" i="25"/>
  <c r="G77" i="25"/>
  <c r="F77" i="25"/>
  <c r="J77" i="25" s="1"/>
  <c r="H76" i="25"/>
  <c r="L76" i="25" s="1"/>
  <c r="G76" i="25"/>
  <c r="K76" i="25" s="1"/>
  <c r="F76" i="25"/>
  <c r="J76" i="25" s="1"/>
  <c r="L75" i="25"/>
  <c r="H75" i="25"/>
  <c r="G75" i="25"/>
  <c r="K75" i="25" s="1"/>
  <c r="F75" i="25"/>
  <c r="J75" i="25" s="1"/>
  <c r="D75" i="25"/>
  <c r="D76" i="25" s="1"/>
  <c r="D77" i="25" s="1"/>
  <c r="D78" i="25" s="1"/>
  <c r="D79" i="25" s="1"/>
  <c r="D80" i="25" s="1"/>
  <c r="D81" i="25" s="1"/>
  <c r="H74" i="25"/>
  <c r="L74" i="25" s="1"/>
  <c r="G74" i="25"/>
  <c r="K74" i="25" s="1"/>
  <c r="F74" i="25"/>
  <c r="J74" i="25" s="1"/>
  <c r="L73" i="25"/>
  <c r="G73" i="25"/>
  <c r="K73" i="25" s="1"/>
  <c r="F73" i="25"/>
  <c r="L72" i="25"/>
  <c r="G72" i="25"/>
  <c r="K72" i="25" s="1"/>
  <c r="F72" i="25"/>
  <c r="J72" i="25" s="1"/>
  <c r="J71" i="25"/>
  <c r="I71" i="25"/>
  <c r="G71" i="25"/>
  <c r="K71" i="25" s="1"/>
  <c r="F71" i="25"/>
  <c r="L70" i="25"/>
  <c r="K70" i="25"/>
  <c r="J70" i="25"/>
  <c r="G70" i="25"/>
  <c r="F70" i="25"/>
  <c r="H69" i="25"/>
  <c r="L69" i="25" s="1"/>
  <c r="G69" i="25"/>
  <c r="K69" i="25" s="1"/>
  <c r="F69" i="25"/>
  <c r="L68" i="25"/>
  <c r="K68" i="25"/>
  <c r="H68" i="25"/>
  <c r="G68" i="25"/>
  <c r="F68" i="25"/>
  <c r="J68" i="25" s="1"/>
  <c r="H67" i="25"/>
  <c r="L67" i="25" s="1"/>
  <c r="G67" i="25"/>
  <c r="K67" i="25" s="1"/>
  <c r="F67" i="25"/>
  <c r="J67" i="25" s="1"/>
  <c r="D67" i="25"/>
  <c r="D68" i="25" s="1"/>
  <c r="D69" i="25" s="1"/>
  <c r="D70" i="25" s="1"/>
  <c r="D71" i="25" s="1"/>
  <c r="D72" i="25" s="1"/>
  <c r="D73" i="25" s="1"/>
  <c r="H66" i="25"/>
  <c r="L66" i="25" s="1"/>
  <c r="G66" i="25"/>
  <c r="K66" i="25" s="1"/>
  <c r="F66" i="25"/>
  <c r="J66" i="25" s="1"/>
  <c r="L65" i="25"/>
  <c r="G65" i="25"/>
  <c r="K65" i="25" s="1"/>
  <c r="F65" i="25"/>
  <c r="J65" i="25" s="1"/>
  <c r="J64" i="25"/>
  <c r="L64" i="25"/>
  <c r="G64" i="25"/>
  <c r="K64" i="25" s="1"/>
  <c r="F64" i="25"/>
  <c r="L63" i="25"/>
  <c r="G63" i="25"/>
  <c r="K63" i="25" s="1"/>
  <c r="F63" i="25"/>
  <c r="J63" i="25" s="1"/>
  <c r="H61" i="25"/>
  <c r="L61" i="25" s="1"/>
  <c r="G61" i="25"/>
  <c r="K61" i="25" s="1"/>
  <c r="F61" i="25"/>
  <c r="L60" i="25"/>
  <c r="K60" i="25"/>
  <c r="H60" i="25"/>
  <c r="G60" i="25"/>
  <c r="F60" i="25"/>
  <c r="J60" i="25" s="1"/>
  <c r="L59" i="25"/>
  <c r="H59" i="25"/>
  <c r="G59" i="25"/>
  <c r="K59" i="25" s="1"/>
  <c r="F59" i="25"/>
  <c r="J59" i="25" s="1"/>
  <c r="D59" i="25"/>
  <c r="D60" i="25" s="1"/>
  <c r="D61" i="25" s="1"/>
  <c r="H58" i="25"/>
  <c r="L58" i="25" s="1"/>
  <c r="G58" i="25"/>
  <c r="K58" i="25" s="1"/>
  <c r="F58" i="25"/>
  <c r="J58" i="25" s="1"/>
  <c r="L57" i="25"/>
  <c r="G57" i="25"/>
  <c r="K57" i="25" s="1"/>
  <c r="F57" i="25"/>
  <c r="J56" i="25"/>
  <c r="L56" i="25"/>
  <c r="G56" i="25"/>
  <c r="I56" i="25" s="1"/>
  <c r="F56" i="25"/>
  <c r="K55" i="25"/>
  <c r="J55" i="25"/>
  <c r="I55" i="25"/>
  <c r="G55" i="25"/>
  <c r="F55" i="25"/>
  <c r="L54" i="25"/>
  <c r="G54" i="25"/>
  <c r="K54" i="25" s="1"/>
  <c r="F54" i="25"/>
  <c r="K53" i="25"/>
  <c r="J53" i="25"/>
  <c r="H53" i="25"/>
  <c r="L53" i="25" s="1"/>
  <c r="G53" i="25"/>
  <c r="F53" i="25"/>
  <c r="L52" i="25"/>
  <c r="K52" i="25"/>
  <c r="H52" i="25"/>
  <c r="G52" i="25"/>
  <c r="F52" i="25"/>
  <c r="J52" i="25" s="1"/>
  <c r="L51" i="25"/>
  <c r="H51" i="25"/>
  <c r="G51" i="25"/>
  <c r="K51" i="25" s="1"/>
  <c r="F51" i="25"/>
  <c r="J51" i="25" s="1"/>
  <c r="M51" i="25" s="1"/>
  <c r="D51" i="25"/>
  <c r="D52" i="25" s="1"/>
  <c r="D53" i="25" s="1"/>
  <c r="D54" i="25" s="1"/>
  <c r="D55" i="25" s="1"/>
  <c r="D56" i="25" s="1"/>
  <c r="D57" i="25" s="1"/>
  <c r="H50" i="25"/>
  <c r="L50" i="25" s="1"/>
  <c r="G50" i="25"/>
  <c r="K50" i="25" s="1"/>
  <c r="F50" i="25"/>
  <c r="J50" i="25" s="1"/>
  <c r="L49" i="25"/>
  <c r="G49" i="25"/>
  <c r="K49" i="25" s="1"/>
  <c r="F49" i="25"/>
  <c r="J49" i="25" s="1"/>
  <c r="L48" i="25"/>
  <c r="G48" i="25"/>
  <c r="K48" i="25" s="1"/>
  <c r="F48" i="25"/>
  <c r="L47" i="25"/>
  <c r="G47" i="25"/>
  <c r="K47" i="25" s="1"/>
  <c r="F47" i="25"/>
  <c r="L46" i="25"/>
  <c r="G46" i="25"/>
  <c r="K46" i="25" s="1"/>
  <c r="F46" i="25"/>
  <c r="J46" i="25" s="1"/>
  <c r="J45" i="25"/>
  <c r="H45" i="25"/>
  <c r="G45" i="25"/>
  <c r="K45" i="25" s="1"/>
  <c r="F45" i="25"/>
  <c r="K44" i="25"/>
  <c r="H44" i="25"/>
  <c r="L44" i="25" s="1"/>
  <c r="G44" i="25"/>
  <c r="F44" i="25"/>
  <c r="I44" i="25" s="1"/>
  <c r="K43" i="25"/>
  <c r="J43" i="25"/>
  <c r="M43" i="25" s="1"/>
  <c r="H43" i="25"/>
  <c r="L43" i="25" s="1"/>
  <c r="G43" i="25"/>
  <c r="F43" i="25"/>
  <c r="D43" i="25"/>
  <c r="D44" i="25" s="1"/>
  <c r="D45" i="25" s="1"/>
  <c r="D46" i="25" s="1"/>
  <c r="D47" i="25" s="1"/>
  <c r="D48" i="25" s="1"/>
  <c r="D49" i="25" s="1"/>
  <c r="L42" i="25"/>
  <c r="H42" i="25"/>
  <c r="G42" i="25"/>
  <c r="K42" i="25" s="1"/>
  <c r="F42" i="25"/>
  <c r="J42" i="25" s="1"/>
  <c r="M42" i="25" s="1"/>
  <c r="L41" i="25"/>
  <c r="G41" i="25"/>
  <c r="K41" i="25" s="1"/>
  <c r="F41" i="25"/>
  <c r="J41" i="25" s="1"/>
  <c r="L40" i="25"/>
  <c r="G40" i="25"/>
  <c r="K40" i="25" s="1"/>
  <c r="F40" i="25"/>
  <c r="J40" i="25" s="1"/>
  <c r="K39" i="25"/>
  <c r="L39" i="25"/>
  <c r="G39" i="25"/>
  <c r="F39" i="25"/>
  <c r="J39" i="25" s="1"/>
  <c r="L38" i="25"/>
  <c r="I38" i="25"/>
  <c r="G38" i="25"/>
  <c r="K38" i="25" s="1"/>
  <c r="F38" i="25"/>
  <c r="J38" i="25" s="1"/>
  <c r="L37" i="25"/>
  <c r="K37" i="25"/>
  <c r="H37" i="25"/>
  <c r="G37" i="25"/>
  <c r="F37" i="25"/>
  <c r="K36" i="25"/>
  <c r="H36" i="25"/>
  <c r="L36" i="25" s="1"/>
  <c r="G36" i="25"/>
  <c r="F36" i="25"/>
  <c r="J36" i="25" s="1"/>
  <c r="H35" i="25"/>
  <c r="L35" i="25" s="1"/>
  <c r="G35" i="25"/>
  <c r="K35" i="25" s="1"/>
  <c r="F35" i="25"/>
  <c r="J35" i="25" s="1"/>
  <c r="D35" i="25"/>
  <c r="D36" i="25" s="1"/>
  <c r="D37" i="25" s="1"/>
  <c r="D38" i="25" s="1"/>
  <c r="D39" i="25" s="1"/>
  <c r="D40" i="25" s="1"/>
  <c r="D41" i="25" s="1"/>
  <c r="H34" i="25"/>
  <c r="L34" i="25" s="1"/>
  <c r="G34" i="25"/>
  <c r="K34" i="25" s="1"/>
  <c r="F34" i="25"/>
  <c r="J34" i="25" s="1"/>
  <c r="L33" i="25"/>
  <c r="G33" i="25"/>
  <c r="K33" i="25" s="1"/>
  <c r="F33" i="25"/>
  <c r="L32" i="25"/>
  <c r="G32" i="25"/>
  <c r="K32" i="25" s="1"/>
  <c r="F32" i="25"/>
  <c r="J32" i="25" s="1"/>
  <c r="M32" i="25" s="1"/>
  <c r="J31" i="25"/>
  <c r="L31" i="25"/>
  <c r="G31" i="25"/>
  <c r="K31" i="25" s="1"/>
  <c r="F31" i="25"/>
  <c r="K30" i="25"/>
  <c r="G30" i="25"/>
  <c r="F30" i="25"/>
  <c r="J30" i="25" s="1"/>
  <c r="L29" i="25"/>
  <c r="J29" i="25"/>
  <c r="M29" i="25" s="1"/>
  <c r="I29" i="25"/>
  <c r="H29" i="25"/>
  <c r="G29" i="25"/>
  <c r="K29" i="25" s="1"/>
  <c r="F29" i="25"/>
  <c r="H28" i="25"/>
  <c r="L28" i="25" s="1"/>
  <c r="G28" i="25"/>
  <c r="K28" i="25" s="1"/>
  <c r="F28" i="25"/>
  <c r="L27" i="25"/>
  <c r="K27" i="25"/>
  <c r="H27" i="25"/>
  <c r="G27" i="25"/>
  <c r="F27" i="25"/>
  <c r="J27" i="25" s="1"/>
  <c r="D27" i="25"/>
  <c r="D28" i="25" s="1"/>
  <c r="D29" i="25" s="1"/>
  <c r="D30" i="25" s="1"/>
  <c r="D31" i="25" s="1"/>
  <c r="D32" i="25" s="1"/>
  <c r="D33" i="25" s="1"/>
  <c r="L26" i="25"/>
  <c r="H26" i="25"/>
  <c r="G26" i="25"/>
  <c r="K26" i="25" s="1"/>
  <c r="F26" i="25"/>
  <c r="J26" i="25" s="1"/>
  <c r="L25" i="25"/>
  <c r="G25" i="25"/>
  <c r="K25" i="25" s="1"/>
  <c r="F25" i="25"/>
  <c r="J25" i="25" s="1"/>
  <c r="L24" i="25"/>
  <c r="G24" i="25"/>
  <c r="K24" i="25" s="1"/>
  <c r="F24" i="25"/>
  <c r="J24" i="25" s="1"/>
  <c r="J23" i="25"/>
  <c r="L23" i="25"/>
  <c r="G23" i="25"/>
  <c r="K23" i="25" s="1"/>
  <c r="F23" i="25"/>
  <c r="K22" i="25"/>
  <c r="J22" i="25"/>
  <c r="L22" i="25"/>
  <c r="G22" i="25"/>
  <c r="F22" i="25"/>
  <c r="L21" i="25"/>
  <c r="J21" i="25"/>
  <c r="H21" i="25"/>
  <c r="G21" i="25"/>
  <c r="I21" i="25" s="1"/>
  <c r="F21" i="25"/>
  <c r="L20" i="25"/>
  <c r="K20" i="25"/>
  <c r="J20" i="25"/>
  <c r="H20" i="25"/>
  <c r="G20" i="25"/>
  <c r="F20" i="25"/>
  <c r="I20" i="25" s="1"/>
  <c r="L19" i="25"/>
  <c r="H19" i="25"/>
  <c r="G19" i="25"/>
  <c r="K19" i="25" s="1"/>
  <c r="F19" i="25"/>
  <c r="J19" i="25" s="1"/>
  <c r="D19" i="25"/>
  <c r="D20" i="25" s="1"/>
  <c r="D21" i="25" s="1"/>
  <c r="D22" i="25" s="1"/>
  <c r="D23" i="25" s="1"/>
  <c r="D24" i="25" s="1"/>
  <c r="D25" i="25" s="1"/>
  <c r="H18" i="25"/>
  <c r="L18" i="25" s="1"/>
  <c r="G18" i="25"/>
  <c r="K18" i="25" s="1"/>
  <c r="F18" i="25"/>
  <c r="J18" i="25" s="1"/>
  <c r="F17" i="25"/>
  <c r="J17" i="25" s="1"/>
  <c r="F16" i="25"/>
  <c r="J16" i="25" s="1"/>
  <c r="F15" i="25"/>
  <c r="J15" i="25" s="1"/>
  <c r="G15" i="25"/>
  <c r="G14" i="25"/>
  <c r="K14" i="25" s="1"/>
  <c r="F14" i="25"/>
  <c r="F13" i="25"/>
  <c r="G13" i="25"/>
  <c r="H13" i="25"/>
  <c r="L13" i="25" s="1"/>
  <c r="H12" i="25"/>
  <c r="L12" i="25" s="1"/>
  <c r="G12" i="25"/>
  <c r="K12" i="25" s="1"/>
  <c r="F12" i="25"/>
  <c r="J12" i="25" s="1"/>
  <c r="L17" i="25"/>
  <c r="G17" i="25"/>
  <c r="K17" i="25" s="1"/>
  <c r="L16" i="25"/>
  <c r="G16" i="25"/>
  <c r="K16" i="25" s="1"/>
  <c r="L15" i="25"/>
  <c r="K15" i="25"/>
  <c r="L14" i="25"/>
  <c r="J14" i="25"/>
  <c r="K13" i="25"/>
  <c r="J13" i="25"/>
  <c r="F11" i="25"/>
  <c r="I11" i="25" s="1"/>
  <c r="G11" i="25"/>
  <c r="K11" i="25" s="1"/>
  <c r="H11" i="25"/>
  <c r="L11" i="25"/>
  <c r="L10" i="25"/>
  <c r="H10" i="25"/>
  <c r="G10" i="25"/>
  <c r="F10" i="25"/>
  <c r="D11" i="25"/>
  <c r="D12" i="25" s="1"/>
  <c r="D13" i="25" s="1"/>
  <c r="D14" i="25" s="1"/>
  <c r="D15" i="25" s="1"/>
  <c r="D16" i="25" s="1"/>
  <c r="D17" i="25" s="1"/>
  <c r="M133" i="25" l="1"/>
  <c r="G346" i="25"/>
  <c r="I10" i="25"/>
  <c r="K10" i="25"/>
  <c r="I37" i="25"/>
  <c r="J37" i="25"/>
  <c r="M37" i="25" s="1"/>
  <c r="D62" i="25"/>
  <c r="D63" i="25" s="1"/>
  <c r="D64" i="25" s="1"/>
  <c r="D65" i="25" s="1"/>
  <c r="I63" i="25"/>
  <c r="I87" i="25"/>
  <c r="I92" i="25"/>
  <c r="M93" i="25"/>
  <c r="M100" i="25"/>
  <c r="I110" i="25"/>
  <c r="I114" i="25"/>
  <c r="K114" i="25"/>
  <c r="M114" i="25" s="1"/>
  <c r="J125" i="25"/>
  <c r="M125" i="25" s="1"/>
  <c r="I125" i="25"/>
  <c r="K190" i="25"/>
  <c r="I190" i="25"/>
  <c r="J207" i="25"/>
  <c r="M207" i="25" s="1"/>
  <c r="I207" i="25"/>
  <c r="I212" i="25"/>
  <c r="J212" i="25"/>
  <c r="M212" i="25" s="1"/>
  <c r="D223" i="25"/>
  <c r="D224" i="25" s="1"/>
  <c r="D225" i="25" s="1"/>
  <c r="D222" i="25"/>
  <c r="M250" i="25"/>
  <c r="J264" i="25"/>
  <c r="I264" i="25"/>
  <c r="I335" i="25"/>
  <c r="J335" i="25"/>
  <c r="I344" i="25"/>
  <c r="J344" i="25"/>
  <c r="M344" i="25" s="1"/>
  <c r="M13" i="25"/>
  <c r="I30" i="25"/>
  <c r="M59" i="25"/>
  <c r="I70" i="25"/>
  <c r="I80" i="25"/>
  <c r="I86" i="25"/>
  <c r="J86" i="25"/>
  <c r="M86" i="25" s="1"/>
  <c r="I95" i="25"/>
  <c r="I103" i="25"/>
  <c r="I107" i="25"/>
  <c r="K143" i="25"/>
  <c r="M143" i="25" s="1"/>
  <c r="J199" i="25"/>
  <c r="I199" i="25"/>
  <c r="M268" i="25"/>
  <c r="K21" i="25"/>
  <c r="M21" i="25" s="1"/>
  <c r="I33" i="25"/>
  <c r="M39" i="25"/>
  <c r="I43" i="25"/>
  <c r="J44" i="25"/>
  <c r="M44" i="25" s="1"/>
  <c r="M92" i="25"/>
  <c r="I94" i="25"/>
  <c r="J94" i="25"/>
  <c r="M94" i="25" s="1"/>
  <c r="I169" i="25"/>
  <c r="J169" i="25"/>
  <c r="I308" i="25"/>
  <c r="J308" i="25"/>
  <c r="M308" i="25" s="1"/>
  <c r="M20" i="25"/>
  <c r="M26" i="25"/>
  <c r="I47" i="25"/>
  <c r="M77" i="25"/>
  <c r="M78" i="25"/>
  <c r="M115" i="25"/>
  <c r="J154" i="25"/>
  <c r="I154" i="25"/>
  <c r="M169" i="25"/>
  <c r="M180" i="25"/>
  <c r="J189" i="25"/>
  <c r="M189" i="25" s="1"/>
  <c r="I189" i="25"/>
  <c r="M197" i="25"/>
  <c r="M19" i="25"/>
  <c r="M50" i="25"/>
  <c r="M52" i="25"/>
  <c r="M53" i="25"/>
  <c r="M85" i="25"/>
  <c r="M99" i="25"/>
  <c r="M124" i="25"/>
  <c r="K215" i="25"/>
  <c r="I215" i="25"/>
  <c r="J245" i="25"/>
  <c r="M245" i="25" s="1"/>
  <c r="I245" i="25"/>
  <c r="M67" i="25"/>
  <c r="M87" i="25"/>
  <c r="I101" i="25"/>
  <c r="J126" i="25"/>
  <c r="M126" i="25" s="1"/>
  <c r="I126" i="25"/>
  <c r="I171" i="25"/>
  <c r="L171" i="25"/>
  <c r="I211" i="25"/>
  <c r="J211" i="25"/>
  <c r="I306" i="25"/>
  <c r="L306" i="25"/>
  <c r="M306" i="25" s="1"/>
  <c r="I45" i="25"/>
  <c r="J54" i="25"/>
  <c r="M54" i="25" s="1"/>
  <c r="I54" i="25"/>
  <c r="J79" i="25"/>
  <c r="I79" i="25"/>
  <c r="M110" i="25"/>
  <c r="J135" i="25"/>
  <c r="M135" i="25" s="1"/>
  <c r="I135" i="25"/>
  <c r="I151" i="25"/>
  <c r="J151" i="25"/>
  <c r="M273" i="25"/>
  <c r="M277" i="25"/>
  <c r="M18" i="25"/>
  <c r="M24" i="25"/>
  <c r="I28" i="25"/>
  <c r="I48" i="25"/>
  <c r="I57" i="25"/>
  <c r="I61" i="25"/>
  <c r="I69" i="25"/>
  <c r="M74" i="25"/>
  <c r="M76" i="25"/>
  <c r="I84" i="25"/>
  <c r="M91" i="25"/>
  <c r="M132" i="25"/>
  <c r="M144" i="25"/>
  <c r="M175" i="25"/>
  <c r="M196" i="25"/>
  <c r="I213" i="25"/>
  <c r="I220" i="25"/>
  <c r="I224" i="25"/>
  <c r="I246" i="25"/>
  <c r="I248" i="25"/>
  <c r="M259" i="25"/>
  <c r="M261" i="25"/>
  <c r="I284" i="25"/>
  <c r="M296" i="25"/>
  <c r="K301" i="25"/>
  <c r="I277" i="25"/>
  <c r="I300" i="25"/>
  <c r="I322" i="25"/>
  <c r="M328" i="25"/>
  <c r="M204" i="25"/>
  <c r="M25" i="25"/>
  <c r="M27" i="25"/>
  <c r="J28" i="25"/>
  <c r="M28" i="25" s="1"/>
  <c r="M49" i="25"/>
  <c r="I53" i="25"/>
  <c r="M58" i="25"/>
  <c r="M60" i="25"/>
  <c r="J61" i="25"/>
  <c r="M61" i="25" s="1"/>
  <c r="M68" i="25"/>
  <c r="J69" i="25"/>
  <c r="M69" i="25" s="1"/>
  <c r="M90" i="25"/>
  <c r="M128" i="25"/>
  <c r="M158" i="25"/>
  <c r="M164" i="25"/>
  <c r="I188" i="25"/>
  <c r="I234" i="25"/>
  <c r="I236" i="25"/>
  <c r="I261" i="25"/>
  <c r="K284" i="25"/>
  <c r="I292" i="25"/>
  <c r="M34" i="25"/>
  <c r="M36" i="25"/>
  <c r="M75" i="25"/>
  <c r="I88" i="25"/>
  <c r="I124" i="25"/>
  <c r="I137" i="25"/>
  <c r="J160" i="25"/>
  <c r="M165" i="25"/>
  <c r="M184" i="25"/>
  <c r="M295" i="25"/>
  <c r="M301" i="25"/>
  <c r="I321" i="25"/>
  <c r="I73" i="25"/>
  <c r="I77" i="25"/>
  <c r="M82" i="25"/>
  <c r="M84" i="25"/>
  <c r="I93" i="25"/>
  <c r="D103" i="25"/>
  <c r="D104" i="25" s="1"/>
  <c r="D105" i="25" s="1"/>
  <c r="I113" i="25"/>
  <c r="I133" i="25"/>
  <c r="M150" i="25"/>
  <c r="I197" i="25"/>
  <c r="I204" i="25"/>
  <c r="M213" i="25"/>
  <c r="J223" i="25"/>
  <c r="M223" i="25" s="1"/>
  <c r="I244" i="25"/>
  <c r="M247" i="25"/>
  <c r="M264" i="25"/>
  <c r="M292" i="25"/>
  <c r="D102" i="25"/>
  <c r="H346" i="25"/>
  <c r="M129" i="25"/>
  <c r="I156" i="25"/>
  <c r="I170" i="25"/>
  <c r="D183" i="25"/>
  <c r="D184" i="25" s="1"/>
  <c r="D185" i="25" s="1"/>
  <c r="J188" i="25"/>
  <c r="M188" i="25" s="1"/>
  <c r="I233" i="25"/>
  <c r="M236" i="25"/>
  <c r="I252" i="25"/>
  <c r="M280" i="25"/>
  <c r="I304" i="25"/>
  <c r="I309" i="25"/>
  <c r="M314" i="25"/>
  <c r="M329" i="25"/>
  <c r="I291" i="25"/>
  <c r="M300" i="25"/>
  <c r="I307" i="25"/>
  <c r="M123" i="25"/>
  <c r="M178" i="25"/>
  <c r="M226" i="25"/>
  <c r="I235" i="25"/>
  <c r="M258" i="25"/>
  <c r="M282" i="25"/>
  <c r="I162" i="25"/>
  <c r="I163" i="25"/>
  <c r="M179" i="25"/>
  <c r="M202" i="25"/>
  <c r="I266" i="25"/>
  <c r="M275" i="25"/>
  <c r="M339" i="25"/>
  <c r="I226" i="25"/>
  <c r="I258" i="25"/>
  <c r="I330" i="25"/>
  <c r="I251" i="25"/>
  <c r="M162" i="25"/>
  <c r="L122" i="25"/>
  <c r="M122" i="25" s="1"/>
  <c r="M171" i="25"/>
  <c r="I179" i="25"/>
  <c r="M211" i="25"/>
  <c r="M266" i="25"/>
  <c r="I282" i="25"/>
  <c r="M331" i="25"/>
  <c r="M170" i="25"/>
  <c r="M187" i="25"/>
  <c r="I202" i="25"/>
  <c r="M291" i="25"/>
  <c r="M330" i="25"/>
  <c r="M304" i="25"/>
  <c r="M224" i="25"/>
  <c r="M103" i="25"/>
  <c r="M65" i="25"/>
  <c r="M335" i="25"/>
  <c r="M336" i="25"/>
  <c r="M320" i="25"/>
  <c r="M256" i="25"/>
  <c r="M231" i="25"/>
  <c r="M233" i="25"/>
  <c r="M230" i="25"/>
  <c r="M216" i="25"/>
  <c r="M215" i="25"/>
  <c r="M206" i="25"/>
  <c r="M198" i="25"/>
  <c r="M199" i="25"/>
  <c r="M192" i="25"/>
  <c r="M177" i="25"/>
  <c r="M168" i="25"/>
  <c r="M160" i="25"/>
  <c r="M159" i="25"/>
  <c r="M153" i="25"/>
  <c r="M152" i="25"/>
  <c r="M151" i="25"/>
  <c r="M134" i="25"/>
  <c r="M127" i="25"/>
  <c r="M120" i="25"/>
  <c r="M121" i="25"/>
  <c r="M95" i="25"/>
  <c r="M96" i="25"/>
  <c r="M97" i="25"/>
  <c r="M70" i="25"/>
  <c r="M38" i="25"/>
  <c r="M17" i="25"/>
  <c r="J43" i="26"/>
  <c r="K43" i="26" s="1"/>
  <c r="I43" i="26"/>
  <c r="J44" i="26"/>
  <c r="K44" i="26" s="1"/>
  <c r="I44" i="26"/>
  <c r="I45" i="26"/>
  <c r="J34" i="26"/>
  <c r="K34" i="26" s="1"/>
  <c r="I34" i="26"/>
  <c r="J37" i="26"/>
  <c r="K37" i="26" s="1"/>
  <c r="I37" i="26"/>
  <c r="J35" i="26"/>
  <c r="K35" i="26" s="1"/>
  <c r="I35" i="26"/>
  <c r="I36" i="26"/>
  <c r="H28" i="26"/>
  <c r="I28" i="26" s="1"/>
  <c r="H27" i="26"/>
  <c r="H25" i="26"/>
  <c r="J27" i="26"/>
  <c r="K27" i="26" s="1"/>
  <c r="I27" i="26"/>
  <c r="J25" i="26"/>
  <c r="K25" i="26" s="1"/>
  <c r="I25" i="26"/>
  <c r="I26" i="26"/>
  <c r="H18" i="26"/>
  <c r="J18" i="26" s="1"/>
  <c r="K18" i="26" s="1"/>
  <c r="J16" i="26"/>
  <c r="K16" i="26" s="1"/>
  <c r="I16" i="26"/>
  <c r="J17" i="26"/>
  <c r="K17" i="26" s="1"/>
  <c r="I17" i="26"/>
  <c r="I19" i="26"/>
  <c r="M306" i="30"/>
  <c r="I306" i="30"/>
  <c r="M89" i="30"/>
  <c r="I109" i="30"/>
  <c r="I117" i="30"/>
  <c r="M129" i="30"/>
  <c r="M134" i="30"/>
  <c r="M174" i="30"/>
  <c r="M196" i="30"/>
  <c r="M212" i="30"/>
  <c r="M232" i="30"/>
  <c r="K250" i="30"/>
  <c r="M342" i="30"/>
  <c r="M151" i="30"/>
  <c r="M42" i="30"/>
  <c r="I66" i="30"/>
  <c r="M135" i="30"/>
  <c r="J157" i="30"/>
  <c r="M175" i="30"/>
  <c r="M227" i="30"/>
  <c r="M278" i="30"/>
  <c r="M41" i="30"/>
  <c r="I63" i="30"/>
  <c r="M68" i="30"/>
  <c r="L71" i="30"/>
  <c r="L79" i="30"/>
  <c r="M106" i="30"/>
  <c r="M114" i="30"/>
  <c r="I165" i="30"/>
  <c r="I175" i="30"/>
  <c r="I213" i="30"/>
  <c r="M269" i="30"/>
  <c r="M324" i="30"/>
  <c r="I269" i="30"/>
  <c r="I45" i="30"/>
  <c r="I80" i="30"/>
  <c r="K82" i="30"/>
  <c r="I135" i="30"/>
  <c r="M144" i="30"/>
  <c r="M211" i="30"/>
  <c r="M231" i="30"/>
  <c r="M304" i="30"/>
  <c r="L31" i="30"/>
  <c r="M66" i="30"/>
  <c r="M201" i="30"/>
  <c r="M242" i="30"/>
  <c r="M217" i="30"/>
  <c r="M263" i="30"/>
  <c r="M268" i="30"/>
  <c r="M18" i="30"/>
  <c r="J20" i="30"/>
  <c r="I20" i="30"/>
  <c r="M108" i="30"/>
  <c r="M17" i="30"/>
  <c r="M156" i="30"/>
  <c r="M44" i="30"/>
  <c r="M91" i="30"/>
  <c r="K29" i="30"/>
  <c r="I29" i="30"/>
  <c r="I37" i="30"/>
  <c r="K37" i="30"/>
  <c r="M72" i="30"/>
  <c r="M109" i="30"/>
  <c r="M194" i="30"/>
  <c r="M315" i="30"/>
  <c r="J28" i="30"/>
  <c r="M28" i="30" s="1"/>
  <c r="I28" i="30"/>
  <c r="I36" i="30"/>
  <c r="J36" i="30"/>
  <c r="M36" i="30" s="1"/>
  <c r="M82" i="30"/>
  <c r="M165" i="30"/>
  <c r="L21" i="30"/>
  <c r="I21" i="30"/>
  <c r="M241" i="30"/>
  <c r="M136" i="30"/>
  <c r="M166" i="30"/>
  <c r="M190" i="30"/>
  <c r="K15" i="30"/>
  <c r="M15" i="30" s="1"/>
  <c r="I22" i="30"/>
  <c r="M25" i="30"/>
  <c r="I43" i="30"/>
  <c r="M45" i="30"/>
  <c r="I53" i="30"/>
  <c r="M63" i="30"/>
  <c r="I81" i="30"/>
  <c r="I88" i="30"/>
  <c r="I108" i="30"/>
  <c r="I156" i="30"/>
  <c r="I192" i="30"/>
  <c r="I194" i="30"/>
  <c r="I195" i="30"/>
  <c r="I237" i="30"/>
  <c r="M246" i="30"/>
  <c r="I278" i="30"/>
  <c r="I291" i="30"/>
  <c r="I324" i="30"/>
  <c r="M330" i="30"/>
  <c r="M333" i="30"/>
  <c r="M34" i="30"/>
  <c r="M203" i="30"/>
  <c r="I13" i="30"/>
  <c r="M16" i="30"/>
  <c r="I61" i="30"/>
  <c r="M69" i="30"/>
  <c r="I84" i="30"/>
  <c r="M86" i="30"/>
  <c r="M113" i="30"/>
  <c r="M153" i="30"/>
  <c r="I174" i="30"/>
  <c r="I186" i="30"/>
  <c r="I193" i="30"/>
  <c r="I211" i="30"/>
  <c r="I231" i="30"/>
  <c r="I233" i="30"/>
  <c r="I246" i="30"/>
  <c r="M266" i="30"/>
  <c r="M295" i="30"/>
  <c r="I314" i="30"/>
  <c r="M176" i="30"/>
  <c r="M50" i="30"/>
  <c r="I52" i="30"/>
  <c r="J53" i="30"/>
  <c r="M53" i="30" s="1"/>
  <c r="I72" i="30"/>
  <c r="I90" i="30"/>
  <c r="I100" i="30"/>
  <c r="I125" i="30"/>
  <c r="I127" i="30"/>
  <c r="M163" i="30"/>
  <c r="M168" i="30"/>
  <c r="I183" i="30"/>
  <c r="I185" i="30"/>
  <c r="M208" i="30"/>
  <c r="M210" i="30"/>
  <c r="I221" i="30"/>
  <c r="I232" i="30"/>
  <c r="I236" i="30"/>
  <c r="I282" i="30"/>
  <c r="I287" i="30"/>
  <c r="I315" i="30"/>
  <c r="I318" i="30"/>
  <c r="M54" i="30"/>
  <c r="M123" i="30"/>
  <c r="I12" i="30"/>
  <c r="I18" i="30"/>
  <c r="M35" i="30"/>
  <c r="M100" i="30"/>
  <c r="I126" i="30"/>
  <c r="M173" i="30"/>
  <c r="I184" i="30"/>
  <c r="M192" i="30"/>
  <c r="M218" i="30"/>
  <c r="M221" i="30"/>
  <c r="M314" i="30"/>
  <c r="M339" i="30"/>
  <c r="M181" i="30"/>
  <c r="M193" i="30"/>
  <c r="M247" i="30"/>
  <c r="M296" i="30"/>
  <c r="M305" i="30"/>
  <c r="M311" i="30"/>
  <c r="M26" i="30"/>
  <c r="M29" i="30"/>
  <c r="I70" i="30"/>
  <c r="J71" i="30"/>
  <c r="M71" i="30" s="1"/>
  <c r="J75" i="30"/>
  <c r="I89" i="30"/>
  <c r="I91" i="30"/>
  <c r="I97" i="30"/>
  <c r="M126" i="30"/>
  <c r="M154" i="30"/>
  <c r="I167" i="30"/>
  <c r="M184" i="30"/>
  <c r="M199" i="30"/>
  <c r="I204" i="30"/>
  <c r="J220" i="30"/>
  <c r="M220" i="30" s="1"/>
  <c r="I234" i="30"/>
  <c r="I235" i="30"/>
  <c r="L243" i="30"/>
  <c r="I245" i="30"/>
  <c r="J250" i="30"/>
  <c r="M250" i="30" s="1"/>
  <c r="I251" i="30"/>
  <c r="M260" i="30"/>
  <c r="M275" i="30"/>
  <c r="J286" i="30"/>
  <c r="M286" i="30" s="1"/>
  <c r="M291" i="30"/>
  <c r="I304" i="30"/>
  <c r="M327" i="30"/>
  <c r="I333" i="30"/>
  <c r="I341" i="30"/>
  <c r="M149" i="30"/>
  <c r="M213" i="30"/>
  <c r="M323" i="30"/>
  <c r="I17" i="30"/>
  <c r="J27" i="30"/>
  <c r="M27" i="30" s="1"/>
  <c r="I44" i="30"/>
  <c r="M90" i="30"/>
  <c r="M95" i="30"/>
  <c r="M105" i="30"/>
  <c r="M124" i="30"/>
  <c r="J125" i="30"/>
  <c r="M132" i="30"/>
  <c r="I134" i="30"/>
  <c r="J183" i="30"/>
  <c r="M183" i="30" s="1"/>
  <c r="I201" i="30"/>
  <c r="J249" i="30"/>
  <c r="M249" i="30" s="1"/>
  <c r="I277" i="30"/>
  <c r="I295" i="30"/>
  <c r="J313" i="30"/>
  <c r="M313" i="30" s="1"/>
  <c r="J332" i="30"/>
  <c r="M332" i="30" s="1"/>
  <c r="M19" i="30"/>
  <c r="M11" i="30"/>
  <c r="M14" i="30"/>
  <c r="M20" i="30"/>
  <c r="M10" i="30"/>
  <c r="M32" i="30"/>
  <c r="M23" i="30"/>
  <c r="M12" i="30"/>
  <c r="M30" i="30"/>
  <c r="M33" i="30"/>
  <c r="M13" i="30"/>
  <c r="M21" i="30"/>
  <c r="M24" i="30"/>
  <c r="M31" i="30"/>
  <c r="M22" i="30"/>
  <c r="J112" i="30"/>
  <c r="M112" i="30" s="1"/>
  <c r="I112" i="30"/>
  <c r="L138" i="30"/>
  <c r="M138" i="30" s="1"/>
  <c r="I138" i="30"/>
  <c r="I10" i="30"/>
  <c r="I23" i="30"/>
  <c r="I32" i="30"/>
  <c r="M37" i="30"/>
  <c r="M38" i="30"/>
  <c r="J48" i="30"/>
  <c r="M48" i="30" s="1"/>
  <c r="I48" i="30"/>
  <c r="L110" i="30"/>
  <c r="M110" i="30" s="1"/>
  <c r="I110" i="30"/>
  <c r="M118" i="30"/>
  <c r="M128" i="30"/>
  <c r="J131" i="30"/>
  <c r="M131" i="30" s="1"/>
  <c r="I131" i="30"/>
  <c r="F346" i="30"/>
  <c r="I11" i="30"/>
  <c r="I24" i="30"/>
  <c r="I33" i="30"/>
  <c r="I34" i="30"/>
  <c r="J39" i="30"/>
  <c r="M39" i="30" s="1"/>
  <c r="I39" i="30"/>
  <c r="L46" i="30"/>
  <c r="M46" i="30" s="1"/>
  <c r="I46" i="30"/>
  <c r="K56" i="30"/>
  <c r="I56" i="30"/>
  <c r="M65" i="30"/>
  <c r="J103" i="30"/>
  <c r="M103" i="30" s="1"/>
  <c r="I103" i="30"/>
  <c r="J121" i="30"/>
  <c r="M121" i="30" s="1"/>
  <c r="I121" i="30"/>
  <c r="M133" i="30"/>
  <c r="L288" i="30"/>
  <c r="M288" i="30" s="1"/>
  <c r="I288" i="30"/>
  <c r="K290" i="30"/>
  <c r="I290" i="30"/>
  <c r="J67" i="30"/>
  <c r="M67" i="30" s="1"/>
  <c r="I67" i="30"/>
  <c r="L73" i="30"/>
  <c r="M73" i="30" s="1"/>
  <c r="I73" i="30"/>
  <c r="K93" i="30"/>
  <c r="M93" i="30" s="1"/>
  <c r="I93" i="30"/>
  <c r="G346" i="30"/>
  <c r="I16" i="30"/>
  <c r="I25" i="30"/>
  <c r="I26" i="30"/>
  <c r="I35" i="30"/>
  <c r="J94" i="30"/>
  <c r="M94" i="30" s="1"/>
  <c r="I94" i="30"/>
  <c r="M96" i="30"/>
  <c r="L101" i="30"/>
  <c r="M101" i="30" s="1"/>
  <c r="I101" i="30"/>
  <c r="K224" i="30"/>
  <c r="M224" i="30" s="1"/>
  <c r="I224" i="30"/>
  <c r="J58" i="30"/>
  <c r="M58" i="30" s="1"/>
  <c r="I58" i="30"/>
  <c r="L128" i="30"/>
  <c r="I128" i="30"/>
  <c r="H346" i="30"/>
  <c r="M56" i="30"/>
  <c r="M60" i="30"/>
  <c r="L64" i="30"/>
  <c r="M64" i="30" s="1"/>
  <c r="I64" i="30"/>
  <c r="M75" i="30"/>
  <c r="M84" i="30"/>
  <c r="L92" i="30"/>
  <c r="I92" i="30"/>
  <c r="I111" i="30"/>
  <c r="M127" i="30"/>
  <c r="L137" i="30"/>
  <c r="M137" i="30" s="1"/>
  <c r="I137" i="30"/>
  <c r="J140" i="30"/>
  <c r="M140" i="30" s="1"/>
  <c r="I140" i="30"/>
  <c r="J216" i="30"/>
  <c r="M216" i="30" s="1"/>
  <c r="I216" i="30"/>
  <c r="J57" i="30"/>
  <c r="M57" i="30" s="1"/>
  <c r="I57" i="30"/>
  <c r="L74" i="30"/>
  <c r="M74" i="30" s="1"/>
  <c r="I74" i="30"/>
  <c r="J85" i="30"/>
  <c r="M85" i="30" s="1"/>
  <c r="I85" i="30"/>
  <c r="M87" i="30"/>
  <c r="M92" i="30"/>
  <c r="M115" i="30"/>
  <c r="L119" i="30"/>
  <c r="M119" i="30" s="1"/>
  <c r="I119" i="30"/>
  <c r="J122" i="30"/>
  <c r="M122" i="30" s="1"/>
  <c r="I122" i="30"/>
  <c r="M130" i="30"/>
  <c r="I38" i="30"/>
  <c r="J40" i="30"/>
  <c r="M40" i="30" s="1"/>
  <c r="I40" i="30"/>
  <c r="K47" i="30"/>
  <c r="M47" i="30" s="1"/>
  <c r="I47" i="30"/>
  <c r="M51" i="30"/>
  <c r="L55" i="30"/>
  <c r="I55" i="30"/>
  <c r="J76" i="30"/>
  <c r="M76" i="30" s="1"/>
  <c r="I76" i="30"/>
  <c r="M78" i="30"/>
  <c r="L83" i="30"/>
  <c r="M83" i="30" s="1"/>
  <c r="I83" i="30"/>
  <c r="M125" i="30"/>
  <c r="J143" i="30"/>
  <c r="M143" i="30" s="1"/>
  <c r="I143" i="30"/>
  <c r="K206" i="30"/>
  <c r="M206" i="30" s="1"/>
  <c r="I206" i="30"/>
  <c r="I65" i="30"/>
  <c r="M111" i="30"/>
  <c r="M120" i="30"/>
  <c r="J43" i="30"/>
  <c r="M43" i="30" s="1"/>
  <c r="J52" i="30"/>
  <c r="M52" i="30" s="1"/>
  <c r="J61" i="30"/>
  <c r="M61" i="30" s="1"/>
  <c r="J70" i="30"/>
  <c r="M70" i="30" s="1"/>
  <c r="J79" i="30"/>
  <c r="M79" i="30" s="1"/>
  <c r="J88" i="30"/>
  <c r="M88" i="30" s="1"/>
  <c r="J97" i="30"/>
  <c r="M97" i="30" s="1"/>
  <c r="J98" i="30"/>
  <c r="M98" i="30" s="1"/>
  <c r="J107" i="30"/>
  <c r="M107" i="30" s="1"/>
  <c r="J116" i="30"/>
  <c r="M116" i="30" s="1"/>
  <c r="I141" i="30"/>
  <c r="J146" i="30"/>
  <c r="M146" i="30" s="1"/>
  <c r="I146" i="30"/>
  <c r="M148" i="30"/>
  <c r="J161" i="30"/>
  <c r="M161" i="30" s="1"/>
  <c r="I161" i="30"/>
  <c r="M150" i="30"/>
  <c r="J171" i="30"/>
  <c r="M171" i="30" s="1"/>
  <c r="I171" i="30"/>
  <c r="M178" i="30"/>
  <c r="M186" i="30"/>
  <c r="K188" i="30"/>
  <c r="M188" i="30" s="1"/>
  <c r="I188" i="30"/>
  <c r="K197" i="30"/>
  <c r="M197" i="30" s="1"/>
  <c r="I197" i="30"/>
  <c r="M204" i="30"/>
  <c r="I120" i="30"/>
  <c r="I129" i="30"/>
  <c r="I130" i="30"/>
  <c r="M141" i="30"/>
  <c r="J145" i="30"/>
  <c r="M145" i="30" s="1"/>
  <c r="I145" i="30"/>
  <c r="M159" i="30"/>
  <c r="J162" i="30"/>
  <c r="M162" i="30" s="1"/>
  <c r="I162" i="30"/>
  <c r="M195" i="30"/>
  <c r="J207" i="30"/>
  <c r="M207" i="30" s="1"/>
  <c r="I207" i="30"/>
  <c r="J225" i="30"/>
  <c r="M225" i="30" s="1"/>
  <c r="I225" i="30"/>
  <c r="K326" i="30"/>
  <c r="M326" i="30" s="1"/>
  <c r="I326" i="30"/>
  <c r="M160" i="30"/>
  <c r="J164" i="30"/>
  <c r="M164" i="30" s="1"/>
  <c r="I164" i="30"/>
  <c r="M167" i="30"/>
  <c r="M185" i="30"/>
  <c r="J189" i="30"/>
  <c r="M189" i="30" s="1"/>
  <c r="I189" i="30"/>
  <c r="J198" i="30"/>
  <c r="M198" i="30" s="1"/>
  <c r="I198" i="30"/>
  <c r="M209" i="30"/>
  <c r="J257" i="30"/>
  <c r="M257" i="30" s="1"/>
  <c r="I257" i="30"/>
  <c r="I49" i="30"/>
  <c r="I50" i="30"/>
  <c r="I68" i="30"/>
  <c r="I77" i="30"/>
  <c r="I86" i="30"/>
  <c r="I95" i="30"/>
  <c r="I104" i="30"/>
  <c r="I113" i="30"/>
  <c r="I114" i="30"/>
  <c r="I123" i="30"/>
  <c r="I132" i="30"/>
  <c r="I149" i="30"/>
  <c r="I169" i="30"/>
  <c r="J180" i="30"/>
  <c r="M180" i="30" s="1"/>
  <c r="I180" i="30"/>
  <c r="M191" i="30"/>
  <c r="M200" i="30"/>
  <c r="M214" i="30"/>
  <c r="I41" i="30"/>
  <c r="I42" i="30"/>
  <c r="I51" i="30"/>
  <c r="I60" i="30"/>
  <c r="I69" i="30"/>
  <c r="I78" i="30"/>
  <c r="I87" i="30"/>
  <c r="I96" i="30"/>
  <c r="I105" i="30"/>
  <c r="I106" i="30"/>
  <c r="I115" i="30"/>
  <c r="I124" i="30"/>
  <c r="I133" i="30"/>
  <c r="I151" i="30"/>
  <c r="J155" i="30"/>
  <c r="M155" i="30" s="1"/>
  <c r="I155" i="30"/>
  <c r="M158" i="30"/>
  <c r="M177" i="30"/>
  <c r="J226" i="30"/>
  <c r="M226" i="30" s="1"/>
  <c r="I226" i="30"/>
  <c r="J300" i="30"/>
  <c r="M300" i="30" s="1"/>
  <c r="I300" i="30"/>
  <c r="I150" i="30"/>
  <c r="J152" i="30"/>
  <c r="M152" i="30" s="1"/>
  <c r="I152" i="30"/>
  <c r="M157" i="30"/>
  <c r="I160" i="30"/>
  <c r="K170" i="30"/>
  <c r="M170" i="30" s="1"/>
  <c r="I170" i="30"/>
  <c r="M205" i="30"/>
  <c r="K215" i="30"/>
  <c r="M215" i="30" s="1"/>
  <c r="I215" i="30"/>
  <c r="M223" i="30"/>
  <c r="M228" i="30"/>
  <c r="K253" i="30"/>
  <c r="M253" i="30" s="1"/>
  <c r="I253" i="30"/>
  <c r="M233" i="30"/>
  <c r="M243" i="30"/>
  <c r="K271" i="30"/>
  <c r="I271" i="30"/>
  <c r="L297" i="30"/>
  <c r="M297" i="30" s="1"/>
  <c r="I297" i="30"/>
  <c r="L301" i="30"/>
  <c r="M301" i="30" s="1"/>
  <c r="I301" i="30"/>
  <c r="K308" i="30"/>
  <c r="I308" i="30"/>
  <c r="J312" i="30"/>
  <c r="M312" i="30" s="1"/>
  <c r="I312" i="30"/>
  <c r="K335" i="30"/>
  <c r="M335" i="30" s="1"/>
  <c r="I335" i="30"/>
  <c r="I159" i="30"/>
  <c r="I168" i="30"/>
  <c r="I177" i="30"/>
  <c r="I178" i="30"/>
  <c r="I187" i="30"/>
  <c r="I196" i="30"/>
  <c r="I205" i="30"/>
  <c r="I214" i="30"/>
  <c r="I223" i="30"/>
  <c r="J229" i="30"/>
  <c r="M229" i="30" s="1"/>
  <c r="I229" i="30"/>
  <c r="M238" i="30"/>
  <c r="M271" i="30"/>
  <c r="L273" i="30"/>
  <c r="M273" i="30" s="1"/>
  <c r="I273" i="30"/>
  <c r="M281" i="30"/>
  <c r="J294" i="30"/>
  <c r="M294" i="30" s="1"/>
  <c r="I294" i="30"/>
  <c r="M308" i="30"/>
  <c r="L310" i="30"/>
  <c r="M310" i="30" s="1"/>
  <c r="I310" i="30"/>
  <c r="K317" i="30"/>
  <c r="M317" i="30" s="1"/>
  <c r="I317" i="30"/>
  <c r="J321" i="30"/>
  <c r="M321" i="30" s="1"/>
  <c r="I321" i="30"/>
  <c r="L337" i="30"/>
  <c r="M337" i="30" s="1"/>
  <c r="I337" i="30"/>
  <c r="M345" i="30"/>
  <c r="M236" i="30"/>
  <c r="L255" i="30"/>
  <c r="M255" i="30" s="1"/>
  <c r="I255" i="30"/>
  <c r="L264" i="30"/>
  <c r="M264" i="30" s="1"/>
  <c r="I264" i="30"/>
  <c r="L279" i="30"/>
  <c r="M279" i="30" s="1"/>
  <c r="I279" i="30"/>
  <c r="J285" i="30"/>
  <c r="M285" i="30" s="1"/>
  <c r="I285" i="30"/>
  <c r="M290" i="30"/>
  <c r="L328" i="30"/>
  <c r="M328" i="30" s="1"/>
  <c r="I328" i="30"/>
  <c r="L343" i="30"/>
  <c r="M343" i="30" s="1"/>
  <c r="I343" i="30"/>
  <c r="L270" i="30"/>
  <c r="I270" i="30"/>
  <c r="L292" i="30"/>
  <c r="M292" i="30" s="1"/>
  <c r="I292" i="30"/>
  <c r="L307" i="30"/>
  <c r="I307" i="30"/>
  <c r="L319" i="30"/>
  <c r="M319" i="30" s="1"/>
  <c r="I319" i="30"/>
  <c r="L334" i="30"/>
  <c r="M334" i="30" s="1"/>
  <c r="I334" i="30"/>
  <c r="I144" i="30"/>
  <c r="I153" i="30"/>
  <c r="I154" i="30"/>
  <c r="I163" i="30"/>
  <c r="I172" i="30"/>
  <c r="I181" i="30"/>
  <c r="I190" i="30"/>
  <c r="I199" i="30"/>
  <c r="I208" i="30"/>
  <c r="I217" i="30"/>
  <c r="I218" i="30"/>
  <c r="I227" i="30"/>
  <c r="I228" i="30"/>
  <c r="L252" i="30"/>
  <c r="M252" i="30" s="1"/>
  <c r="I252" i="30"/>
  <c r="M256" i="30"/>
  <c r="L261" i="30"/>
  <c r="M261" i="30" s="1"/>
  <c r="I261" i="30"/>
  <c r="M265" i="30"/>
  <c r="M270" i="30"/>
  <c r="J276" i="30"/>
  <c r="M276" i="30" s="1"/>
  <c r="I276" i="30"/>
  <c r="I281" i="30"/>
  <c r="L283" i="30"/>
  <c r="M283" i="30" s="1"/>
  <c r="I283" i="30"/>
  <c r="K289" i="30"/>
  <c r="M289" i="30" s="1"/>
  <c r="I289" i="30"/>
  <c r="L298" i="30"/>
  <c r="M298" i="30" s="1"/>
  <c r="I298" i="30"/>
  <c r="M307" i="30"/>
  <c r="M318" i="30"/>
  <c r="L325" i="30"/>
  <c r="M325" i="30" s="1"/>
  <c r="I325" i="30"/>
  <c r="M329" i="30"/>
  <c r="J340" i="30"/>
  <c r="M340" i="30" s="1"/>
  <c r="I340" i="30"/>
  <c r="I345" i="30"/>
  <c r="I173" i="30"/>
  <c r="I191" i="30"/>
  <c r="I200" i="30"/>
  <c r="I209" i="30"/>
  <c r="I210" i="30"/>
  <c r="M234" i="30"/>
  <c r="K235" i="30"/>
  <c r="M235" i="30" s="1"/>
  <c r="J239" i="30"/>
  <c r="M239" i="30" s="1"/>
  <c r="I239" i="30"/>
  <c r="M244" i="30"/>
  <c r="J258" i="30"/>
  <c r="M258" i="30" s="1"/>
  <c r="I258" i="30"/>
  <c r="J267" i="30"/>
  <c r="M267" i="30" s="1"/>
  <c r="I267" i="30"/>
  <c r="I272" i="30"/>
  <c r="L274" i="30"/>
  <c r="M274" i="30" s="1"/>
  <c r="I274" i="30"/>
  <c r="M282" i="30"/>
  <c r="M293" i="30"/>
  <c r="J303" i="30"/>
  <c r="M303" i="30" s="1"/>
  <c r="I303" i="30"/>
  <c r="I309" i="30"/>
  <c r="L316" i="30"/>
  <c r="M316" i="30" s="1"/>
  <c r="I316" i="30"/>
  <c r="M320" i="30"/>
  <c r="J331" i="30"/>
  <c r="M331" i="30" s="1"/>
  <c r="I331" i="30"/>
  <c r="I336" i="30"/>
  <c r="L338" i="30"/>
  <c r="M338" i="30" s="1"/>
  <c r="I338" i="30"/>
  <c r="J230" i="30"/>
  <c r="M230" i="30" s="1"/>
  <c r="I230" i="30"/>
  <c r="J240" i="30"/>
  <c r="M240" i="30" s="1"/>
  <c r="K244" i="30"/>
  <c r="J248" i="30"/>
  <c r="M248" i="30" s="1"/>
  <c r="I248" i="30"/>
  <c r="I254" i="30"/>
  <c r="I263" i="30"/>
  <c r="K280" i="30"/>
  <c r="M280" i="30" s="1"/>
  <c r="I280" i="30"/>
  <c r="M284" i="30"/>
  <c r="J322" i="30"/>
  <c r="M322" i="30" s="1"/>
  <c r="I322" i="30"/>
  <c r="I327" i="30"/>
  <c r="K344" i="30"/>
  <c r="M344" i="30" s="1"/>
  <c r="I344" i="30"/>
  <c r="I238" i="30"/>
  <c r="I247" i="30"/>
  <c r="I256" i="30"/>
  <c r="I265" i="30"/>
  <c r="I266" i="30"/>
  <c r="I275" i="30"/>
  <c r="I284" i="30"/>
  <c r="I293" i="30"/>
  <c r="I311" i="30"/>
  <c r="I320" i="30"/>
  <c r="I329" i="30"/>
  <c r="I330" i="30"/>
  <c r="I339" i="30"/>
  <c r="M281" i="29"/>
  <c r="M292" i="29"/>
  <c r="M172" i="29"/>
  <c r="M105" i="29"/>
  <c r="M193" i="29"/>
  <c r="M313" i="29"/>
  <c r="M199" i="29"/>
  <c r="M287" i="29"/>
  <c r="M180" i="29"/>
  <c r="M212" i="29"/>
  <c r="M236" i="29"/>
  <c r="M300" i="29"/>
  <c r="M119" i="29"/>
  <c r="M319" i="29"/>
  <c r="M327" i="29"/>
  <c r="I105" i="29"/>
  <c r="M107" i="29"/>
  <c r="L132" i="29"/>
  <c r="M132" i="29" s="1"/>
  <c r="M143" i="29"/>
  <c r="I161" i="29"/>
  <c r="M254" i="29"/>
  <c r="I258" i="29"/>
  <c r="M275" i="29"/>
  <c r="I302" i="29"/>
  <c r="M309" i="29"/>
  <c r="K327" i="29"/>
  <c r="M115" i="29"/>
  <c r="M124" i="29"/>
  <c r="I143" i="29"/>
  <c r="I148" i="29"/>
  <c r="M151" i="29"/>
  <c r="M198" i="29"/>
  <c r="J218" i="29"/>
  <c r="M218" i="29" s="1"/>
  <c r="M225" i="29"/>
  <c r="M246" i="29"/>
  <c r="M268" i="29"/>
  <c r="M278" i="29"/>
  <c r="I311" i="29"/>
  <c r="M315" i="29"/>
  <c r="I319" i="29"/>
  <c r="M148" i="29"/>
  <c r="M273" i="29"/>
  <c r="M133" i="29"/>
  <c r="J200" i="29"/>
  <c r="M221" i="29"/>
  <c r="I226" i="29"/>
  <c r="I236" i="29"/>
  <c r="I247" i="29"/>
  <c r="I274" i="29"/>
  <c r="L323" i="29"/>
  <c r="M323" i="29" s="1"/>
  <c r="I328" i="29"/>
  <c r="M331" i="29"/>
  <c r="M341" i="29"/>
  <c r="J130" i="29"/>
  <c r="M130" i="29" s="1"/>
  <c r="K159" i="29"/>
  <c r="M181" i="29"/>
  <c r="M189" i="29"/>
  <c r="M226" i="29"/>
  <c r="M245" i="29"/>
  <c r="M294" i="29"/>
  <c r="I330" i="29"/>
  <c r="M339" i="29"/>
  <c r="M101" i="29"/>
  <c r="K111" i="29"/>
  <c r="M111" i="29" s="1"/>
  <c r="M125" i="29"/>
  <c r="M142" i="29"/>
  <c r="I162" i="29"/>
  <c r="M163" i="29"/>
  <c r="M175" i="29"/>
  <c r="M190" i="29"/>
  <c r="M255" i="29"/>
  <c r="M260" i="29"/>
  <c r="I263" i="29"/>
  <c r="M265" i="29"/>
  <c r="K303" i="29"/>
  <c r="M332" i="29"/>
  <c r="I119" i="29"/>
  <c r="M134" i="29"/>
  <c r="M157" i="29"/>
  <c r="M207" i="29"/>
  <c r="I231" i="29"/>
  <c r="M241" i="29"/>
  <c r="M277" i="29"/>
  <c r="I282" i="29"/>
  <c r="M291" i="29"/>
  <c r="M295" i="29"/>
  <c r="M305" i="29"/>
  <c r="I322" i="29"/>
  <c r="I338" i="29"/>
  <c r="M102" i="29"/>
  <c r="M186" i="29"/>
  <c r="M222" i="29"/>
  <c r="M267" i="29"/>
  <c r="M312" i="29"/>
  <c r="M324" i="29"/>
  <c r="I93" i="29"/>
  <c r="M96" i="29"/>
  <c r="M97" i="29"/>
  <c r="I87" i="29"/>
  <c r="M87" i="29"/>
  <c r="J88" i="29"/>
  <c r="M88" i="29" s="1"/>
  <c r="I82" i="29"/>
  <c r="M84" i="29"/>
  <c r="M77" i="29"/>
  <c r="M79" i="29"/>
  <c r="M73" i="29"/>
  <c r="M69" i="29"/>
  <c r="M58" i="29"/>
  <c r="J62" i="29"/>
  <c r="M62" i="29"/>
  <c r="K55" i="29"/>
  <c r="M55" i="29" s="1"/>
  <c r="J45" i="29"/>
  <c r="M45" i="29" s="1"/>
  <c r="J48" i="29"/>
  <c r="M48" i="29" s="1"/>
  <c r="L44" i="29"/>
  <c r="J34" i="29"/>
  <c r="J41" i="29"/>
  <c r="M41" i="29" s="1"/>
  <c r="M39" i="29"/>
  <c r="K27" i="29"/>
  <c r="I20" i="29"/>
  <c r="I31" i="29"/>
  <c r="K23" i="29"/>
  <c r="M23" i="29" s="1"/>
  <c r="I28" i="29"/>
  <c r="L23" i="29"/>
  <c r="J21" i="29"/>
  <c r="J51" i="29"/>
  <c r="M51" i="29" s="1"/>
  <c r="J42" i="29"/>
  <c r="M42" i="29" s="1"/>
  <c r="J49" i="29"/>
  <c r="M49" i="29" s="1"/>
  <c r="J46" i="29"/>
  <c r="M46" i="29" s="1"/>
  <c r="J52" i="29"/>
  <c r="M52" i="29" s="1"/>
  <c r="J54" i="29"/>
  <c r="J47" i="29"/>
  <c r="M47" i="29" s="1"/>
  <c r="J50" i="29"/>
  <c r="M50" i="29" s="1"/>
  <c r="J55" i="29"/>
  <c r="M53" i="29"/>
  <c r="M44" i="29"/>
  <c r="M43" i="29"/>
  <c r="M33" i="29"/>
  <c r="M34" i="29"/>
  <c r="I22" i="29"/>
  <c r="M40" i="29"/>
  <c r="M35" i="29"/>
  <c r="M27" i="29"/>
  <c r="M32" i="29"/>
  <c r="M26" i="29"/>
  <c r="M31" i="29"/>
  <c r="M24" i="29"/>
  <c r="M22" i="29"/>
  <c r="J18" i="29"/>
  <c r="M18" i="29" s="1"/>
  <c r="M25" i="29"/>
  <c r="G346" i="29"/>
  <c r="M17" i="29"/>
  <c r="K16" i="29"/>
  <c r="M16" i="29" s="1"/>
  <c r="M15" i="29"/>
  <c r="I15" i="29"/>
  <c r="M14" i="29"/>
  <c r="M13" i="29"/>
  <c r="M12" i="29"/>
  <c r="M38" i="29"/>
  <c r="M54" i="29"/>
  <c r="M20" i="29"/>
  <c r="M29" i="29"/>
  <c r="M63" i="29"/>
  <c r="M64" i="29"/>
  <c r="M11" i="29"/>
  <c r="M36" i="29"/>
  <c r="M56" i="29"/>
  <c r="M19" i="29"/>
  <c r="M21" i="29"/>
  <c r="M28" i="29"/>
  <c r="M30" i="29"/>
  <c r="M37" i="29"/>
  <c r="M65" i="29"/>
  <c r="M68" i="29"/>
  <c r="H346" i="29"/>
  <c r="I17" i="29"/>
  <c r="I63" i="29"/>
  <c r="I71" i="29"/>
  <c r="I72" i="29"/>
  <c r="J76" i="29"/>
  <c r="M76" i="29" s="1"/>
  <c r="I76" i="29"/>
  <c r="M78" i="29"/>
  <c r="M94" i="29"/>
  <c r="M95" i="29"/>
  <c r="I114" i="29"/>
  <c r="I125" i="29"/>
  <c r="I134" i="29"/>
  <c r="J145" i="29"/>
  <c r="M145" i="29" s="1"/>
  <c r="I145" i="29"/>
  <c r="K153" i="29"/>
  <c r="M153" i="29" s="1"/>
  <c r="I153" i="29"/>
  <c r="I204" i="29"/>
  <c r="J289" i="29"/>
  <c r="M289" i="29" s="1"/>
  <c r="I289" i="29"/>
  <c r="I10" i="29"/>
  <c r="I64" i="29"/>
  <c r="I66" i="29"/>
  <c r="I67" i="29"/>
  <c r="I80" i="29"/>
  <c r="I81" i="29"/>
  <c r="J85" i="29"/>
  <c r="M85" i="29" s="1"/>
  <c r="I85" i="29"/>
  <c r="I89" i="29"/>
  <c r="M90" i="29"/>
  <c r="M103" i="29"/>
  <c r="M104" i="29"/>
  <c r="M108" i="29"/>
  <c r="M122" i="29"/>
  <c r="J127" i="29"/>
  <c r="M127" i="29" s="1"/>
  <c r="I127" i="29"/>
  <c r="J128" i="29"/>
  <c r="M128" i="29" s="1"/>
  <c r="M131" i="29"/>
  <c r="J136" i="29"/>
  <c r="M136" i="29" s="1"/>
  <c r="I136" i="29"/>
  <c r="J137" i="29"/>
  <c r="M137" i="29" s="1"/>
  <c r="M140" i="29"/>
  <c r="M141" i="29"/>
  <c r="M161" i="29"/>
  <c r="I164" i="29"/>
  <c r="L164" i="29"/>
  <c r="K187" i="29"/>
  <c r="M187" i="29" s="1"/>
  <c r="I187" i="29"/>
  <c r="K223" i="29"/>
  <c r="M223" i="29" s="1"/>
  <c r="I223" i="29"/>
  <c r="K108" i="29"/>
  <c r="I108" i="29"/>
  <c r="I11" i="29"/>
  <c r="I65" i="29"/>
  <c r="M86" i="29"/>
  <c r="I98" i="29"/>
  <c r="I113" i="29"/>
  <c r="I115" i="29"/>
  <c r="I116" i="29"/>
  <c r="M123" i="29"/>
  <c r="I150" i="29"/>
  <c r="J155" i="29"/>
  <c r="M155" i="29" s="1"/>
  <c r="I155" i="29"/>
  <c r="I211" i="29"/>
  <c r="L213" i="29"/>
  <c r="M213" i="29" s="1"/>
  <c r="I213" i="29"/>
  <c r="K232" i="29"/>
  <c r="M232" i="29" s="1"/>
  <c r="I232" i="29"/>
  <c r="I239" i="29"/>
  <c r="J243" i="29"/>
  <c r="M243" i="29" s="1"/>
  <c r="I243" i="29"/>
  <c r="J252" i="29"/>
  <c r="M252" i="29" s="1"/>
  <c r="I252" i="29"/>
  <c r="M257" i="29"/>
  <c r="I276" i="29"/>
  <c r="K276" i="29"/>
  <c r="K117" i="29"/>
  <c r="M117" i="29" s="1"/>
  <c r="I117" i="29"/>
  <c r="K10" i="29"/>
  <c r="M71" i="29"/>
  <c r="J109" i="29"/>
  <c r="M109" i="29" s="1"/>
  <c r="I109" i="29"/>
  <c r="M114" i="29"/>
  <c r="J118" i="29"/>
  <c r="M118" i="29" s="1"/>
  <c r="I118" i="29"/>
  <c r="L158" i="29"/>
  <c r="M158" i="29" s="1"/>
  <c r="I158" i="29"/>
  <c r="J194" i="29"/>
  <c r="M194" i="29" s="1"/>
  <c r="I194" i="29"/>
  <c r="M227" i="29"/>
  <c r="J269" i="29"/>
  <c r="M269" i="29" s="1"/>
  <c r="I269" i="29"/>
  <c r="J206" i="29"/>
  <c r="M206" i="29" s="1"/>
  <c r="I206" i="29"/>
  <c r="J333" i="29"/>
  <c r="M333" i="29" s="1"/>
  <c r="I333" i="29"/>
  <c r="L10" i="29"/>
  <c r="I13" i="29"/>
  <c r="I73" i="29"/>
  <c r="I75" i="29"/>
  <c r="M80" i="29"/>
  <c r="M82" i="29"/>
  <c r="M89" i="29"/>
  <c r="J91" i="29"/>
  <c r="M91" i="29" s="1"/>
  <c r="I91" i="29"/>
  <c r="I97" i="29"/>
  <c r="I106" i="29"/>
  <c r="J110" i="29"/>
  <c r="M110" i="29" s="1"/>
  <c r="M121" i="29"/>
  <c r="K144" i="29"/>
  <c r="M144" i="29" s="1"/>
  <c r="I144" i="29"/>
  <c r="J146" i="29"/>
  <c r="M146" i="29" s="1"/>
  <c r="I146" i="29"/>
  <c r="J147" i="29"/>
  <c r="M147" i="29" s="1"/>
  <c r="L176" i="29"/>
  <c r="M176" i="29" s="1"/>
  <c r="I176" i="29"/>
  <c r="I68" i="29"/>
  <c r="I70" i="29"/>
  <c r="M72" i="29"/>
  <c r="J74" i="29"/>
  <c r="M74" i="29" s="1"/>
  <c r="I84" i="29"/>
  <c r="J92" i="29"/>
  <c r="M92" i="29" s="1"/>
  <c r="I95" i="29"/>
  <c r="M112" i="29"/>
  <c r="M113" i="29"/>
  <c r="K126" i="29"/>
  <c r="M126" i="29" s="1"/>
  <c r="I126" i="29"/>
  <c r="K135" i="29"/>
  <c r="M135" i="29" s="1"/>
  <c r="I135" i="29"/>
  <c r="M149" i="29"/>
  <c r="M150" i="29"/>
  <c r="K154" i="29"/>
  <c r="M154" i="29" s="1"/>
  <c r="I154" i="29"/>
  <c r="M159" i="29"/>
  <c r="J188" i="29"/>
  <c r="M188" i="29" s="1"/>
  <c r="I188" i="29"/>
  <c r="I216" i="29"/>
  <c r="J216" i="29"/>
  <c r="M216" i="29" s="1"/>
  <c r="J224" i="29"/>
  <c r="M224" i="29" s="1"/>
  <c r="I224" i="29"/>
  <c r="F346" i="29"/>
  <c r="M67" i="29"/>
  <c r="I77" i="29"/>
  <c r="M81" i="29"/>
  <c r="I90" i="29"/>
  <c r="J100" i="29"/>
  <c r="M100" i="29" s="1"/>
  <c r="I100" i="29"/>
  <c r="I104" i="29"/>
  <c r="I141" i="29"/>
  <c r="I156" i="29"/>
  <c r="J156" i="29"/>
  <c r="M156" i="29" s="1"/>
  <c r="I171" i="29"/>
  <c r="J171" i="29"/>
  <c r="M171" i="29" s="1"/>
  <c r="K249" i="29"/>
  <c r="I249" i="29"/>
  <c r="J160" i="29"/>
  <c r="M160" i="29" s="1"/>
  <c r="I160" i="29"/>
  <c r="M166" i="29"/>
  <c r="J197" i="29"/>
  <c r="M197" i="29" s="1"/>
  <c r="I197" i="29"/>
  <c r="M202" i="29"/>
  <c r="M210" i="29"/>
  <c r="J233" i="29"/>
  <c r="M233" i="29" s="1"/>
  <c r="I233" i="29"/>
  <c r="J261" i="29"/>
  <c r="M261" i="29" s="1"/>
  <c r="I261" i="29"/>
  <c r="M266" i="29"/>
  <c r="I318" i="29"/>
  <c r="J318" i="29"/>
  <c r="M318" i="29" s="1"/>
  <c r="J325" i="29"/>
  <c r="M325" i="29" s="1"/>
  <c r="I325" i="29"/>
  <c r="M164" i="29"/>
  <c r="M165" i="29"/>
  <c r="J170" i="29"/>
  <c r="M170" i="29" s="1"/>
  <c r="I170" i="29"/>
  <c r="I210" i="29"/>
  <c r="M211" i="29"/>
  <c r="J215" i="29"/>
  <c r="M215" i="29" s="1"/>
  <c r="I215" i="29"/>
  <c r="I220" i="29"/>
  <c r="M228" i="29"/>
  <c r="M229" i="29"/>
  <c r="K168" i="29"/>
  <c r="M168" i="29" s="1"/>
  <c r="I168" i="29"/>
  <c r="M173" i="29"/>
  <c r="M174" i="29"/>
  <c r="K178" i="29"/>
  <c r="M178" i="29" s="1"/>
  <c r="I178" i="29"/>
  <c r="I185" i="29"/>
  <c r="M200" i="29"/>
  <c r="M201" i="29"/>
  <c r="I228" i="29"/>
  <c r="J235" i="29"/>
  <c r="M235" i="29" s="1"/>
  <c r="I235" i="29"/>
  <c r="I240" i="29"/>
  <c r="I250" i="29"/>
  <c r="M274" i="29"/>
  <c r="M301" i="29"/>
  <c r="J307" i="29"/>
  <c r="M307" i="29" s="1"/>
  <c r="I307" i="29"/>
  <c r="M337" i="29"/>
  <c r="I94" i="29"/>
  <c r="I103" i="29"/>
  <c r="I112" i="29"/>
  <c r="I121" i="29"/>
  <c r="I122" i="29"/>
  <c r="I131" i="29"/>
  <c r="I140" i="29"/>
  <c r="I149" i="29"/>
  <c r="M182" i="29"/>
  <c r="M183" i="29"/>
  <c r="M191" i="29"/>
  <c r="M192" i="29"/>
  <c r="K205" i="29"/>
  <c r="M205" i="29" s="1"/>
  <c r="I205" i="29"/>
  <c r="M220" i="29"/>
  <c r="J231" i="29"/>
  <c r="M231" i="29" s="1"/>
  <c r="K242" i="29"/>
  <c r="M242" i="29" s="1"/>
  <c r="I242" i="29"/>
  <c r="K257" i="29"/>
  <c r="J263" i="29"/>
  <c r="M263" i="29" s="1"/>
  <c r="J296" i="29"/>
  <c r="M296" i="29" s="1"/>
  <c r="I296" i="29"/>
  <c r="K321" i="29"/>
  <c r="M321" i="29" s="1"/>
  <c r="I321" i="29"/>
  <c r="J169" i="29"/>
  <c r="M169" i="29" s="1"/>
  <c r="I169" i="29"/>
  <c r="K177" i="29"/>
  <c r="M177" i="29" s="1"/>
  <c r="I177" i="29"/>
  <c r="I182" i="29"/>
  <c r="I191" i="29"/>
  <c r="K196" i="29"/>
  <c r="M196" i="29" s="1"/>
  <c r="I196" i="29"/>
  <c r="I202" i="29"/>
  <c r="K214" i="29"/>
  <c r="M214" i="29" s="1"/>
  <c r="I214" i="29"/>
  <c r="I230" i="29"/>
  <c r="M240" i="29"/>
  <c r="M248" i="29"/>
  <c r="M250" i="29"/>
  <c r="J271" i="29"/>
  <c r="M271" i="29" s="1"/>
  <c r="I271" i="29"/>
  <c r="M342" i="29"/>
  <c r="J234" i="29"/>
  <c r="M234" i="29" s="1"/>
  <c r="I234" i="29"/>
  <c r="M239" i="29"/>
  <c r="I286" i="29"/>
  <c r="M293" i="29"/>
  <c r="M311" i="29"/>
  <c r="J317" i="29"/>
  <c r="M317" i="29" s="1"/>
  <c r="I317" i="29"/>
  <c r="M322" i="29"/>
  <c r="M329" i="29"/>
  <c r="M238" i="29"/>
  <c r="J244" i="29"/>
  <c r="M244" i="29" s="1"/>
  <c r="I244" i="29"/>
  <c r="M249" i="29"/>
  <c r="I278" i="29"/>
  <c r="M286" i="29"/>
  <c r="J288" i="29"/>
  <c r="M288" i="29" s="1"/>
  <c r="I288" i="29"/>
  <c r="I304" i="29"/>
  <c r="I314" i="29"/>
  <c r="I342" i="29"/>
  <c r="J345" i="29"/>
  <c r="M345" i="29" s="1"/>
  <c r="I248" i="29"/>
  <c r="J280" i="29"/>
  <c r="M280" i="29" s="1"/>
  <c r="I280" i="29"/>
  <c r="I285" i="29"/>
  <c r="J298" i="29"/>
  <c r="M298" i="29" s="1"/>
  <c r="I298" i="29"/>
  <c r="J316" i="29"/>
  <c r="M316" i="29" s="1"/>
  <c r="I316" i="29"/>
  <c r="M285" i="29"/>
  <c r="M320" i="29"/>
  <c r="J335" i="29"/>
  <c r="M335" i="29" s="1"/>
  <c r="I335" i="29"/>
  <c r="J343" i="29"/>
  <c r="M343" i="29" s="1"/>
  <c r="I343" i="29"/>
  <c r="M247" i="29"/>
  <c r="J253" i="29"/>
  <c r="M253" i="29" s="1"/>
  <c r="I253" i="29"/>
  <c r="M258" i="29"/>
  <c r="J262" i="29"/>
  <c r="M262" i="29" s="1"/>
  <c r="I262" i="29"/>
  <c r="I268" i="29"/>
  <c r="J279" i="29"/>
  <c r="M279" i="29" s="1"/>
  <c r="I279" i="29"/>
  <c r="M284" i="29"/>
  <c r="I295" i="29"/>
  <c r="M303" i="29"/>
  <c r="I306" i="29"/>
  <c r="I313" i="29"/>
  <c r="I324" i="29"/>
  <c r="I332" i="29"/>
  <c r="M230" i="29"/>
  <c r="J270" i="29"/>
  <c r="M270" i="29" s="1"/>
  <c r="I270" i="29"/>
  <c r="J272" i="29"/>
  <c r="M272" i="29" s="1"/>
  <c r="J290" i="29"/>
  <c r="M290" i="29" s="1"/>
  <c r="I290" i="29"/>
  <c r="J297" i="29"/>
  <c r="M297" i="29" s="1"/>
  <c r="I297" i="29"/>
  <c r="M302" i="29"/>
  <c r="J308" i="29"/>
  <c r="M308" i="29" s="1"/>
  <c r="I308" i="29"/>
  <c r="J326" i="29"/>
  <c r="M326" i="29" s="1"/>
  <c r="I326" i="29"/>
  <c r="J334" i="29"/>
  <c r="M334" i="29" s="1"/>
  <c r="I334" i="29"/>
  <c r="J336" i="29"/>
  <c r="M336" i="29" s="1"/>
  <c r="M276" i="29"/>
  <c r="I287" i="29"/>
  <c r="M340" i="29"/>
  <c r="I344" i="29"/>
  <c r="M44" i="28"/>
  <c r="M52" i="28"/>
  <c r="M17" i="28"/>
  <c r="M41" i="28"/>
  <c r="M109" i="28"/>
  <c r="M81" i="28"/>
  <c r="M26" i="28"/>
  <c r="M51" i="28"/>
  <c r="M14" i="28"/>
  <c r="M33" i="28"/>
  <c r="M18" i="28"/>
  <c r="M36" i="28"/>
  <c r="M38" i="28"/>
  <c r="M45" i="28"/>
  <c r="M50" i="28"/>
  <c r="I13" i="28"/>
  <c r="I346" i="28" s="1"/>
  <c r="M28" i="28"/>
  <c r="I35" i="28"/>
  <c r="I43" i="28"/>
  <c r="I60" i="28"/>
  <c r="I71" i="28"/>
  <c r="M89" i="28"/>
  <c r="I90" i="28"/>
  <c r="J102" i="28"/>
  <c r="M102" i="28" s="1"/>
  <c r="I102" i="28"/>
  <c r="I115" i="28"/>
  <c r="M123" i="28"/>
  <c r="I141" i="28"/>
  <c r="I144" i="28"/>
  <c r="J218" i="28"/>
  <c r="M218" i="28" s="1"/>
  <c r="K63" i="28"/>
  <c r="M63" i="28" s="1"/>
  <c r="I63" i="28"/>
  <c r="J111" i="28"/>
  <c r="M111" i="28" s="1"/>
  <c r="I111" i="28"/>
  <c r="M135" i="28"/>
  <c r="L147" i="28"/>
  <c r="I147" i="28"/>
  <c r="K209" i="28"/>
  <c r="I209" i="28"/>
  <c r="J227" i="28"/>
  <c r="M227" i="28" s="1"/>
  <c r="I227" i="28"/>
  <c r="J254" i="28"/>
  <c r="M254" i="28" s="1"/>
  <c r="I254" i="28"/>
  <c r="I14" i="28"/>
  <c r="I36" i="28"/>
  <c r="I37" i="28"/>
  <c r="I38" i="28"/>
  <c r="I39" i="28"/>
  <c r="I40" i="28"/>
  <c r="I44" i="28"/>
  <c r="I50" i="28"/>
  <c r="I52" i="28"/>
  <c r="J65" i="28"/>
  <c r="M65" i="28" s="1"/>
  <c r="I65" i="28"/>
  <c r="I69" i="28"/>
  <c r="I76" i="28"/>
  <c r="K81" i="28"/>
  <c r="I81" i="28"/>
  <c r="J84" i="28"/>
  <c r="M84" i="28" s="1"/>
  <c r="I84" i="28"/>
  <c r="I96" i="28"/>
  <c r="M98" i="28"/>
  <c r="I106" i="28"/>
  <c r="I108" i="28"/>
  <c r="M110" i="28"/>
  <c r="M114" i="28"/>
  <c r="I116" i="28"/>
  <c r="I122" i="28"/>
  <c r="M125" i="28"/>
  <c r="I128" i="28"/>
  <c r="J130" i="28"/>
  <c r="M130" i="28" s="1"/>
  <c r="I130" i="28"/>
  <c r="L135" i="28"/>
  <c r="I135" i="28"/>
  <c r="K146" i="28"/>
  <c r="I146" i="28"/>
  <c r="M209" i="28"/>
  <c r="I217" i="28"/>
  <c r="J217" i="28"/>
  <c r="M217" i="28" s="1"/>
  <c r="J257" i="28"/>
  <c r="M257" i="28" s="1"/>
  <c r="I257" i="28"/>
  <c r="J309" i="28"/>
  <c r="M309" i="28" s="1"/>
  <c r="I309" i="28"/>
  <c r="I48" i="28"/>
  <c r="I77" i="28"/>
  <c r="I119" i="28"/>
  <c r="I190" i="28"/>
  <c r="J190" i="28"/>
  <c r="M190" i="28" s="1"/>
  <c r="J255" i="28"/>
  <c r="M255" i="28" s="1"/>
  <c r="I255" i="28"/>
  <c r="L297" i="28"/>
  <c r="I297" i="28"/>
  <c r="G346" i="28"/>
  <c r="J15" i="28"/>
  <c r="M15" i="28" s="1"/>
  <c r="I16" i="28"/>
  <c r="J46" i="28"/>
  <c r="M46" i="28" s="1"/>
  <c r="J47" i="28"/>
  <c r="M47" i="28" s="1"/>
  <c r="J53" i="28"/>
  <c r="M53" i="28" s="1"/>
  <c r="I54" i="28"/>
  <c r="I55" i="28"/>
  <c r="I56" i="28"/>
  <c r="I57" i="28"/>
  <c r="J58" i="28"/>
  <c r="M58" i="28" s="1"/>
  <c r="J60" i="28"/>
  <c r="M60" i="28" s="1"/>
  <c r="I61" i="28"/>
  <c r="M64" i="28"/>
  <c r="M70" i="28"/>
  <c r="I73" i="28"/>
  <c r="J75" i="28"/>
  <c r="M75" i="28" s="1"/>
  <c r="I75" i="28"/>
  <c r="M83" i="28"/>
  <c r="I89" i="28"/>
  <c r="I92" i="28"/>
  <c r="M97" i="28"/>
  <c r="I105" i="28"/>
  <c r="M113" i="28"/>
  <c r="K118" i="28"/>
  <c r="M118" i="28" s="1"/>
  <c r="I118" i="28"/>
  <c r="I123" i="28"/>
  <c r="M126" i="28"/>
  <c r="M143" i="28"/>
  <c r="M146" i="28"/>
  <c r="J172" i="28"/>
  <c r="M172" i="28" s="1"/>
  <c r="J195" i="28"/>
  <c r="M195" i="28" s="1"/>
  <c r="L233" i="28"/>
  <c r="M233" i="28" s="1"/>
  <c r="I233" i="28"/>
  <c r="M37" i="28"/>
  <c r="I49" i="28"/>
  <c r="M68" i="28"/>
  <c r="M95" i="28"/>
  <c r="M116" i="28"/>
  <c r="K127" i="28"/>
  <c r="M127" i="28" s="1"/>
  <c r="I127" i="28"/>
  <c r="I137" i="28"/>
  <c r="I181" i="28"/>
  <c r="J181" i="28"/>
  <c r="M181" i="28" s="1"/>
  <c r="H346" i="28"/>
  <c r="I32" i="28"/>
  <c r="K72" i="28"/>
  <c r="M72" i="28" s="1"/>
  <c r="I72" i="28"/>
  <c r="K91" i="28"/>
  <c r="M91" i="28" s="1"/>
  <c r="I91" i="28"/>
  <c r="I94" i="28"/>
  <c r="M104" i="28"/>
  <c r="M107" i="28"/>
  <c r="I110" i="28"/>
  <c r="M117" i="28"/>
  <c r="J129" i="28"/>
  <c r="M129" i="28" s="1"/>
  <c r="I129" i="28"/>
  <c r="K136" i="28"/>
  <c r="I136" i="28"/>
  <c r="L156" i="28"/>
  <c r="L346" i="28" s="1"/>
  <c r="I156" i="28"/>
  <c r="I19" i="28"/>
  <c r="I20" i="28"/>
  <c r="I21" i="28"/>
  <c r="I22" i="28"/>
  <c r="J23" i="28"/>
  <c r="M23" i="28" s="1"/>
  <c r="I24" i="28"/>
  <c r="I42" i="28"/>
  <c r="K67" i="28"/>
  <c r="M67" i="28" s="1"/>
  <c r="I67" i="28"/>
  <c r="I68" i="28"/>
  <c r="M71" i="28"/>
  <c r="I80" i="28"/>
  <c r="M86" i="28"/>
  <c r="M90" i="28"/>
  <c r="I95" i="28"/>
  <c r="I101" i="28"/>
  <c r="K109" i="28"/>
  <c r="I109" i="28"/>
  <c r="J120" i="28"/>
  <c r="M120" i="28" s="1"/>
  <c r="I120" i="28"/>
  <c r="J132" i="28"/>
  <c r="M132" i="28" s="1"/>
  <c r="I132" i="28"/>
  <c r="M134" i="28"/>
  <c r="J142" i="28"/>
  <c r="M142" i="28" s="1"/>
  <c r="I214" i="28"/>
  <c r="I222" i="28"/>
  <c r="J222" i="28"/>
  <c r="M222" i="28" s="1"/>
  <c r="F346" i="28"/>
  <c r="I62" i="28"/>
  <c r="J10" i="28"/>
  <c r="I41" i="28"/>
  <c r="I51" i="28"/>
  <c r="I64" i="28"/>
  <c r="J66" i="28"/>
  <c r="M66" i="28" s="1"/>
  <c r="I66" i="28"/>
  <c r="I78" i="28"/>
  <c r="K82" i="28"/>
  <c r="M82" i="28" s="1"/>
  <c r="I82" i="28"/>
  <c r="I83" i="28"/>
  <c r="M88" i="28"/>
  <c r="J93" i="28"/>
  <c r="M93" i="28" s="1"/>
  <c r="I93" i="28"/>
  <c r="K100" i="28"/>
  <c r="M100" i="28" s="1"/>
  <c r="I100" i="28"/>
  <c r="I103" i="28"/>
  <c r="M108" i="28"/>
  <c r="I113" i="28"/>
  <c r="I126" i="28"/>
  <c r="M128" i="28"/>
  <c r="M136" i="28"/>
  <c r="M170" i="28"/>
  <c r="M178" i="28"/>
  <c r="I199" i="28"/>
  <c r="J199" i="28"/>
  <c r="M199" i="28" s="1"/>
  <c r="I140" i="28"/>
  <c r="M162" i="28"/>
  <c r="M165" i="28"/>
  <c r="I170" i="28"/>
  <c r="I196" i="28"/>
  <c r="I208" i="28"/>
  <c r="I211" i="28"/>
  <c r="I220" i="28"/>
  <c r="J237" i="28"/>
  <c r="M237" i="28" s="1"/>
  <c r="I237" i="28"/>
  <c r="J239" i="28"/>
  <c r="M239" i="28" s="1"/>
  <c r="I239" i="28"/>
  <c r="M152" i="28"/>
  <c r="I154" i="28"/>
  <c r="M161" i="28"/>
  <c r="I169" i="28"/>
  <c r="M176" i="28"/>
  <c r="I185" i="28"/>
  <c r="M186" i="28"/>
  <c r="M204" i="28"/>
  <c r="I213" i="28"/>
  <c r="J246" i="28"/>
  <c r="M246" i="28" s="1"/>
  <c r="I246" i="28"/>
  <c r="J248" i="28"/>
  <c r="M248" i="28" s="1"/>
  <c r="I248" i="28"/>
  <c r="K263" i="28"/>
  <c r="I263" i="28"/>
  <c r="J336" i="28"/>
  <c r="M336" i="28" s="1"/>
  <c r="I336" i="28"/>
  <c r="J140" i="28"/>
  <c r="M140" i="28" s="1"/>
  <c r="J148" i="28"/>
  <c r="M148" i="28" s="1"/>
  <c r="I148" i="28"/>
  <c r="J149" i="28"/>
  <c r="M149" i="28" s="1"/>
  <c r="J158" i="28"/>
  <c r="M158" i="28" s="1"/>
  <c r="I165" i="28"/>
  <c r="M174" i="28"/>
  <c r="M202" i="28"/>
  <c r="J208" i="28"/>
  <c r="M208" i="28" s="1"/>
  <c r="I223" i="28"/>
  <c r="M226" i="28"/>
  <c r="M231" i="28"/>
  <c r="K271" i="28"/>
  <c r="I271" i="28"/>
  <c r="J312" i="28"/>
  <c r="M312" i="28" s="1"/>
  <c r="I312" i="28"/>
  <c r="M326" i="28"/>
  <c r="J154" i="28"/>
  <c r="M154" i="28" s="1"/>
  <c r="I168" i="28"/>
  <c r="M171" i="28"/>
  <c r="J185" i="28"/>
  <c r="M185" i="28" s="1"/>
  <c r="M213" i="28"/>
  <c r="M216" i="28"/>
  <c r="I221" i="28"/>
  <c r="J285" i="28"/>
  <c r="M285" i="28" s="1"/>
  <c r="I285" i="28"/>
  <c r="K308" i="28"/>
  <c r="I308" i="28"/>
  <c r="L343" i="28"/>
  <c r="M343" i="28" s="1"/>
  <c r="I343" i="28"/>
  <c r="M147" i="28"/>
  <c r="I197" i="28"/>
  <c r="M211" i="28"/>
  <c r="M220" i="28"/>
  <c r="M225" i="28"/>
  <c r="J236" i="28"/>
  <c r="M236" i="28" s="1"/>
  <c r="I236" i="28"/>
  <c r="J274" i="28"/>
  <c r="M274" i="28" s="1"/>
  <c r="I274" i="28"/>
  <c r="I151" i="28"/>
  <c r="I160" i="28"/>
  <c r="J167" i="28"/>
  <c r="M167" i="28" s="1"/>
  <c r="I174" i="28"/>
  <c r="I176" i="28"/>
  <c r="I178" i="28"/>
  <c r="M183" i="28"/>
  <c r="I186" i="28"/>
  <c r="M192" i="28"/>
  <c r="M201" i="28"/>
  <c r="I202" i="28"/>
  <c r="I204" i="28"/>
  <c r="J245" i="28"/>
  <c r="M245" i="28" s="1"/>
  <c r="I245" i="28"/>
  <c r="J276" i="28"/>
  <c r="M276" i="28" s="1"/>
  <c r="I276" i="28"/>
  <c r="K335" i="28"/>
  <c r="I335" i="28"/>
  <c r="I157" i="28"/>
  <c r="I166" i="28"/>
  <c r="I175" i="28"/>
  <c r="I184" i="28"/>
  <c r="I193" i="28"/>
  <c r="I194" i="28"/>
  <c r="I203" i="28"/>
  <c r="I212" i="28"/>
  <c r="K228" i="28"/>
  <c r="M228" i="28" s="1"/>
  <c r="I235" i="28"/>
  <c r="I244" i="28"/>
  <c r="I253" i="28"/>
  <c r="J258" i="28"/>
  <c r="M258" i="28" s="1"/>
  <c r="I258" i="28"/>
  <c r="M262" i="28"/>
  <c r="J266" i="28"/>
  <c r="M266" i="28" s="1"/>
  <c r="I266" i="28"/>
  <c r="M269" i="28"/>
  <c r="M280" i="28"/>
  <c r="L288" i="28"/>
  <c r="I288" i="28"/>
  <c r="K290" i="28"/>
  <c r="M290" i="28" s="1"/>
  <c r="I290" i="28"/>
  <c r="M297" i="28"/>
  <c r="M300" i="28"/>
  <c r="M315" i="28"/>
  <c r="K326" i="28"/>
  <c r="I326" i="28"/>
  <c r="M330" i="28"/>
  <c r="M235" i="28"/>
  <c r="M244" i="28"/>
  <c r="M253" i="28"/>
  <c r="M263" i="28"/>
  <c r="I272" i="28"/>
  <c r="M281" i="28"/>
  <c r="M288" i="28"/>
  <c r="J294" i="28"/>
  <c r="M294" i="28" s="1"/>
  <c r="I294" i="28"/>
  <c r="M302" i="28"/>
  <c r="M308" i="28"/>
  <c r="K317" i="28"/>
  <c r="I317" i="28"/>
  <c r="J321" i="28"/>
  <c r="M321" i="28" s="1"/>
  <c r="I321" i="28"/>
  <c r="M335" i="28"/>
  <c r="M345" i="28"/>
  <c r="J230" i="28"/>
  <c r="M230" i="28" s="1"/>
  <c r="I230" i="28"/>
  <c r="M242" i="28"/>
  <c r="M243" i="28"/>
  <c r="M252" i="28"/>
  <c r="M260" i="28"/>
  <c r="J265" i="28"/>
  <c r="M265" i="28" s="1"/>
  <c r="I265" i="28"/>
  <c r="J273" i="28"/>
  <c r="M273" i="28" s="1"/>
  <c r="I273" i="28"/>
  <c r="M279" i="28"/>
  <c r="L307" i="28"/>
  <c r="M307" i="28" s="1"/>
  <c r="I307" i="28"/>
  <c r="M311" i="28"/>
  <c r="M317" i="28"/>
  <c r="M327" i="28"/>
  <c r="L334" i="28"/>
  <c r="I334" i="28"/>
  <c r="J238" i="28"/>
  <c r="M238" i="28" s="1"/>
  <c r="I238" i="28"/>
  <c r="M241" i="28"/>
  <c r="J247" i="28"/>
  <c r="M247" i="28" s="1"/>
  <c r="I247" i="28"/>
  <c r="M251" i="28"/>
  <c r="J256" i="28"/>
  <c r="M256" i="28" s="1"/>
  <c r="I256" i="28"/>
  <c r="J275" i="28"/>
  <c r="M275" i="28" s="1"/>
  <c r="I275" i="28"/>
  <c r="M278" i="28"/>
  <c r="K289" i="28"/>
  <c r="M289" i="28" s="1"/>
  <c r="I289" i="28"/>
  <c r="M291" i="28"/>
  <c r="L298" i="28"/>
  <c r="I298" i="28"/>
  <c r="L325" i="28"/>
  <c r="I325" i="28"/>
  <c r="M329" i="28"/>
  <c r="M334" i="28"/>
  <c r="J340" i="28"/>
  <c r="M340" i="28" s="1"/>
  <c r="I340" i="28"/>
  <c r="M232" i="28"/>
  <c r="M271" i="28"/>
  <c r="M282" i="28"/>
  <c r="M293" i="28"/>
  <c r="M298" i="28"/>
  <c r="J303" i="28"/>
  <c r="M303" i="28" s="1"/>
  <c r="I303" i="28"/>
  <c r="M306" i="28"/>
  <c r="L316" i="28"/>
  <c r="I316" i="28"/>
  <c r="M320" i="28"/>
  <c r="M325" i="28"/>
  <c r="J331" i="28"/>
  <c r="M331" i="28" s="1"/>
  <c r="I331" i="28"/>
  <c r="M342" i="28"/>
  <c r="J264" i="28"/>
  <c r="M264" i="28" s="1"/>
  <c r="I264" i="28"/>
  <c r="J267" i="28"/>
  <c r="M267" i="28" s="1"/>
  <c r="I267" i="28"/>
  <c r="M272" i="28"/>
  <c r="K280" i="28"/>
  <c r="I280" i="28"/>
  <c r="M284" i="28"/>
  <c r="M316" i="28"/>
  <c r="J322" i="28"/>
  <c r="M322" i="28" s="1"/>
  <c r="I322" i="28"/>
  <c r="K344" i="28"/>
  <c r="M344" i="28" s="1"/>
  <c r="I344" i="28"/>
  <c r="I283" i="28"/>
  <c r="I292" i="28"/>
  <c r="I301" i="28"/>
  <c r="I310" i="28"/>
  <c r="I319" i="28"/>
  <c r="I328" i="28"/>
  <c r="I337" i="28"/>
  <c r="I338" i="28"/>
  <c r="I284" i="28"/>
  <c r="I293" i="28"/>
  <c r="I302" i="28"/>
  <c r="I311" i="28"/>
  <c r="I320" i="28"/>
  <c r="I329" i="28"/>
  <c r="I330" i="28"/>
  <c r="I339" i="28"/>
  <c r="M282" i="27"/>
  <c r="M290" i="27"/>
  <c r="M298" i="27"/>
  <c r="M306" i="27"/>
  <c r="M314" i="27"/>
  <c r="M322" i="27"/>
  <c r="M330" i="27"/>
  <c r="M338" i="27"/>
  <c r="M288" i="27"/>
  <c r="M296" i="27"/>
  <c r="M304" i="27"/>
  <c r="M312" i="27"/>
  <c r="M320" i="27"/>
  <c r="M328" i="27"/>
  <c r="M336" i="27"/>
  <c r="M344" i="27"/>
  <c r="M284" i="27"/>
  <c r="M292" i="27"/>
  <c r="M300" i="27"/>
  <c r="M308" i="27"/>
  <c r="M316" i="27"/>
  <c r="M324" i="27"/>
  <c r="M332" i="27"/>
  <c r="M340" i="27"/>
  <c r="M287" i="27"/>
  <c r="M295" i="27"/>
  <c r="M303" i="27"/>
  <c r="M311" i="27"/>
  <c r="M319" i="27"/>
  <c r="M327" i="27"/>
  <c r="M335" i="27"/>
  <c r="M343" i="27"/>
  <c r="I282" i="27"/>
  <c r="I283" i="27"/>
  <c r="I284" i="27"/>
  <c r="I285" i="27"/>
  <c r="I286" i="27"/>
  <c r="I287" i="27"/>
  <c r="I288" i="27"/>
  <c r="I289" i="27"/>
  <c r="I290" i="27"/>
  <c r="I291" i="27"/>
  <c r="I292" i="27"/>
  <c r="I293" i="27"/>
  <c r="I294" i="27"/>
  <c r="I295" i="27"/>
  <c r="I296" i="27"/>
  <c r="I297" i="27"/>
  <c r="I298" i="27"/>
  <c r="I300" i="27"/>
  <c r="I301" i="27"/>
  <c r="I302" i="27"/>
  <c r="I303" i="27"/>
  <c r="I304" i="27"/>
  <c r="I305" i="27"/>
  <c r="I306" i="27"/>
  <c r="I307" i="27"/>
  <c r="I308" i="27"/>
  <c r="I309" i="27"/>
  <c r="I310" i="27"/>
  <c r="I311" i="27"/>
  <c r="I312" i="27"/>
  <c r="I313" i="27"/>
  <c r="I314" i="27"/>
  <c r="I315" i="27"/>
  <c r="I316" i="27"/>
  <c r="I317" i="27"/>
  <c r="I318" i="27"/>
  <c r="I319" i="27"/>
  <c r="I320" i="27"/>
  <c r="I321" i="27"/>
  <c r="I322" i="27"/>
  <c r="I323" i="27"/>
  <c r="I324" i="27"/>
  <c r="I325" i="27"/>
  <c r="I326" i="27"/>
  <c r="I327" i="27"/>
  <c r="I328" i="27"/>
  <c r="I329" i="27"/>
  <c r="I330" i="27"/>
  <c r="I331" i="27"/>
  <c r="I332" i="27"/>
  <c r="I333" i="27"/>
  <c r="I334" i="27"/>
  <c r="I335" i="27"/>
  <c r="I336" i="27"/>
  <c r="I337" i="27"/>
  <c r="I338" i="27"/>
  <c r="I339" i="27"/>
  <c r="I340" i="27"/>
  <c r="I341" i="27"/>
  <c r="I342" i="27"/>
  <c r="I343" i="27"/>
  <c r="I344" i="27"/>
  <c r="I345" i="27"/>
  <c r="M277" i="27"/>
  <c r="M280" i="27"/>
  <c r="M275" i="27"/>
  <c r="M278" i="27"/>
  <c r="M281" i="27"/>
  <c r="M276" i="27"/>
  <c r="I274" i="27"/>
  <c r="I275" i="27"/>
  <c r="I276" i="27"/>
  <c r="I277" i="27"/>
  <c r="I278" i="27"/>
  <c r="I279" i="27"/>
  <c r="I280" i="27"/>
  <c r="I281" i="27"/>
  <c r="M272" i="27"/>
  <c r="M268" i="27"/>
  <c r="M271" i="27"/>
  <c r="I266" i="27"/>
  <c r="I267" i="27"/>
  <c r="I268" i="27"/>
  <c r="I269" i="27"/>
  <c r="I270" i="27"/>
  <c r="I271" i="27"/>
  <c r="I272" i="27"/>
  <c r="I273" i="27"/>
  <c r="M258" i="27"/>
  <c r="M264" i="27"/>
  <c r="M262" i="27"/>
  <c r="M260" i="27"/>
  <c r="M263" i="27"/>
  <c r="I258" i="27"/>
  <c r="I260" i="27"/>
  <c r="I261" i="27"/>
  <c r="I262" i="27"/>
  <c r="I263" i="27"/>
  <c r="I264" i="27"/>
  <c r="I265" i="27"/>
  <c r="M256" i="27"/>
  <c r="M254" i="27"/>
  <c r="M252" i="27"/>
  <c r="M255" i="27"/>
  <c r="I250" i="27"/>
  <c r="I251" i="27"/>
  <c r="I252" i="27"/>
  <c r="I253" i="27"/>
  <c r="I254" i="27"/>
  <c r="I255" i="27"/>
  <c r="I256" i="27"/>
  <c r="I257" i="27"/>
  <c r="I242" i="27"/>
  <c r="I243" i="27"/>
  <c r="I244" i="27"/>
  <c r="I245" i="27"/>
  <c r="I246" i="27"/>
  <c r="I247" i="27"/>
  <c r="I248" i="27"/>
  <c r="I249" i="27"/>
  <c r="M237" i="27"/>
  <c r="M240" i="27"/>
  <c r="M238" i="27"/>
  <c r="M236" i="27"/>
  <c r="M239" i="27"/>
  <c r="I234" i="27"/>
  <c r="I235" i="27"/>
  <c r="I236" i="27"/>
  <c r="I237" i="27"/>
  <c r="I238" i="27"/>
  <c r="I239" i="27"/>
  <c r="I240" i="27"/>
  <c r="I241" i="27"/>
  <c r="M229" i="27"/>
  <c r="M232" i="27"/>
  <c r="M230" i="27"/>
  <c r="M233" i="27"/>
  <c r="M228" i="27"/>
  <c r="I226" i="27"/>
  <c r="I227" i="27"/>
  <c r="I228" i="27"/>
  <c r="I229" i="27"/>
  <c r="I230" i="27"/>
  <c r="I231" i="27"/>
  <c r="I232" i="27"/>
  <c r="I233" i="27"/>
  <c r="M218" i="27"/>
  <c r="M220" i="27"/>
  <c r="M222" i="27"/>
  <c r="M224" i="27"/>
  <c r="I218" i="27"/>
  <c r="I220" i="27"/>
  <c r="I221" i="27"/>
  <c r="I222" i="27"/>
  <c r="I223" i="27"/>
  <c r="I224" i="27"/>
  <c r="I225" i="27"/>
  <c r="M213" i="27"/>
  <c r="M216" i="27"/>
  <c r="M214" i="27"/>
  <c r="M217" i="27"/>
  <c r="M212" i="27"/>
  <c r="I210" i="27"/>
  <c r="I211" i="27"/>
  <c r="I212" i="27"/>
  <c r="I213" i="27"/>
  <c r="I214" i="27"/>
  <c r="I215" i="27"/>
  <c r="I216" i="27"/>
  <c r="I217" i="27"/>
  <c r="M202" i="27"/>
  <c r="M204" i="27"/>
  <c r="M206" i="27"/>
  <c r="M208" i="27"/>
  <c r="M203" i="27"/>
  <c r="M205" i="27"/>
  <c r="M207" i="27"/>
  <c r="M209" i="27"/>
  <c r="I202" i="27"/>
  <c r="I203" i="27"/>
  <c r="I204" i="27"/>
  <c r="I205" i="27"/>
  <c r="I206" i="27"/>
  <c r="I207" i="27"/>
  <c r="I208" i="27"/>
  <c r="I209" i="27"/>
  <c r="M194" i="27"/>
  <c r="M196" i="27"/>
  <c r="M195" i="27"/>
  <c r="M197" i="27"/>
  <c r="M199" i="27"/>
  <c r="M201" i="27"/>
  <c r="I194" i="27"/>
  <c r="I195" i="27"/>
  <c r="I196" i="27"/>
  <c r="I197" i="27"/>
  <c r="I198" i="27"/>
  <c r="I199" i="27"/>
  <c r="I200" i="27"/>
  <c r="I201" i="27"/>
  <c r="M189" i="27"/>
  <c r="M190" i="27"/>
  <c r="M193" i="27"/>
  <c r="M188" i="27"/>
  <c r="M191" i="27"/>
  <c r="I186" i="27"/>
  <c r="I187" i="27"/>
  <c r="I188" i="27"/>
  <c r="I189" i="27"/>
  <c r="I190" i="27"/>
  <c r="I191" i="27"/>
  <c r="I192" i="27"/>
  <c r="I193" i="27"/>
  <c r="M178" i="27"/>
  <c r="M184" i="27"/>
  <c r="M185" i="27"/>
  <c r="M180" i="27"/>
  <c r="I178" i="27"/>
  <c r="I180" i="27"/>
  <c r="I181" i="27"/>
  <c r="I182" i="27"/>
  <c r="I183" i="27"/>
  <c r="I184" i="27"/>
  <c r="I185" i="27"/>
  <c r="M175" i="27"/>
  <c r="M170" i="27"/>
  <c r="M176" i="27"/>
  <c r="M171" i="27"/>
  <c r="M174" i="27"/>
  <c r="M177" i="27"/>
  <c r="I170" i="27"/>
  <c r="I171" i="27"/>
  <c r="I172" i="27"/>
  <c r="I173" i="27"/>
  <c r="I174" i="27"/>
  <c r="I175" i="27"/>
  <c r="I176" i="27"/>
  <c r="I177" i="27"/>
  <c r="M165" i="27"/>
  <c r="M168" i="27"/>
  <c r="M169" i="27"/>
  <c r="M164" i="27"/>
  <c r="I162" i="27"/>
  <c r="I163" i="27"/>
  <c r="I164" i="27"/>
  <c r="I165" i="27"/>
  <c r="I166" i="27"/>
  <c r="I167" i="27"/>
  <c r="I168" i="27"/>
  <c r="I169" i="27"/>
  <c r="M154" i="27"/>
  <c r="M155" i="27"/>
  <c r="M156" i="27"/>
  <c r="M159" i="27"/>
  <c r="I154" i="27"/>
  <c r="I155" i="27"/>
  <c r="I156" i="27"/>
  <c r="I157" i="27"/>
  <c r="I159" i="27"/>
  <c r="J158" i="27"/>
  <c r="M158" i="27" s="1"/>
  <c r="I161" i="27"/>
  <c r="J160" i="27"/>
  <c r="M160" i="27" s="1"/>
  <c r="M151" i="27"/>
  <c r="M146" i="27"/>
  <c r="M152" i="27"/>
  <c r="M153" i="27"/>
  <c r="M148" i="27"/>
  <c r="I146" i="27"/>
  <c r="I147" i="27"/>
  <c r="I148" i="27"/>
  <c r="I149" i="27"/>
  <c r="I150" i="27"/>
  <c r="I151" i="27"/>
  <c r="I152" i="27"/>
  <c r="I153" i="27"/>
  <c r="M142" i="27"/>
  <c r="M145" i="27"/>
  <c r="M140" i="27"/>
  <c r="I138" i="27"/>
  <c r="I140" i="27"/>
  <c r="I141" i="27"/>
  <c r="I142" i="27"/>
  <c r="I143" i="27"/>
  <c r="I144" i="27"/>
  <c r="I145" i="27"/>
  <c r="M136" i="27"/>
  <c r="M131" i="27"/>
  <c r="M135" i="27"/>
  <c r="M130" i="27"/>
  <c r="I130" i="27"/>
  <c r="I131" i="27"/>
  <c r="I132" i="27"/>
  <c r="I133" i="27"/>
  <c r="I134" i="27"/>
  <c r="I135" i="27"/>
  <c r="I137" i="27"/>
  <c r="M122" i="27"/>
  <c r="M128" i="27"/>
  <c r="M123" i="27"/>
  <c r="M129" i="27"/>
  <c r="M124" i="27"/>
  <c r="I122" i="27"/>
  <c r="I123" i="27"/>
  <c r="I124" i="27"/>
  <c r="I125" i="27"/>
  <c r="I126" i="27"/>
  <c r="I127" i="27"/>
  <c r="I128" i="27"/>
  <c r="I129" i="27"/>
  <c r="M117" i="27"/>
  <c r="M120" i="27"/>
  <c r="M118" i="27"/>
  <c r="M121" i="27"/>
  <c r="I114" i="27"/>
  <c r="I115" i="27"/>
  <c r="I116" i="27"/>
  <c r="I117" i="27"/>
  <c r="I118" i="27"/>
  <c r="I119" i="27"/>
  <c r="I120" i="27"/>
  <c r="I121" i="27"/>
  <c r="I106" i="27"/>
  <c r="I107" i="27"/>
  <c r="I108" i="27"/>
  <c r="I109" i="27"/>
  <c r="I110" i="27"/>
  <c r="I111" i="27"/>
  <c r="I112" i="27"/>
  <c r="I113" i="27"/>
  <c r="M101" i="27"/>
  <c r="M104" i="27"/>
  <c r="M105" i="27"/>
  <c r="M100" i="27"/>
  <c r="I98" i="27"/>
  <c r="I100" i="27"/>
  <c r="I101" i="27"/>
  <c r="I102" i="27"/>
  <c r="I103" i="27"/>
  <c r="I104" i="27"/>
  <c r="I105" i="27"/>
  <c r="M93" i="27"/>
  <c r="M94" i="27"/>
  <c r="M92" i="27"/>
  <c r="M95" i="27"/>
  <c r="I90" i="27"/>
  <c r="I91" i="27"/>
  <c r="I92" i="27"/>
  <c r="I93" i="27"/>
  <c r="I94" i="27"/>
  <c r="I95" i="27"/>
  <c r="I96" i="27"/>
  <c r="I97" i="27"/>
  <c r="M82" i="27"/>
  <c r="M86" i="27"/>
  <c r="M89" i="27"/>
  <c r="M84" i="27"/>
  <c r="M87" i="27"/>
  <c r="I82" i="27"/>
  <c r="I83" i="27"/>
  <c r="I84" i="27"/>
  <c r="I85" i="27"/>
  <c r="I86" i="27"/>
  <c r="I87" i="27"/>
  <c r="I88" i="27"/>
  <c r="I89" i="27"/>
  <c r="M80" i="27"/>
  <c r="M81" i="27"/>
  <c r="I74" i="27"/>
  <c r="I75" i="27"/>
  <c r="I76" i="27"/>
  <c r="I77" i="27"/>
  <c r="I78" i="27"/>
  <c r="I79" i="27"/>
  <c r="I80" i="27"/>
  <c r="I81" i="27"/>
  <c r="M70" i="27"/>
  <c r="M68" i="27"/>
  <c r="M67" i="27"/>
  <c r="M69" i="27"/>
  <c r="M71" i="27"/>
  <c r="M66" i="27"/>
  <c r="M73" i="27"/>
  <c r="M58" i="27"/>
  <c r="M64" i="27"/>
  <c r="M62" i="27"/>
  <c r="M65" i="27"/>
  <c r="M60" i="27"/>
  <c r="I58" i="27"/>
  <c r="I60" i="27"/>
  <c r="I61" i="27"/>
  <c r="I62" i="27"/>
  <c r="I63" i="27"/>
  <c r="I64" i="27"/>
  <c r="I65" i="27"/>
  <c r="M50" i="27"/>
  <c r="M52" i="27"/>
  <c r="M54" i="27"/>
  <c r="M56" i="27"/>
  <c r="M43" i="27"/>
  <c r="M47" i="27"/>
  <c r="M34" i="27"/>
  <c r="M36" i="27"/>
  <c r="M38" i="27"/>
  <c r="M40" i="27"/>
  <c r="I34" i="27"/>
  <c r="I35" i="27"/>
  <c r="I36" i="27"/>
  <c r="I37" i="27"/>
  <c r="I38" i="27"/>
  <c r="I39" i="27"/>
  <c r="I40" i="27"/>
  <c r="I41" i="27"/>
  <c r="M32" i="27"/>
  <c r="M29" i="27"/>
  <c r="M26" i="27"/>
  <c r="M33" i="27"/>
  <c r="I26" i="27"/>
  <c r="I27" i="27"/>
  <c r="I28" i="27"/>
  <c r="I29" i="27"/>
  <c r="I30" i="27"/>
  <c r="I31" i="27"/>
  <c r="I32" i="27"/>
  <c r="I33" i="27"/>
  <c r="I19" i="27"/>
  <c r="I21" i="27"/>
  <c r="I25" i="27"/>
  <c r="J18" i="27"/>
  <c r="M18" i="27" s="1"/>
  <c r="J20" i="27"/>
  <c r="M20" i="27" s="1"/>
  <c r="J23" i="27"/>
  <c r="M23" i="27" s="1"/>
  <c r="J24" i="27"/>
  <c r="M24" i="27" s="1"/>
  <c r="M17" i="27"/>
  <c r="M14" i="27"/>
  <c r="I12" i="27"/>
  <c r="I10" i="27"/>
  <c r="M10" i="27"/>
  <c r="M13" i="27"/>
  <c r="M16" i="27"/>
  <c r="M12" i="27"/>
  <c r="M15" i="27"/>
  <c r="F346" i="27"/>
  <c r="I15" i="27"/>
  <c r="G346" i="27"/>
  <c r="I16" i="27"/>
  <c r="K346" i="27"/>
  <c r="H346" i="27"/>
  <c r="I17" i="27"/>
  <c r="D143" i="25"/>
  <c r="D144" i="25" s="1"/>
  <c r="D145" i="25" s="1"/>
  <c r="D263" i="25"/>
  <c r="D264" i="25" s="1"/>
  <c r="D265" i="25" s="1"/>
  <c r="M303" i="25"/>
  <c r="I289" i="25"/>
  <c r="J289" i="25"/>
  <c r="M289" i="25" s="1"/>
  <c r="I205" i="25"/>
  <c r="I214" i="25"/>
  <c r="J219" i="25"/>
  <c r="M219" i="25" s="1"/>
  <c r="I219" i="25"/>
  <c r="K243" i="25"/>
  <c r="M243" i="25" s="1"/>
  <c r="I243" i="25"/>
  <c r="I249" i="25"/>
  <c r="I250" i="25"/>
  <c r="K257" i="25"/>
  <c r="I257" i="25"/>
  <c r="M284" i="25"/>
  <c r="J286" i="25"/>
  <c r="M286" i="25" s="1"/>
  <c r="I286" i="25"/>
  <c r="J209" i="25"/>
  <c r="M209" i="25" s="1"/>
  <c r="I209" i="25"/>
  <c r="J220" i="25"/>
  <c r="M220" i="25" s="1"/>
  <c r="I225" i="25"/>
  <c r="J239" i="25"/>
  <c r="M239" i="25" s="1"/>
  <c r="I239" i="25"/>
  <c r="I253" i="25"/>
  <c r="J253" i="25"/>
  <c r="M253" i="25" s="1"/>
  <c r="I256" i="25"/>
  <c r="M267" i="25"/>
  <c r="M276" i="25"/>
  <c r="K298" i="25"/>
  <c r="I298" i="25"/>
  <c r="J312" i="25"/>
  <c r="M312" i="25" s="1"/>
  <c r="I312" i="25"/>
  <c r="M318" i="25"/>
  <c r="K327" i="25"/>
  <c r="M327" i="25" s="1"/>
  <c r="I327" i="25"/>
  <c r="J338" i="25"/>
  <c r="M338" i="25" s="1"/>
  <c r="I338" i="25"/>
  <c r="I232" i="25"/>
  <c r="M249" i="25"/>
  <c r="J255" i="25"/>
  <c r="M255" i="25" s="1"/>
  <c r="I255" i="25"/>
  <c r="L260" i="25"/>
  <c r="M260" i="25" s="1"/>
  <c r="I260" i="25"/>
  <c r="J285" i="25"/>
  <c r="M285" i="25" s="1"/>
  <c r="I285" i="25"/>
  <c r="M290" i="25"/>
  <c r="K305" i="25"/>
  <c r="M305" i="25" s="1"/>
  <c r="I305" i="25"/>
  <c r="K333" i="25"/>
  <c r="M333" i="25" s="1"/>
  <c r="I333" i="25"/>
  <c r="I341" i="25"/>
  <c r="L341" i="25"/>
  <c r="M341" i="25" s="1"/>
  <c r="K208" i="25"/>
  <c r="M208" i="25" s="1"/>
  <c r="I208" i="25"/>
  <c r="K217" i="25"/>
  <c r="M217" i="25" s="1"/>
  <c r="I217" i="25"/>
  <c r="K227" i="25"/>
  <c r="M227" i="25" s="1"/>
  <c r="I227" i="25"/>
  <c r="M232" i="25"/>
  <c r="M235" i="25"/>
  <c r="K241" i="25"/>
  <c r="M241" i="25" s="1"/>
  <c r="I241" i="25"/>
  <c r="I247" i="25"/>
  <c r="M265" i="25"/>
  <c r="K272" i="25"/>
  <c r="M272" i="25" s="1"/>
  <c r="I272" i="25"/>
  <c r="I276" i="25"/>
  <c r="K288" i="25"/>
  <c r="M288" i="25" s="1"/>
  <c r="I288" i="25"/>
  <c r="M321" i="25"/>
  <c r="I326" i="25"/>
  <c r="J326" i="25"/>
  <c r="M326" i="25" s="1"/>
  <c r="K242" i="25"/>
  <c r="M242" i="25" s="1"/>
  <c r="I242" i="25"/>
  <c r="M214" i="25"/>
  <c r="I231" i="25"/>
  <c r="J237" i="25"/>
  <c r="M237" i="25" s="1"/>
  <c r="I237" i="25"/>
  <c r="M248" i="25"/>
  <c r="M310" i="25"/>
  <c r="J317" i="25"/>
  <c r="M317" i="25" s="1"/>
  <c r="K218" i="25"/>
  <c r="M218" i="25" s="1"/>
  <c r="I218" i="25"/>
  <c r="K228" i="25"/>
  <c r="M228" i="25" s="1"/>
  <c r="I228" i="25"/>
  <c r="K315" i="25"/>
  <c r="M315" i="25" s="1"/>
  <c r="I315" i="25"/>
  <c r="M205" i="25"/>
  <c r="J210" i="25"/>
  <c r="M210" i="25" s="1"/>
  <c r="I210" i="25"/>
  <c r="I230" i="25"/>
  <c r="M238" i="25"/>
  <c r="J240" i="25"/>
  <c r="M240" i="25" s="1"/>
  <c r="I240" i="25"/>
  <c r="J244" i="25"/>
  <c r="M244" i="25" s="1"/>
  <c r="M246" i="25"/>
  <c r="J254" i="25"/>
  <c r="M254" i="25" s="1"/>
  <c r="I254" i="25"/>
  <c r="I259" i="25"/>
  <c r="M263" i="25"/>
  <c r="I271" i="25"/>
  <c r="J271" i="25"/>
  <c r="M271" i="25" s="1"/>
  <c r="I278" i="25"/>
  <c r="M293" i="25"/>
  <c r="M311" i="25"/>
  <c r="J313" i="25"/>
  <c r="M313" i="25" s="1"/>
  <c r="I313" i="25"/>
  <c r="I318" i="25"/>
  <c r="M319" i="25"/>
  <c r="J274" i="25"/>
  <c r="M274" i="25" s="1"/>
  <c r="I274" i="25"/>
  <c r="I332" i="25"/>
  <c r="L332" i="25"/>
  <c r="M332" i="25" s="1"/>
  <c r="M283" i="25"/>
  <c r="I299" i="25"/>
  <c r="M316" i="25"/>
  <c r="M322" i="25"/>
  <c r="I229" i="25"/>
  <c r="I275" i="25"/>
  <c r="I279" i="25"/>
  <c r="M298" i="25"/>
  <c r="I319" i="25"/>
  <c r="I329" i="25"/>
  <c r="M343" i="25"/>
  <c r="M297" i="25"/>
  <c r="I316" i="25"/>
  <c r="I331" i="25"/>
  <c r="M252" i="25"/>
  <c r="I273" i="25"/>
  <c r="I314" i="25"/>
  <c r="I328" i="25"/>
  <c r="M334" i="25"/>
  <c r="I343" i="25"/>
  <c r="M345" i="25"/>
  <c r="M270" i="25"/>
  <c r="M325" i="25"/>
  <c r="M234" i="25"/>
  <c r="M257" i="25"/>
  <c r="I265" i="25"/>
  <c r="I280" i="25"/>
  <c r="I287" i="25"/>
  <c r="I293" i="25"/>
  <c r="M307" i="25"/>
  <c r="J337" i="25"/>
  <c r="M337" i="25" s="1"/>
  <c r="I337" i="25"/>
  <c r="J299" i="25"/>
  <c r="M299" i="25" s="1"/>
  <c r="I270" i="25"/>
  <c r="M279" i="25"/>
  <c r="I283" i="25"/>
  <c r="I290" i="25"/>
  <c r="I297" i="25"/>
  <c r="I310" i="25"/>
  <c r="I320" i="25"/>
  <c r="I325" i="25"/>
  <c r="M340" i="25"/>
  <c r="I342" i="25"/>
  <c r="M146" i="25"/>
  <c r="M155" i="25"/>
  <c r="M136" i="25"/>
  <c r="M139" i="25"/>
  <c r="M156" i="25"/>
  <c r="M163" i="25"/>
  <c r="M194" i="25"/>
  <c r="M131" i="25"/>
  <c r="M147" i="25"/>
  <c r="M149" i="25"/>
  <c r="M154" i="25"/>
  <c r="M166" i="25"/>
  <c r="M176" i="25"/>
  <c r="M181" i="25"/>
  <c r="M186" i="25"/>
  <c r="M191" i="25"/>
  <c r="M145" i="25"/>
  <c r="M157" i="25"/>
  <c r="M174" i="25"/>
  <c r="M200" i="25"/>
  <c r="M138" i="25"/>
  <c r="M140" i="25"/>
  <c r="M167" i="25"/>
  <c r="M190" i="25"/>
  <c r="M195" i="25"/>
  <c r="M201" i="25"/>
  <c r="M130" i="25"/>
  <c r="M148" i="25"/>
  <c r="M185" i="25"/>
  <c r="M193" i="25"/>
  <c r="I127" i="25"/>
  <c r="I136" i="25"/>
  <c r="I145" i="25"/>
  <c r="I146" i="25"/>
  <c r="I155" i="25"/>
  <c r="I164" i="25"/>
  <c r="I173" i="25"/>
  <c r="I191" i="25"/>
  <c r="I200" i="25"/>
  <c r="I138" i="25"/>
  <c r="I165" i="25"/>
  <c r="I174" i="25"/>
  <c r="I183" i="25"/>
  <c r="I192" i="25"/>
  <c r="I201" i="25"/>
  <c r="I129" i="25"/>
  <c r="I130" i="25"/>
  <c r="I139" i="25"/>
  <c r="I148" i="25"/>
  <c r="I157" i="25"/>
  <c r="I166" i="25"/>
  <c r="I175" i="25"/>
  <c r="I184" i="25"/>
  <c r="I193" i="25"/>
  <c r="I194" i="25"/>
  <c r="I128" i="25"/>
  <c r="I147" i="25"/>
  <c r="I122" i="25"/>
  <c r="I131" i="25"/>
  <c r="K137" i="25"/>
  <c r="M137" i="25" s="1"/>
  <c r="I140" i="25"/>
  <c r="I149" i="25"/>
  <c r="K156" i="25"/>
  <c r="I158" i="25"/>
  <c r="I167" i="25"/>
  <c r="I176" i="25"/>
  <c r="I185" i="25"/>
  <c r="I186" i="25"/>
  <c r="I195" i="25"/>
  <c r="I123" i="25"/>
  <c r="I132" i="25"/>
  <c r="I141" i="25"/>
  <c r="I150" i="25"/>
  <c r="I159" i="25"/>
  <c r="I168" i="25"/>
  <c r="I177" i="25"/>
  <c r="I178" i="25"/>
  <c r="I187" i="25"/>
  <c r="I196" i="25"/>
  <c r="M117" i="25"/>
  <c r="M118" i="25"/>
  <c r="M116" i="25"/>
  <c r="M119" i="25"/>
  <c r="I116" i="25"/>
  <c r="I117" i="25"/>
  <c r="I118" i="25"/>
  <c r="I119" i="25"/>
  <c r="I120" i="25"/>
  <c r="I121" i="25"/>
  <c r="M112" i="25"/>
  <c r="M111" i="25"/>
  <c r="J113" i="25"/>
  <c r="M113" i="25" s="1"/>
  <c r="J106" i="25"/>
  <c r="M106" i="25" s="1"/>
  <c r="J107" i="25"/>
  <c r="M107" i="25" s="1"/>
  <c r="I108" i="25"/>
  <c r="I112" i="25"/>
  <c r="M104" i="25"/>
  <c r="M105" i="25"/>
  <c r="I104" i="25"/>
  <c r="I105" i="25"/>
  <c r="I98" i="25"/>
  <c r="I99" i="25"/>
  <c r="I100" i="25"/>
  <c r="I96" i="25"/>
  <c r="I97" i="25"/>
  <c r="I90" i="25"/>
  <c r="I91" i="25"/>
  <c r="M89" i="25"/>
  <c r="M88" i="25"/>
  <c r="M83" i="25"/>
  <c r="I89" i="25"/>
  <c r="I82" i="25"/>
  <c r="I83" i="25"/>
  <c r="L79" i="25"/>
  <c r="M79" i="25" s="1"/>
  <c r="K80" i="25"/>
  <c r="M80" i="25" s="1"/>
  <c r="J81" i="25"/>
  <c r="M81" i="25" s="1"/>
  <c r="I74" i="25"/>
  <c r="I75" i="25"/>
  <c r="I76" i="25"/>
  <c r="M66" i="25"/>
  <c r="M72" i="25"/>
  <c r="I72" i="25"/>
  <c r="L71" i="25"/>
  <c r="M71" i="25" s="1"/>
  <c r="J73" i="25"/>
  <c r="M73" i="25" s="1"/>
  <c r="I67" i="25"/>
  <c r="I68" i="25"/>
  <c r="I66" i="25"/>
  <c r="M64" i="25"/>
  <c r="M63" i="25"/>
  <c r="I65" i="25"/>
  <c r="I58" i="25"/>
  <c r="I64" i="25"/>
  <c r="I59" i="25"/>
  <c r="I60" i="25"/>
  <c r="L55" i="25"/>
  <c r="M55" i="25" s="1"/>
  <c r="K56" i="25"/>
  <c r="M56" i="25" s="1"/>
  <c r="J57" i="25"/>
  <c r="M57" i="25" s="1"/>
  <c r="I51" i="25"/>
  <c r="I52" i="25"/>
  <c r="I50" i="25"/>
  <c r="M45" i="25"/>
  <c r="M46" i="25"/>
  <c r="I46" i="25"/>
  <c r="J47" i="25"/>
  <c r="M47" i="25" s="1"/>
  <c r="J48" i="25"/>
  <c r="M48" i="25" s="1"/>
  <c r="I49" i="25"/>
  <c r="L45" i="25"/>
  <c r="I42" i="25"/>
  <c r="M40" i="25"/>
  <c r="M31" i="25"/>
  <c r="M41" i="25"/>
  <c r="M35" i="25"/>
  <c r="I31" i="25"/>
  <c r="I41" i="25"/>
  <c r="I39" i="25"/>
  <c r="I32" i="25"/>
  <c r="L30" i="25"/>
  <c r="M30" i="25" s="1"/>
  <c r="I34" i="25"/>
  <c r="J33" i="25"/>
  <c r="M33" i="25" s="1"/>
  <c r="I40" i="25"/>
  <c r="I26" i="25"/>
  <c r="I35" i="25"/>
  <c r="I36" i="25"/>
  <c r="I27" i="25"/>
  <c r="M23" i="25"/>
  <c r="M22" i="25"/>
  <c r="I22" i="25"/>
  <c r="I23" i="25"/>
  <c r="I25" i="25"/>
  <c r="I18" i="25"/>
  <c r="I19" i="25"/>
  <c r="I24" i="25"/>
  <c r="M14" i="25"/>
  <c r="M12" i="25"/>
  <c r="M15" i="25"/>
  <c r="M16" i="25"/>
  <c r="I17" i="25"/>
  <c r="I12" i="25"/>
  <c r="I13" i="25"/>
  <c r="I14" i="25"/>
  <c r="I15" i="25"/>
  <c r="I16" i="25"/>
  <c r="J11" i="25"/>
  <c r="M11" i="25" s="1"/>
  <c r="D11" i="26"/>
  <c r="J10" i="26"/>
  <c r="K10" i="26" s="1"/>
  <c r="J9" i="26"/>
  <c r="K9" i="26" s="1"/>
  <c r="J8" i="26"/>
  <c r="K8" i="26" s="1"/>
  <c r="J7" i="26"/>
  <c r="K7" i="26" s="1"/>
  <c r="K346" i="25" l="1"/>
  <c r="I346" i="25"/>
  <c r="I47" i="26"/>
  <c r="K47" i="26"/>
  <c r="K48" i="26" s="1"/>
  <c r="K38" i="26"/>
  <c r="K39" i="26" s="1"/>
  <c r="I38" i="26"/>
  <c r="J28" i="26"/>
  <c r="K28" i="26" s="1"/>
  <c r="K29" i="26" s="1"/>
  <c r="K30" i="26" s="1"/>
  <c r="I29" i="26"/>
  <c r="I18" i="26"/>
  <c r="I20" i="26" s="1"/>
  <c r="K20" i="26"/>
  <c r="K21" i="26" s="1"/>
  <c r="K11" i="26"/>
  <c r="K12" i="26" s="1"/>
  <c r="K50" i="26" s="1"/>
  <c r="L346" i="30"/>
  <c r="I346" i="30"/>
  <c r="J346" i="30"/>
  <c r="M55" i="30"/>
  <c r="M346" i="30" s="1"/>
  <c r="K346" i="30"/>
  <c r="J346" i="29"/>
  <c r="I346" i="29"/>
  <c r="K346" i="29"/>
  <c r="L346" i="29"/>
  <c r="M10" i="29"/>
  <c r="M346" i="29" s="1"/>
  <c r="J346" i="28"/>
  <c r="M10" i="28"/>
  <c r="M346" i="28" s="1"/>
  <c r="M156" i="28"/>
  <c r="K346" i="28"/>
  <c r="I346" i="27"/>
  <c r="M346" i="27"/>
  <c r="L346" i="27"/>
  <c r="J346" i="27"/>
  <c r="I10" i="26"/>
  <c r="I8" i="26"/>
  <c r="I9" i="26"/>
  <c r="I7" i="26"/>
  <c r="I11" i="26" l="1"/>
  <c r="I50" i="26" s="1"/>
  <c r="F346" i="25"/>
  <c r="J10" i="25"/>
  <c r="M10" i="25" s="1"/>
  <c r="J346" i="25" l="1"/>
  <c r="L346" i="25"/>
  <c r="M346" i="25" l="1"/>
  <c r="M347" i="25" s="1"/>
</calcChain>
</file>

<file path=xl/sharedStrings.xml><?xml version="1.0" encoding="utf-8"?>
<sst xmlns="http://schemas.openxmlformats.org/spreadsheetml/2006/main" count="1932" uniqueCount="72">
  <si>
    <t>Flat No</t>
  </si>
  <si>
    <t>Type</t>
  </si>
  <si>
    <t>RERA CA Sq.Ft.</t>
  </si>
  <si>
    <t>Tower No.</t>
  </si>
  <si>
    <t>RERA Total Area
 Sq.M.</t>
  </si>
  <si>
    <t>RERA Total Area
 Sq.Ft.</t>
  </si>
  <si>
    <t>Facing - Door Exit</t>
  </si>
  <si>
    <t>Views</t>
  </si>
  <si>
    <t xml:space="preserve">Refuge </t>
  </si>
  <si>
    <t>RERA CA
Sq.M.</t>
  </si>
  <si>
    <t>Design</t>
  </si>
  <si>
    <t>Region Head (Open Land)</t>
  </si>
  <si>
    <t>Operations</t>
  </si>
  <si>
    <t>Sales &amp; Marketing</t>
  </si>
  <si>
    <t>Strategy</t>
  </si>
  <si>
    <t>Jaimin Desai
Shilpa Shinde</t>
  </si>
  <si>
    <t>Aroop Chatterjee</t>
  </si>
  <si>
    <t>Anand Ramchandran</t>
  </si>
  <si>
    <t>Pranav Chaudhary
Rahul Laddha / Akshay Katware</t>
  </si>
  <si>
    <t>Rajib Das</t>
  </si>
  <si>
    <t>Panvel - Phase 5 - Tower 1 - Inventory</t>
  </si>
  <si>
    <t>Remarks</t>
  </si>
  <si>
    <t>*ALL AREAS IN SQM</t>
  </si>
  <si>
    <t>TYPE</t>
  </si>
  <si>
    <t>FLOOR nos for markt</t>
  </si>
  <si>
    <t>NO. OF UNITS</t>
  </si>
  <si>
    <t>SQM</t>
  </si>
  <si>
    <t>SQFT</t>
  </si>
  <si>
    <t>RERA CARPET (sqm)</t>
  </si>
  <si>
    <t>TOTAL RCA/UNIT (sqm)</t>
  </si>
  <si>
    <t>TOTAL RCA (sqm)</t>
  </si>
  <si>
    <t>TOTAL SA/UNIT (sqm)</t>
  </si>
  <si>
    <t>TOTAL SA (sqm)</t>
  </si>
  <si>
    <t>DECK AREA Sq.M</t>
  </si>
  <si>
    <t>UTILITY  Sq.M.</t>
  </si>
  <si>
    <t>UTILITY  Sq.Ft</t>
  </si>
  <si>
    <t>DECK AREA Sq.Ft</t>
  </si>
  <si>
    <t>2BHK (Premium)</t>
  </si>
  <si>
    <t>3BHK  (Premium)</t>
  </si>
  <si>
    <t>2BHK (Optimum)</t>
  </si>
  <si>
    <t>T1</t>
  </si>
  <si>
    <t>Refuge 1</t>
  </si>
  <si>
    <t>Refuge 2</t>
  </si>
  <si>
    <t>Refuge 3</t>
  </si>
  <si>
    <t>Refuge 4</t>
  </si>
  <si>
    <t>Refuge 5</t>
  </si>
  <si>
    <t>Refuge 6</t>
  </si>
  <si>
    <t>Refuge 7</t>
  </si>
  <si>
    <t>TOTAL T1</t>
  </si>
  <si>
    <t>T2</t>
  </si>
  <si>
    <t>2BHK (Compact)</t>
  </si>
  <si>
    <t>3BHK  (Optimum2)</t>
  </si>
  <si>
    <t>3BHK  (Optimum1)</t>
  </si>
  <si>
    <t>T5</t>
  </si>
  <si>
    <t>T3</t>
  </si>
  <si>
    <t>1BHK (Compact)</t>
  </si>
  <si>
    <t>2BHK  (Optimum)</t>
  </si>
  <si>
    <t>T4</t>
  </si>
  <si>
    <t>TOTAL T4</t>
  </si>
  <si>
    <t>TOTAL T2</t>
  </si>
  <si>
    <t>TOTAL T3</t>
  </si>
  <si>
    <t>TOTAL T5</t>
  </si>
  <si>
    <t>TOWER 1</t>
  </si>
  <si>
    <t>1 TO 42</t>
  </si>
  <si>
    <t>DECK AREA (sqm)</t>
  </si>
  <si>
    <t>UTILITY AREA (sqm)</t>
  </si>
  <si>
    <t>TOWER 2</t>
  </si>
  <si>
    <t>TOWER 3</t>
  </si>
  <si>
    <t>TOWER 4</t>
  </si>
  <si>
    <t>TOWER 5</t>
  </si>
  <si>
    <t xml:space="preserve">TOTAL </t>
  </si>
  <si>
    <t>Floor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</si>
</sst>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9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24" xfId="1" applyNumberFormat="1" applyFont="1" applyFill="1" applyBorder="1" applyAlignment="1">
      <alignment horizontal="center" vertical="center"/>
    </xf>
    <xf numFmtId="2" fontId="3" fillId="0" borderId="6" xfId="1" applyNumberFormat="1" applyFont="1" applyFill="1" applyBorder="1" applyAlignment="1">
      <alignment horizontal="center" vertical="center"/>
    </xf>
    <xf numFmtId="2" fontId="3" fillId="0" borderId="15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2" fillId="3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7" xfId="0" applyNumberFormat="1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2" fontId="3" fillId="0" borderId="38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2" fillId="4" borderId="39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49" fontId="2" fillId="3" borderId="40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2" fontId="3" fillId="0" borderId="44" xfId="1" applyNumberFormat="1" applyFont="1" applyFill="1" applyBorder="1" applyAlignment="1">
      <alignment horizontal="center" vertical="center"/>
    </xf>
    <xf numFmtId="2" fontId="3" fillId="0" borderId="41" xfId="1" applyNumberFormat="1" applyFont="1" applyFill="1" applyBorder="1" applyAlignment="1">
      <alignment horizontal="center" vertical="center"/>
    </xf>
    <xf numFmtId="2" fontId="3" fillId="0" borderId="45" xfId="1" applyNumberFormat="1" applyFont="1" applyFill="1" applyBorder="1" applyAlignment="1">
      <alignment horizontal="center" vertical="center"/>
    </xf>
    <xf numFmtId="2" fontId="3" fillId="2" borderId="41" xfId="1" applyNumberFormat="1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2" fontId="3" fillId="0" borderId="46" xfId="1" applyNumberFormat="1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9" xfId="0" applyFont="1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8" fillId="0" borderId="49" xfId="0" applyFont="1" applyFill="1" applyBorder="1" applyAlignment="1">
      <alignment vertical="center" wrapText="1"/>
    </xf>
    <xf numFmtId="0" fontId="0" fillId="0" borderId="19" xfId="0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Fill="1" applyBorder="1" applyAlignment="1">
      <alignment horizontal="center" vertical="center"/>
    </xf>
    <xf numFmtId="43" fontId="0" fillId="0" borderId="0" xfId="0" applyNumberFormat="1"/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/>
    <xf numFmtId="1" fontId="4" fillId="0" borderId="5" xfId="0" applyNumberFormat="1" applyFont="1" applyFill="1" applyBorder="1" applyAlignment="1">
      <alignment horizontal="center" vertical="center"/>
    </xf>
    <xf numFmtId="1" fontId="0" fillId="0" borderId="1" xfId="1" applyNumberFormat="1" applyFont="1" applyBorder="1"/>
    <xf numFmtId="169" fontId="1" fillId="0" borderId="1" xfId="1" applyNumberFormat="1" applyFont="1" applyBorder="1"/>
    <xf numFmtId="169" fontId="1" fillId="0" borderId="17" xfId="1" applyNumberFormat="1" applyFont="1" applyBorder="1"/>
    <xf numFmtId="1" fontId="1" fillId="0" borderId="1" xfId="1" applyNumberFormat="1" applyFont="1" applyBorder="1"/>
    <xf numFmtId="1" fontId="0" fillId="0" borderId="17" xfId="0" applyNumberFormat="1" applyBorder="1"/>
    <xf numFmtId="1" fontId="1" fillId="0" borderId="17" xfId="1" applyNumberFormat="1" applyFont="1" applyBorder="1"/>
    <xf numFmtId="169" fontId="1" fillId="0" borderId="0" xfId="0" applyNumberFormat="1" applyFont="1"/>
    <xf numFmtId="43" fontId="1" fillId="0" borderId="0" xfId="0" applyNumberFormat="1" applyFont="1"/>
    <xf numFmtId="0" fontId="1" fillId="0" borderId="0" xfId="0" applyFont="1"/>
    <xf numFmtId="49" fontId="2" fillId="3" borderId="39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7"/>
  <sheetViews>
    <sheetView tabSelected="1" topLeftCell="A7" zoomScale="70" zoomScaleNormal="70" workbookViewId="0">
      <pane xSplit="2" ySplit="2" topLeftCell="C9" activePane="bottomRight" state="frozen"/>
      <selection activeCell="A7" sqref="A7"/>
      <selection pane="topRight" activeCell="C7" sqref="C7"/>
      <selection pane="bottomLeft" activeCell="A9" sqref="A9"/>
      <selection pane="bottomRight" activeCell="S21" sqref="S21"/>
    </sheetView>
  </sheetViews>
  <sheetFormatPr defaultColWidth="9.109375" defaultRowHeight="14.4" x14ac:dyDescent="0.3"/>
  <cols>
    <col min="1" max="1" width="9.109375" style="1" customWidth="1"/>
    <col min="2" max="2" width="7.109375" style="1" customWidth="1"/>
    <col min="3" max="3" width="12.88671875" style="1" customWidth="1"/>
    <col min="4" max="4" width="8" style="1" customWidth="1"/>
    <col min="5" max="5" width="18.109375" style="1" customWidth="1"/>
    <col min="6" max="6" width="13.33203125" style="1" customWidth="1"/>
    <col min="7" max="7" width="13" style="1" customWidth="1"/>
    <col min="8" max="8" width="13.44140625" style="1" customWidth="1"/>
    <col min="9" max="9" width="16.21875" style="1" bestFit="1" customWidth="1"/>
    <col min="10" max="11" width="14" style="1" customWidth="1"/>
    <col min="12" max="12" width="13.33203125" style="1" customWidth="1"/>
    <col min="13" max="13" width="17" style="42" customWidth="1"/>
    <col min="14" max="14" width="11" style="1" bestFit="1" customWidth="1"/>
    <col min="15" max="15" width="12.109375" style="1" hidden="1" customWidth="1"/>
    <col min="16" max="16" width="35.33203125" style="1" hidden="1" customWidth="1"/>
    <col min="17" max="17" width="15.33203125" style="1" customWidth="1"/>
    <col min="18" max="16384" width="9.109375" style="1"/>
  </cols>
  <sheetData>
    <row r="1" spans="2:17" hidden="1" x14ac:dyDescent="0.3"/>
    <row r="2" spans="2:17" hidden="1" x14ac:dyDescent="0.3"/>
    <row r="3" spans="2:17" ht="15" hidden="1" thickBot="1" x14ac:dyDescent="0.35">
      <c r="B3" s="138" t="s">
        <v>20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</row>
    <row r="4" spans="2:17" ht="77.25" hidden="1" customHeight="1" x14ac:dyDescent="0.3">
      <c r="B4" s="141"/>
      <c r="C4" s="142"/>
      <c r="D4" s="143"/>
      <c r="E4" s="143"/>
      <c r="F4" s="143"/>
      <c r="G4" s="143"/>
      <c r="H4" s="143"/>
      <c r="I4" s="143"/>
      <c r="J4" s="143"/>
      <c r="K4" s="35"/>
      <c r="L4" s="143"/>
      <c r="M4" s="143"/>
      <c r="N4" s="143"/>
      <c r="O4" s="143"/>
      <c r="P4" s="144"/>
    </row>
    <row r="5" spans="2:17" ht="30" hidden="1" customHeight="1" x14ac:dyDescent="0.3">
      <c r="B5" s="129" t="s">
        <v>15</v>
      </c>
      <c r="C5" s="130"/>
      <c r="D5" s="131"/>
      <c r="E5" s="131"/>
      <c r="F5" s="132" t="s">
        <v>16</v>
      </c>
      <c r="G5" s="132"/>
      <c r="H5" s="132"/>
      <c r="I5" s="132" t="s">
        <v>17</v>
      </c>
      <c r="J5" s="132"/>
      <c r="K5" s="31"/>
      <c r="L5" s="131" t="s">
        <v>18</v>
      </c>
      <c r="M5" s="132"/>
      <c r="N5" s="132" t="s">
        <v>19</v>
      </c>
      <c r="O5" s="132"/>
      <c r="P5" s="133"/>
    </row>
    <row r="6" spans="2:17" hidden="1" x14ac:dyDescent="0.3">
      <c r="B6" s="134" t="s">
        <v>10</v>
      </c>
      <c r="C6" s="135"/>
      <c r="D6" s="136"/>
      <c r="E6" s="136"/>
      <c r="F6" s="136" t="s">
        <v>12</v>
      </c>
      <c r="G6" s="136"/>
      <c r="H6" s="136"/>
      <c r="I6" s="136" t="s">
        <v>13</v>
      </c>
      <c r="J6" s="136"/>
      <c r="K6" s="33"/>
      <c r="L6" s="136" t="s">
        <v>14</v>
      </c>
      <c r="M6" s="136"/>
      <c r="N6" s="136" t="s">
        <v>11</v>
      </c>
      <c r="O6" s="136"/>
      <c r="P6" s="137"/>
    </row>
    <row r="7" spans="2:17" x14ac:dyDescent="0.3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43"/>
      <c r="N7" s="23"/>
      <c r="O7" s="23"/>
      <c r="P7" s="23"/>
    </row>
    <row r="8" spans="2:17" ht="47.4" thickBot="1" x14ac:dyDescent="0.35">
      <c r="B8" s="28" t="s">
        <v>3</v>
      </c>
      <c r="C8" s="28" t="s">
        <v>71</v>
      </c>
      <c r="D8" s="28" t="s">
        <v>0</v>
      </c>
      <c r="E8" s="28" t="s">
        <v>1</v>
      </c>
      <c r="F8" s="26" t="s">
        <v>9</v>
      </c>
      <c r="G8" s="26" t="s">
        <v>33</v>
      </c>
      <c r="H8" s="26" t="s">
        <v>34</v>
      </c>
      <c r="I8" s="26" t="s">
        <v>4</v>
      </c>
      <c r="J8" s="26" t="s">
        <v>2</v>
      </c>
      <c r="K8" s="26" t="s">
        <v>36</v>
      </c>
      <c r="L8" s="26" t="s">
        <v>35</v>
      </c>
      <c r="M8" s="26" t="s">
        <v>5</v>
      </c>
      <c r="N8" s="26" t="s">
        <v>8</v>
      </c>
      <c r="O8" s="26" t="s">
        <v>6</v>
      </c>
      <c r="P8" s="26" t="s">
        <v>7</v>
      </c>
      <c r="Q8" s="24" t="s">
        <v>21</v>
      </c>
    </row>
    <row r="9" spans="2:17" ht="21.75" customHeight="1" thickBot="1" x14ac:dyDescent="0.35">
      <c r="B9" s="127" t="s">
        <v>40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</row>
    <row r="10" spans="2:17" ht="15" customHeight="1" x14ac:dyDescent="0.3">
      <c r="B10" s="34">
        <v>1</v>
      </c>
      <c r="C10" s="124">
        <v>1</v>
      </c>
      <c r="D10" s="35">
        <v>101</v>
      </c>
      <c r="E10" s="38" t="s">
        <v>37</v>
      </c>
      <c r="F10" s="41">
        <f>64.472</f>
        <v>64.471999999999994</v>
      </c>
      <c r="G10" s="41">
        <f>3.477</f>
        <v>3.4769999999999999</v>
      </c>
      <c r="H10" s="41">
        <f>1.967</f>
        <v>1.9670000000000001</v>
      </c>
      <c r="I10" s="5">
        <f>F10+G10+H10</f>
        <v>69.915999999999997</v>
      </c>
      <c r="J10" s="5">
        <f>F10*10.764</f>
        <v>693.97660799999994</v>
      </c>
      <c r="K10" s="5">
        <f t="shared" ref="K10:L10" si="0">G10*10.764</f>
        <v>37.426427999999994</v>
      </c>
      <c r="L10" s="5">
        <f t="shared" si="0"/>
        <v>21.172788000000001</v>
      </c>
      <c r="M10" s="51">
        <f>J10+K10+L10</f>
        <v>752.5758239999999</v>
      </c>
      <c r="N10" s="35"/>
      <c r="O10" s="35"/>
      <c r="P10" s="36"/>
    </row>
    <row r="11" spans="2:17" ht="15" customHeight="1" x14ac:dyDescent="0.3">
      <c r="B11" s="13">
        <v>1</v>
      </c>
      <c r="C11" s="125"/>
      <c r="D11" s="31">
        <f>D10+1</f>
        <v>102</v>
      </c>
      <c r="E11" s="37" t="s">
        <v>37</v>
      </c>
      <c r="F11" s="49">
        <f>64.472</f>
        <v>64.471999999999994</v>
      </c>
      <c r="G11" s="49">
        <f>3.477</f>
        <v>3.4769999999999999</v>
      </c>
      <c r="H11" s="49">
        <f>1.967</f>
        <v>1.9670000000000001</v>
      </c>
      <c r="I11" s="3">
        <f>F11+G11+H11</f>
        <v>69.915999999999997</v>
      </c>
      <c r="J11" s="3">
        <f>F11*10.764</f>
        <v>693.97660799999994</v>
      </c>
      <c r="K11" s="3">
        <f t="shared" ref="K11:K12" si="1">G11*10.764</f>
        <v>37.426427999999994</v>
      </c>
      <c r="L11" s="3">
        <f t="shared" ref="L11:L12" si="2">H11*10.764</f>
        <v>21.172788000000001</v>
      </c>
      <c r="M11" s="52">
        <f>J11+K11+L11</f>
        <v>752.5758239999999</v>
      </c>
      <c r="N11" s="31"/>
      <c r="O11" s="31"/>
      <c r="P11" s="32"/>
    </row>
    <row r="12" spans="2:17" s="19" customFormat="1" ht="15" customHeight="1" x14ac:dyDescent="0.3">
      <c r="B12" s="13">
        <v>1</v>
      </c>
      <c r="C12" s="125"/>
      <c r="D12" s="31">
        <f t="shared" ref="D12:D17" si="3">D11+1</f>
        <v>103</v>
      </c>
      <c r="E12" s="37" t="s">
        <v>38</v>
      </c>
      <c r="F12" s="49">
        <f>100.629</f>
        <v>100.629</v>
      </c>
      <c r="G12" s="49">
        <f>5.108</f>
        <v>5.1079999999999997</v>
      </c>
      <c r="H12" s="49">
        <f>2.656</f>
        <v>2.6560000000000001</v>
      </c>
      <c r="I12" s="3">
        <f>F12+G12+H12</f>
        <v>108.39300000000001</v>
      </c>
      <c r="J12" s="3">
        <f>F12*10.764</f>
        <v>1083.170556</v>
      </c>
      <c r="K12" s="3">
        <f t="shared" si="1"/>
        <v>54.982511999999993</v>
      </c>
      <c r="L12" s="3">
        <f t="shared" si="2"/>
        <v>28.589183999999999</v>
      </c>
      <c r="M12" s="52">
        <f t="shared" ref="M12:M17" si="4">J12+K12+L12</f>
        <v>1166.742252</v>
      </c>
      <c r="N12" s="31"/>
      <c r="O12" s="31"/>
      <c r="P12" s="32"/>
      <c r="Q12" s="1"/>
    </row>
    <row r="13" spans="2:17" ht="15" customHeight="1" x14ac:dyDescent="0.3">
      <c r="B13" s="13">
        <v>1</v>
      </c>
      <c r="C13" s="125"/>
      <c r="D13" s="31">
        <f t="shared" si="3"/>
        <v>104</v>
      </c>
      <c r="E13" s="37" t="s">
        <v>38</v>
      </c>
      <c r="F13" s="49">
        <f>100.629</f>
        <v>100.629</v>
      </c>
      <c r="G13" s="49">
        <f>5.108</f>
        <v>5.1079999999999997</v>
      </c>
      <c r="H13" s="49">
        <f>2.656</f>
        <v>2.6560000000000001</v>
      </c>
      <c r="I13" s="3">
        <f>F13+G13+H13</f>
        <v>108.39300000000001</v>
      </c>
      <c r="J13" s="3">
        <f>F13*10.764</f>
        <v>1083.170556</v>
      </c>
      <c r="K13" s="3">
        <f t="shared" ref="K13:K20" si="5">G13*10.764</f>
        <v>54.982511999999993</v>
      </c>
      <c r="L13" s="3">
        <f t="shared" ref="L13:L20" si="6">H13*10.764</f>
        <v>28.589183999999999</v>
      </c>
      <c r="M13" s="52">
        <f t="shared" si="4"/>
        <v>1166.742252</v>
      </c>
      <c r="N13" s="31"/>
      <c r="O13" s="31"/>
      <c r="P13" s="32"/>
    </row>
    <row r="14" spans="2:17" ht="15" customHeight="1" x14ac:dyDescent="0.3">
      <c r="B14" s="13">
        <v>1</v>
      </c>
      <c r="C14" s="125"/>
      <c r="D14" s="31">
        <f t="shared" si="3"/>
        <v>105</v>
      </c>
      <c r="E14" s="37" t="s">
        <v>39</v>
      </c>
      <c r="F14" s="49">
        <f>59.035</f>
        <v>59.034999999999997</v>
      </c>
      <c r="G14" s="49">
        <f>3.233</f>
        <v>3.2330000000000001</v>
      </c>
      <c r="H14" s="49">
        <v>1.74</v>
      </c>
      <c r="I14" s="3">
        <f>F14+G14+H14</f>
        <v>64.007999999999996</v>
      </c>
      <c r="J14" s="3">
        <f>F14*10.764</f>
        <v>635.45273999999995</v>
      </c>
      <c r="K14" s="3">
        <f t="shared" si="5"/>
        <v>34.800012000000002</v>
      </c>
      <c r="L14" s="3">
        <f t="shared" si="6"/>
        <v>18.72936</v>
      </c>
      <c r="M14" s="52">
        <f t="shared" si="4"/>
        <v>688.98211200000003</v>
      </c>
      <c r="N14" s="31"/>
      <c r="O14" s="31"/>
      <c r="P14" s="32"/>
    </row>
    <row r="15" spans="2:17" ht="15" customHeight="1" x14ac:dyDescent="0.3">
      <c r="B15" s="13">
        <v>1</v>
      </c>
      <c r="C15" s="125"/>
      <c r="D15" s="31">
        <f t="shared" si="3"/>
        <v>106</v>
      </c>
      <c r="E15" s="37" t="s">
        <v>39</v>
      </c>
      <c r="F15" s="49">
        <f>59.035</f>
        <v>59.034999999999997</v>
      </c>
      <c r="G15" s="49">
        <f>3.233</f>
        <v>3.2330000000000001</v>
      </c>
      <c r="H15" s="49">
        <v>1.74</v>
      </c>
      <c r="I15" s="3">
        <f>F15+G15+H15</f>
        <v>64.007999999999996</v>
      </c>
      <c r="J15" s="3">
        <f>F15*10.764</f>
        <v>635.45273999999995</v>
      </c>
      <c r="K15" s="3">
        <f t="shared" si="5"/>
        <v>34.800012000000002</v>
      </c>
      <c r="L15" s="3">
        <f t="shared" si="6"/>
        <v>18.72936</v>
      </c>
      <c r="M15" s="52">
        <f t="shared" si="4"/>
        <v>688.98211200000003</v>
      </c>
      <c r="N15" s="31"/>
      <c r="O15" s="31"/>
      <c r="P15" s="32"/>
    </row>
    <row r="16" spans="2:17" ht="15" customHeight="1" x14ac:dyDescent="0.3">
      <c r="B16" s="13">
        <v>1</v>
      </c>
      <c r="C16" s="125"/>
      <c r="D16" s="31">
        <f t="shared" si="3"/>
        <v>107</v>
      </c>
      <c r="E16" s="37" t="s">
        <v>37</v>
      </c>
      <c r="F16" s="49">
        <f>64.174</f>
        <v>64.174000000000007</v>
      </c>
      <c r="G16" s="49">
        <f t="shared" ref="G16:G17" si="7">3.477</f>
        <v>3.4769999999999999</v>
      </c>
      <c r="H16" s="49">
        <v>1.98</v>
      </c>
      <c r="I16" s="3">
        <f>F16+G16+H16</f>
        <v>69.631000000000014</v>
      </c>
      <c r="J16" s="3">
        <f>F16*10.764</f>
        <v>690.76893600000005</v>
      </c>
      <c r="K16" s="3">
        <f t="shared" si="5"/>
        <v>37.426427999999994</v>
      </c>
      <c r="L16" s="3">
        <f t="shared" si="6"/>
        <v>21.312719999999999</v>
      </c>
      <c r="M16" s="52">
        <f t="shared" si="4"/>
        <v>749.50808400000005</v>
      </c>
      <c r="N16" s="31"/>
      <c r="O16" s="31"/>
      <c r="P16" s="32"/>
    </row>
    <row r="17" spans="2:17" s="19" customFormat="1" ht="15.75" customHeight="1" thickBot="1" x14ac:dyDescent="0.35">
      <c r="B17" s="39">
        <v>1</v>
      </c>
      <c r="C17" s="126"/>
      <c r="D17" s="7">
        <f t="shared" si="3"/>
        <v>108</v>
      </c>
      <c r="E17" s="40" t="s">
        <v>37</v>
      </c>
      <c r="F17" s="50">
        <f>64.174</f>
        <v>64.174000000000007</v>
      </c>
      <c r="G17" s="50">
        <f t="shared" si="7"/>
        <v>3.4769999999999999</v>
      </c>
      <c r="H17" s="50">
        <v>1.98</v>
      </c>
      <c r="I17" s="8">
        <f>F17+G17+H17</f>
        <v>69.631000000000014</v>
      </c>
      <c r="J17" s="8">
        <f>F17*10.764</f>
        <v>690.76893600000005</v>
      </c>
      <c r="K17" s="8">
        <f t="shared" si="5"/>
        <v>37.426427999999994</v>
      </c>
      <c r="L17" s="8">
        <f t="shared" si="6"/>
        <v>21.312719999999999</v>
      </c>
      <c r="M17" s="53">
        <f t="shared" si="4"/>
        <v>749.50808400000005</v>
      </c>
      <c r="N17" s="7"/>
      <c r="O17" s="7"/>
      <c r="P17" s="10"/>
      <c r="Q17" s="1"/>
    </row>
    <row r="18" spans="2:17" ht="15" customHeight="1" x14ac:dyDescent="0.3">
      <c r="B18" s="13">
        <v>1</v>
      </c>
      <c r="C18" s="119">
        <v>2</v>
      </c>
      <c r="D18" s="35">
        <v>201</v>
      </c>
      <c r="E18" s="38" t="s">
        <v>37</v>
      </c>
      <c r="F18" s="41">
        <f>64.472</f>
        <v>64.471999999999994</v>
      </c>
      <c r="G18" s="41">
        <f>3.477</f>
        <v>3.4769999999999999</v>
      </c>
      <c r="H18" s="41">
        <f>1.967</f>
        <v>1.9670000000000001</v>
      </c>
      <c r="I18" s="5">
        <f>F18+G18+H18</f>
        <v>69.915999999999997</v>
      </c>
      <c r="J18" s="5">
        <f>F18*10.764</f>
        <v>693.97660799999994</v>
      </c>
      <c r="K18" s="5">
        <f t="shared" si="5"/>
        <v>37.426427999999994</v>
      </c>
      <c r="L18" s="5">
        <f t="shared" si="6"/>
        <v>21.172788000000001</v>
      </c>
      <c r="M18" s="51">
        <f>J18+K18+L18</f>
        <v>752.5758239999999</v>
      </c>
      <c r="N18" s="14"/>
      <c r="O18" s="14"/>
      <c r="P18" s="15"/>
    </row>
    <row r="19" spans="2:17" ht="15" customHeight="1" x14ac:dyDescent="0.3">
      <c r="B19" s="13">
        <v>1</v>
      </c>
      <c r="C19" s="119"/>
      <c r="D19" s="31">
        <f>D18+1</f>
        <v>202</v>
      </c>
      <c r="E19" s="37" t="s">
        <v>37</v>
      </c>
      <c r="F19" s="49">
        <f>64.472</f>
        <v>64.471999999999994</v>
      </c>
      <c r="G19" s="49">
        <f>3.477</f>
        <v>3.4769999999999999</v>
      </c>
      <c r="H19" s="49">
        <f>1.967</f>
        <v>1.9670000000000001</v>
      </c>
      <c r="I19" s="3">
        <f>F19+G19+H19</f>
        <v>69.915999999999997</v>
      </c>
      <c r="J19" s="3">
        <f>F19*10.764</f>
        <v>693.97660799999994</v>
      </c>
      <c r="K19" s="3">
        <f t="shared" si="5"/>
        <v>37.426427999999994</v>
      </c>
      <c r="L19" s="3">
        <f t="shared" si="6"/>
        <v>21.172788000000001</v>
      </c>
      <c r="M19" s="52">
        <f>J19+K19+L19</f>
        <v>752.5758239999999</v>
      </c>
      <c r="N19" s="14"/>
      <c r="O19" s="14"/>
      <c r="P19" s="15"/>
    </row>
    <row r="20" spans="2:17" s="19" customFormat="1" ht="15" customHeight="1" x14ac:dyDescent="0.3">
      <c r="B20" s="13">
        <v>1</v>
      </c>
      <c r="C20" s="119"/>
      <c r="D20" s="31">
        <f t="shared" ref="D20:D25" si="8">D19+1</f>
        <v>203</v>
      </c>
      <c r="E20" s="37" t="s">
        <v>38</v>
      </c>
      <c r="F20" s="49">
        <f>100.629</f>
        <v>100.629</v>
      </c>
      <c r="G20" s="49">
        <f>5.108</f>
        <v>5.1079999999999997</v>
      </c>
      <c r="H20" s="49">
        <f>2.656</f>
        <v>2.6560000000000001</v>
      </c>
      <c r="I20" s="3">
        <f>F20+G20+H20</f>
        <v>108.39300000000001</v>
      </c>
      <c r="J20" s="3">
        <f>F20*10.764</f>
        <v>1083.170556</v>
      </c>
      <c r="K20" s="3">
        <f t="shared" si="5"/>
        <v>54.982511999999993</v>
      </c>
      <c r="L20" s="3">
        <f t="shared" si="6"/>
        <v>28.589183999999999</v>
      </c>
      <c r="M20" s="52">
        <f t="shared" ref="M20:M25" si="9">J20+K20+L20</f>
        <v>1166.742252</v>
      </c>
      <c r="N20" s="14"/>
      <c r="O20" s="14"/>
      <c r="P20" s="15"/>
      <c r="Q20" s="1"/>
    </row>
    <row r="21" spans="2:17" s="19" customFormat="1" ht="15" customHeight="1" x14ac:dyDescent="0.3">
      <c r="B21" s="13">
        <v>1</v>
      </c>
      <c r="C21" s="119"/>
      <c r="D21" s="31">
        <f t="shared" si="8"/>
        <v>204</v>
      </c>
      <c r="E21" s="37" t="s">
        <v>38</v>
      </c>
      <c r="F21" s="49">
        <f>100.629</f>
        <v>100.629</v>
      </c>
      <c r="G21" s="49">
        <f>5.108</f>
        <v>5.1079999999999997</v>
      </c>
      <c r="H21" s="49">
        <f>2.656</f>
        <v>2.6560000000000001</v>
      </c>
      <c r="I21" s="3">
        <f>F21+G21+H21</f>
        <v>108.39300000000001</v>
      </c>
      <c r="J21" s="3">
        <f>F21*10.764</f>
        <v>1083.170556</v>
      </c>
      <c r="K21" s="3">
        <f t="shared" ref="K21:K28" si="10">G21*10.764</f>
        <v>54.982511999999993</v>
      </c>
      <c r="L21" s="3">
        <f t="shared" ref="L21:L28" si="11">H21*10.764</f>
        <v>28.589183999999999</v>
      </c>
      <c r="M21" s="52">
        <f t="shared" si="9"/>
        <v>1166.742252</v>
      </c>
      <c r="N21" s="14"/>
      <c r="O21" s="14"/>
      <c r="P21" s="15"/>
      <c r="Q21" s="27"/>
    </row>
    <row r="22" spans="2:17" ht="15" customHeight="1" x14ac:dyDescent="0.3">
      <c r="B22" s="13">
        <v>1</v>
      </c>
      <c r="C22" s="119"/>
      <c r="D22" s="31">
        <f t="shared" si="8"/>
        <v>205</v>
      </c>
      <c r="E22" s="37" t="s">
        <v>39</v>
      </c>
      <c r="F22" s="49">
        <f>59.035</f>
        <v>59.034999999999997</v>
      </c>
      <c r="G22" s="49">
        <f>3.233</f>
        <v>3.2330000000000001</v>
      </c>
      <c r="H22" s="49">
        <v>1.74</v>
      </c>
      <c r="I22" s="3">
        <f>F22+G22+H22</f>
        <v>64.007999999999996</v>
      </c>
      <c r="J22" s="3">
        <f>F22*10.764</f>
        <v>635.45273999999995</v>
      </c>
      <c r="K22" s="3">
        <f t="shared" si="10"/>
        <v>34.800012000000002</v>
      </c>
      <c r="L22" s="3">
        <f t="shared" si="11"/>
        <v>18.72936</v>
      </c>
      <c r="M22" s="52">
        <f t="shared" si="9"/>
        <v>688.98211200000003</v>
      </c>
      <c r="N22" s="14"/>
      <c r="O22" s="14"/>
      <c r="P22" s="15"/>
    </row>
    <row r="23" spans="2:17" ht="15" customHeight="1" x14ac:dyDescent="0.3">
      <c r="B23" s="13">
        <v>1</v>
      </c>
      <c r="C23" s="119"/>
      <c r="D23" s="31">
        <f t="shared" si="8"/>
        <v>206</v>
      </c>
      <c r="E23" s="37" t="s">
        <v>39</v>
      </c>
      <c r="F23" s="49">
        <f>59.035</f>
        <v>59.034999999999997</v>
      </c>
      <c r="G23" s="49">
        <f>3.233</f>
        <v>3.2330000000000001</v>
      </c>
      <c r="H23" s="49">
        <v>1.74</v>
      </c>
      <c r="I23" s="3">
        <f>F23+G23+H23</f>
        <v>64.007999999999996</v>
      </c>
      <c r="J23" s="3">
        <f>F23*10.764</f>
        <v>635.45273999999995</v>
      </c>
      <c r="K23" s="3">
        <f t="shared" si="10"/>
        <v>34.800012000000002</v>
      </c>
      <c r="L23" s="3">
        <f t="shared" si="11"/>
        <v>18.72936</v>
      </c>
      <c r="M23" s="52">
        <f t="shared" si="9"/>
        <v>688.98211200000003</v>
      </c>
      <c r="N23" s="14"/>
      <c r="O23" s="14"/>
      <c r="P23" s="15"/>
    </row>
    <row r="24" spans="2:17" s="19" customFormat="1" ht="15" customHeight="1" x14ac:dyDescent="0.3">
      <c r="B24" s="13">
        <v>1</v>
      </c>
      <c r="C24" s="119"/>
      <c r="D24" s="31">
        <f t="shared" si="8"/>
        <v>207</v>
      </c>
      <c r="E24" s="37" t="s">
        <v>37</v>
      </c>
      <c r="F24" s="49">
        <f>64.174</f>
        <v>64.174000000000007</v>
      </c>
      <c r="G24" s="49">
        <f t="shared" ref="G24:G25" si="12">3.477</f>
        <v>3.4769999999999999</v>
      </c>
      <c r="H24" s="49">
        <v>1.98</v>
      </c>
      <c r="I24" s="3">
        <f>F24+G24+H24</f>
        <v>69.631000000000014</v>
      </c>
      <c r="J24" s="3">
        <f>F24*10.764</f>
        <v>690.76893600000005</v>
      </c>
      <c r="K24" s="3">
        <f t="shared" si="10"/>
        <v>37.426427999999994</v>
      </c>
      <c r="L24" s="3">
        <f t="shared" si="11"/>
        <v>21.312719999999999</v>
      </c>
      <c r="M24" s="52">
        <f t="shared" si="9"/>
        <v>749.50808400000005</v>
      </c>
      <c r="N24" s="14"/>
      <c r="O24" s="14"/>
      <c r="P24" s="15"/>
      <c r="Q24" s="1"/>
    </row>
    <row r="25" spans="2:17" s="19" customFormat="1" ht="15.75" customHeight="1" thickBot="1" x14ac:dyDescent="0.35">
      <c r="B25" s="13">
        <v>1</v>
      </c>
      <c r="C25" s="123"/>
      <c r="D25" s="7">
        <f t="shared" si="8"/>
        <v>208</v>
      </c>
      <c r="E25" s="40" t="s">
        <v>37</v>
      </c>
      <c r="F25" s="50">
        <f>64.174</f>
        <v>64.174000000000007</v>
      </c>
      <c r="G25" s="50">
        <f t="shared" si="12"/>
        <v>3.4769999999999999</v>
      </c>
      <c r="H25" s="50">
        <v>1.98</v>
      </c>
      <c r="I25" s="8">
        <f>F25+G25+H25</f>
        <v>69.631000000000014</v>
      </c>
      <c r="J25" s="8">
        <f>F25*10.764</f>
        <v>690.76893600000005</v>
      </c>
      <c r="K25" s="8">
        <f t="shared" si="10"/>
        <v>37.426427999999994</v>
      </c>
      <c r="L25" s="8">
        <f t="shared" si="11"/>
        <v>21.312719999999999</v>
      </c>
      <c r="M25" s="53">
        <f t="shared" si="9"/>
        <v>749.50808400000005</v>
      </c>
      <c r="N25" s="16"/>
      <c r="O25" s="16"/>
      <c r="P25" s="20"/>
      <c r="Q25" s="1"/>
    </row>
    <row r="26" spans="2:17" ht="15" customHeight="1" x14ac:dyDescent="0.3">
      <c r="B26" s="13">
        <v>1</v>
      </c>
      <c r="C26" s="122">
        <v>3</v>
      </c>
      <c r="D26" s="35">
        <v>301</v>
      </c>
      <c r="E26" s="38" t="s">
        <v>37</v>
      </c>
      <c r="F26" s="41">
        <f>64.472</f>
        <v>64.471999999999994</v>
      </c>
      <c r="G26" s="41">
        <f>3.477</f>
        <v>3.4769999999999999</v>
      </c>
      <c r="H26" s="41">
        <f>1.967</f>
        <v>1.9670000000000001</v>
      </c>
      <c r="I26" s="5">
        <f>F26+G26+H26</f>
        <v>69.915999999999997</v>
      </c>
      <c r="J26" s="5">
        <f>F26*10.764</f>
        <v>693.97660799999994</v>
      </c>
      <c r="K26" s="5">
        <f t="shared" si="10"/>
        <v>37.426427999999994</v>
      </c>
      <c r="L26" s="5">
        <f t="shared" si="11"/>
        <v>21.172788000000001</v>
      </c>
      <c r="M26" s="51">
        <f>J26+K26+L26</f>
        <v>752.5758239999999</v>
      </c>
      <c r="N26" s="14"/>
      <c r="O26" s="14"/>
      <c r="P26" s="21"/>
    </row>
    <row r="27" spans="2:17" x14ac:dyDescent="0.3">
      <c r="B27" s="13">
        <v>1</v>
      </c>
      <c r="C27" s="119"/>
      <c r="D27" s="31">
        <f>D26+1</f>
        <v>302</v>
      </c>
      <c r="E27" s="37" t="s">
        <v>37</v>
      </c>
      <c r="F27" s="49">
        <f>64.472</f>
        <v>64.471999999999994</v>
      </c>
      <c r="G27" s="49">
        <f>3.477</f>
        <v>3.4769999999999999</v>
      </c>
      <c r="H27" s="49">
        <f>1.967</f>
        <v>1.9670000000000001</v>
      </c>
      <c r="I27" s="3">
        <f>F27+G27+H27</f>
        <v>69.915999999999997</v>
      </c>
      <c r="J27" s="3">
        <f>F27*10.764</f>
        <v>693.97660799999994</v>
      </c>
      <c r="K27" s="3">
        <f t="shared" si="10"/>
        <v>37.426427999999994</v>
      </c>
      <c r="L27" s="3">
        <f t="shared" si="11"/>
        <v>21.172788000000001</v>
      </c>
      <c r="M27" s="52">
        <f>J27+K27+L27</f>
        <v>752.5758239999999</v>
      </c>
      <c r="N27" s="14"/>
      <c r="O27" s="14"/>
      <c r="P27" s="21"/>
    </row>
    <row r="28" spans="2:17" s="19" customFormat="1" ht="15" customHeight="1" x14ac:dyDescent="0.3">
      <c r="B28" s="13">
        <v>1</v>
      </c>
      <c r="C28" s="119"/>
      <c r="D28" s="31">
        <f t="shared" ref="D28:D33" si="13">D27+1</f>
        <v>303</v>
      </c>
      <c r="E28" s="37" t="s">
        <v>38</v>
      </c>
      <c r="F28" s="49">
        <f>100.629</f>
        <v>100.629</v>
      </c>
      <c r="G28" s="49">
        <f>5.108</f>
        <v>5.1079999999999997</v>
      </c>
      <c r="H28" s="49">
        <f>2.656</f>
        <v>2.6560000000000001</v>
      </c>
      <c r="I28" s="3">
        <f>F28+G28+H28</f>
        <v>108.39300000000001</v>
      </c>
      <c r="J28" s="3">
        <f>F28*10.764</f>
        <v>1083.170556</v>
      </c>
      <c r="K28" s="3">
        <f t="shared" si="10"/>
        <v>54.982511999999993</v>
      </c>
      <c r="L28" s="3">
        <f t="shared" si="11"/>
        <v>28.589183999999999</v>
      </c>
      <c r="M28" s="52">
        <f t="shared" ref="M28:M33" si="14">J28+K28+L28</f>
        <v>1166.742252</v>
      </c>
      <c r="N28" s="14"/>
      <c r="O28" s="14"/>
      <c r="P28" s="15"/>
      <c r="Q28" s="1"/>
    </row>
    <row r="29" spans="2:17" s="19" customFormat="1" ht="15" customHeight="1" x14ac:dyDescent="0.3">
      <c r="B29" s="13">
        <v>1</v>
      </c>
      <c r="C29" s="119"/>
      <c r="D29" s="31">
        <f t="shared" si="13"/>
        <v>304</v>
      </c>
      <c r="E29" s="37" t="s">
        <v>38</v>
      </c>
      <c r="F29" s="49">
        <f>100.629</f>
        <v>100.629</v>
      </c>
      <c r="G29" s="49">
        <f>5.108</f>
        <v>5.1079999999999997</v>
      </c>
      <c r="H29" s="49">
        <f>2.656</f>
        <v>2.6560000000000001</v>
      </c>
      <c r="I29" s="3">
        <f>F29+G29+H29</f>
        <v>108.39300000000001</v>
      </c>
      <c r="J29" s="3">
        <f>F29*10.764</f>
        <v>1083.170556</v>
      </c>
      <c r="K29" s="3">
        <f t="shared" ref="K29:K92" si="15">G29*10.764</f>
        <v>54.982511999999993</v>
      </c>
      <c r="L29" s="3">
        <f t="shared" ref="L29:L92" si="16">H29*10.764</f>
        <v>28.589183999999999</v>
      </c>
      <c r="M29" s="52">
        <f t="shared" si="14"/>
        <v>1166.742252</v>
      </c>
      <c r="N29" s="14"/>
      <c r="O29" s="14"/>
      <c r="P29" s="15"/>
      <c r="Q29" s="121"/>
    </row>
    <row r="30" spans="2:17" ht="15" customHeight="1" x14ac:dyDescent="0.3">
      <c r="B30" s="13">
        <v>1</v>
      </c>
      <c r="C30" s="119"/>
      <c r="D30" s="31">
        <f t="shared" si="13"/>
        <v>305</v>
      </c>
      <c r="E30" s="37" t="s">
        <v>39</v>
      </c>
      <c r="F30" s="49">
        <f>59.035</f>
        <v>59.034999999999997</v>
      </c>
      <c r="G30" s="49">
        <f>3.233</f>
        <v>3.2330000000000001</v>
      </c>
      <c r="H30" s="49">
        <v>1.74</v>
      </c>
      <c r="I30" s="3">
        <f>F30+G30+H30</f>
        <v>64.007999999999996</v>
      </c>
      <c r="J30" s="3">
        <f>F30*10.764</f>
        <v>635.45273999999995</v>
      </c>
      <c r="K30" s="3">
        <f t="shared" si="15"/>
        <v>34.800012000000002</v>
      </c>
      <c r="L30" s="3">
        <f t="shared" si="16"/>
        <v>18.72936</v>
      </c>
      <c r="M30" s="52">
        <f t="shared" si="14"/>
        <v>688.98211200000003</v>
      </c>
      <c r="N30" s="14"/>
      <c r="O30" s="14"/>
      <c r="P30" s="15"/>
      <c r="Q30" s="121"/>
    </row>
    <row r="31" spans="2:17" ht="15" customHeight="1" x14ac:dyDescent="0.3">
      <c r="B31" s="13">
        <v>1</v>
      </c>
      <c r="C31" s="119"/>
      <c r="D31" s="31">
        <f t="shared" si="13"/>
        <v>306</v>
      </c>
      <c r="E31" s="37" t="s">
        <v>39</v>
      </c>
      <c r="F31" s="49">
        <f>59.035</f>
        <v>59.034999999999997</v>
      </c>
      <c r="G31" s="49">
        <f>3.233</f>
        <v>3.2330000000000001</v>
      </c>
      <c r="H31" s="49">
        <v>1.74</v>
      </c>
      <c r="I31" s="3">
        <f>F31+G31+H31</f>
        <v>64.007999999999996</v>
      </c>
      <c r="J31" s="3">
        <f>F31*10.764</f>
        <v>635.45273999999995</v>
      </c>
      <c r="K31" s="3">
        <f t="shared" si="15"/>
        <v>34.800012000000002</v>
      </c>
      <c r="L31" s="3">
        <f t="shared" si="16"/>
        <v>18.72936</v>
      </c>
      <c r="M31" s="52">
        <f t="shared" si="14"/>
        <v>688.98211200000003</v>
      </c>
      <c r="N31" s="14"/>
      <c r="O31" s="14"/>
      <c r="P31" s="15"/>
      <c r="Q31" s="121"/>
    </row>
    <row r="32" spans="2:17" s="19" customFormat="1" ht="15" customHeight="1" x14ac:dyDescent="0.3">
      <c r="B32" s="13">
        <v>1</v>
      </c>
      <c r="C32" s="119"/>
      <c r="D32" s="31">
        <f t="shared" si="13"/>
        <v>307</v>
      </c>
      <c r="E32" s="37" t="s">
        <v>37</v>
      </c>
      <c r="F32" s="49">
        <f>64.174</f>
        <v>64.174000000000007</v>
      </c>
      <c r="G32" s="49">
        <f t="shared" ref="G32:G33" si="17">3.477</f>
        <v>3.4769999999999999</v>
      </c>
      <c r="H32" s="49">
        <v>1.98</v>
      </c>
      <c r="I32" s="3">
        <f>F32+G32+H32</f>
        <v>69.631000000000014</v>
      </c>
      <c r="J32" s="3">
        <f>F32*10.764</f>
        <v>690.76893600000005</v>
      </c>
      <c r="K32" s="3">
        <f t="shared" si="15"/>
        <v>37.426427999999994</v>
      </c>
      <c r="L32" s="3">
        <f t="shared" si="16"/>
        <v>21.312719999999999</v>
      </c>
      <c r="M32" s="52">
        <f t="shared" si="14"/>
        <v>749.50808400000005</v>
      </c>
      <c r="N32" s="14"/>
      <c r="O32" s="14"/>
      <c r="P32" s="15"/>
      <c r="Q32" s="121"/>
    </row>
    <row r="33" spans="2:17" s="19" customFormat="1" ht="15" customHeight="1" thickBot="1" x14ac:dyDescent="0.35">
      <c r="B33" s="13">
        <v>1</v>
      </c>
      <c r="C33" s="123"/>
      <c r="D33" s="7">
        <f t="shared" si="13"/>
        <v>308</v>
      </c>
      <c r="E33" s="40" t="s">
        <v>37</v>
      </c>
      <c r="F33" s="50">
        <f>64.174</f>
        <v>64.174000000000007</v>
      </c>
      <c r="G33" s="50">
        <f t="shared" si="17"/>
        <v>3.4769999999999999</v>
      </c>
      <c r="H33" s="50">
        <v>1.98</v>
      </c>
      <c r="I33" s="8">
        <f>F33+G33+H33</f>
        <v>69.631000000000014</v>
      </c>
      <c r="J33" s="8">
        <f>F33*10.764</f>
        <v>690.76893600000005</v>
      </c>
      <c r="K33" s="8">
        <f t="shared" si="15"/>
        <v>37.426427999999994</v>
      </c>
      <c r="L33" s="8">
        <f t="shared" si="16"/>
        <v>21.312719999999999</v>
      </c>
      <c r="M33" s="53">
        <f t="shared" si="14"/>
        <v>749.50808400000005</v>
      </c>
      <c r="N33" s="16"/>
      <c r="O33" s="16"/>
      <c r="P33" s="20"/>
      <c r="Q33" s="121"/>
    </row>
    <row r="34" spans="2:17" ht="15" customHeight="1" x14ac:dyDescent="0.3">
      <c r="B34" s="13">
        <v>1</v>
      </c>
      <c r="C34" s="122">
        <v>4</v>
      </c>
      <c r="D34" s="35">
        <v>401</v>
      </c>
      <c r="E34" s="38" t="s">
        <v>37</v>
      </c>
      <c r="F34" s="41">
        <f>64.472</f>
        <v>64.471999999999994</v>
      </c>
      <c r="G34" s="41">
        <f>3.477</f>
        <v>3.4769999999999999</v>
      </c>
      <c r="H34" s="41">
        <f>1.967</f>
        <v>1.9670000000000001</v>
      </c>
      <c r="I34" s="5">
        <f>F34+G34+H34</f>
        <v>69.915999999999997</v>
      </c>
      <c r="J34" s="5">
        <f>F34*10.764</f>
        <v>693.97660799999994</v>
      </c>
      <c r="K34" s="5">
        <f t="shared" si="15"/>
        <v>37.426427999999994</v>
      </c>
      <c r="L34" s="5">
        <f t="shared" si="16"/>
        <v>21.172788000000001</v>
      </c>
      <c r="M34" s="51">
        <f>J34+K34+L34</f>
        <v>752.5758239999999</v>
      </c>
      <c r="N34" s="14"/>
      <c r="O34" s="14"/>
      <c r="P34" s="22"/>
    </row>
    <row r="35" spans="2:17" ht="15" customHeight="1" x14ac:dyDescent="0.3">
      <c r="B35" s="13">
        <v>1</v>
      </c>
      <c r="C35" s="119"/>
      <c r="D35" s="31">
        <f>D34+1</f>
        <v>402</v>
      </c>
      <c r="E35" s="37" t="s">
        <v>37</v>
      </c>
      <c r="F35" s="49">
        <f>64.472</f>
        <v>64.471999999999994</v>
      </c>
      <c r="G35" s="49">
        <f>3.477</f>
        <v>3.4769999999999999</v>
      </c>
      <c r="H35" s="49">
        <f>1.967</f>
        <v>1.9670000000000001</v>
      </c>
      <c r="I35" s="3">
        <f>F35+G35+H35</f>
        <v>69.915999999999997</v>
      </c>
      <c r="J35" s="3">
        <f>F35*10.764</f>
        <v>693.97660799999994</v>
      </c>
      <c r="K35" s="3">
        <f t="shared" si="15"/>
        <v>37.426427999999994</v>
      </c>
      <c r="L35" s="3">
        <f t="shared" si="16"/>
        <v>21.172788000000001</v>
      </c>
      <c r="M35" s="52">
        <f>J35+K35+L35</f>
        <v>752.5758239999999</v>
      </c>
      <c r="N35" s="14"/>
      <c r="O35" s="14"/>
      <c r="P35" s="21"/>
    </row>
    <row r="36" spans="2:17" s="19" customFormat="1" ht="15" customHeight="1" x14ac:dyDescent="0.3">
      <c r="B36" s="13">
        <v>1</v>
      </c>
      <c r="C36" s="119"/>
      <c r="D36" s="31">
        <f t="shared" ref="D36:D41" si="18">D35+1</f>
        <v>403</v>
      </c>
      <c r="E36" s="37" t="s">
        <v>38</v>
      </c>
      <c r="F36" s="49">
        <f>100.629</f>
        <v>100.629</v>
      </c>
      <c r="G36" s="49">
        <f>5.108</f>
        <v>5.1079999999999997</v>
      </c>
      <c r="H36" s="49">
        <f>2.656</f>
        <v>2.6560000000000001</v>
      </c>
      <c r="I36" s="3">
        <f>F36+G36+H36</f>
        <v>108.39300000000001</v>
      </c>
      <c r="J36" s="3">
        <f>F36*10.764</f>
        <v>1083.170556</v>
      </c>
      <c r="K36" s="3">
        <f t="shared" si="15"/>
        <v>54.982511999999993</v>
      </c>
      <c r="L36" s="3">
        <f t="shared" si="16"/>
        <v>28.589183999999999</v>
      </c>
      <c r="M36" s="52">
        <f t="shared" ref="M36:M41" si="19">J36+K36+L36</f>
        <v>1166.742252</v>
      </c>
      <c r="N36" s="14"/>
      <c r="O36" s="14"/>
      <c r="P36" s="15"/>
      <c r="Q36" s="1"/>
    </row>
    <row r="37" spans="2:17" s="19" customFormat="1" ht="15" customHeight="1" x14ac:dyDescent="0.3">
      <c r="B37" s="13">
        <v>1</v>
      </c>
      <c r="C37" s="119"/>
      <c r="D37" s="31">
        <f t="shared" si="18"/>
        <v>404</v>
      </c>
      <c r="E37" s="37" t="s">
        <v>38</v>
      </c>
      <c r="F37" s="49">
        <f>100.629</f>
        <v>100.629</v>
      </c>
      <c r="G37" s="49">
        <f>5.108</f>
        <v>5.1079999999999997</v>
      </c>
      <c r="H37" s="49">
        <f>2.656</f>
        <v>2.6560000000000001</v>
      </c>
      <c r="I37" s="3">
        <f>F37+G37+H37</f>
        <v>108.39300000000001</v>
      </c>
      <c r="J37" s="3">
        <f>F37*10.764</f>
        <v>1083.170556</v>
      </c>
      <c r="K37" s="3">
        <f t="shared" si="15"/>
        <v>54.982511999999993</v>
      </c>
      <c r="L37" s="3">
        <f t="shared" si="16"/>
        <v>28.589183999999999</v>
      </c>
      <c r="M37" s="52">
        <f t="shared" si="19"/>
        <v>1166.742252</v>
      </c>
      <c r="N37" s="14"/>
      <c r="O37" s="14"/>
      <c r="P37" s="15"/>
      <c r="Q37" s="121"/>
    </row>
    <row r="38" spans="2:17" ht="15" customHeight="1" x14ac:dyDescent="0.3">
      <c r="B38" s="13">
        <v>1</v>
      </c>
      <c r="C38" s="119"/>
      <c r="D38" s="31">
        <f t="shared" si="18"/>
        <v>405</v>
      </c>
      <c r="E38" s="37" t="s">
        <v>39</v>
      </c>
      <c r="F38" s="49">
        <f>59.035</f>
        <v>59.034999999999997</v>
      </c>
      <c r="G38" s="49">
        <f>3.233</f>
        <v>3.2330000000000001</v>
      </c>
      <c r="H38" s="49">
        <v>1.74</v>
      </c>
      <c r="I38" s="3">
        <f>F38+G38+H38</f>
        <v>64.007999999999996</v>
      </c>
      <c r="J38" s="3">
        <f>F38*10.764</f>
        <v>635.45273999999995</v>
      </c>
      <c r="K38" s="3">
        <f t="shared" si="15"/>
        <v>34.800012000000002</v>
      </c>
      <c r="L38" s="3">
        <f t="shared" si="16"/>
        <v>18.72936</v>
      </c>
      <c r="M38" s="52">
        <f t="shared" si="19"/>
        <v>688.98211200000003</v>
      </c>
      <c r="N38" s="14"/>
      <c r="O38" s="14"/>
      <c r="P38" s="15"/>
      <c r="Q38" s="121"/>
    </row>
    <row r="39" spans="2:17" ht="15" customHeight="1" x14ac:dyDescent="0.3">
      <c r="B39" s="13">
        <v>1</v>
      </c>
      <c r="C39" s="119"/>
      <c r="D39" s="31">
        <f t="shared" si="18"/>
        <v>406</v>
      </c>
      <c r="E39" s="37" t="s">
        <v>39</v>
      </c>
      <c r="F39" s="49">
        <f>59.035</f>
        <v>59.034999999999997</v>
      </c>
      <c r="G39" s="49">
        <f>3.233</f>
        <v>3.2330000000000001</v>
      </c>
      <c r="H39" s="49">
        <v>1.74</v>
      </c>
      <c r="I39" s="3">
        <f>F39+G39+H39</f>
        <v>64.007999999999996</v>
      </c>
      <c r="J39" s="3">
        <f>F39*10.764</f>
        <v>635.45273999999995</v>
      </c>
      <c r="K39" s="3">
        <f t="shared" si="15"/>
        <v>34.800012000000002</v>
      </c>
      <c r="L39" s="3">
        <f t="shared" si="16"/>
        <v>18.72936</v>
      </c>
      <c r="M39" s="52">
        <f t="shared" si="19"/>
        <v>688.98211200000003</v>
      </c>
      <c r="N39" s="14"/>
      <c r="O39" s="14"/>
      <c r="P39" s="15"/>
      <c r="Q39" s="121"/>
    </row>
    <row r="40" spans="2:17" s="19" customFormat="1" ht="15" customHeight="1" x14ac:dyDescent="0.3">
      <c r="B40" s="13">
        <v>1</v>
      </c>
      <c r="C40" s="119"/>
      <c r="D40" s="31">
        <f t="shared" si="18"/>
        <v>407</v>
      </c>
      <c r="E40" s="37" t="s">
        <v>37</v>
      </c>
      <c r="F40" s="49">
        <f>64.174</f>
        <v>64.174000000000007</v>
      </c>
      <c r="G40" s="49">
        <f t="shared" ref="G40:G41" si="20">3.477</f>
        <v>3.4769999999999999</v>
      </c>
      <c r="H40" s="49">
        <v>1.98</v>
      </c>
      <c r="I40" s="3">
        <f>F40+G40+H40</f>
        <v>69.631000000000014</v>
      </c>
      <c r="J40" s="3">
        <f>F40*10.764</f>
        <v>690.76893600000005</v>
      </c>
      <c r="K40" s="3">
        <f t="shared" si="15"/>
        <v>37.426427999999994</v>
      </c>
      <c r="L40" s="3">
        <f t="shared" si="16"/>
        <v>21.312719999999999</v>
      </c>
      <c r="M40" s="52">
        <f t="shared" si="19"/>
        <v>749.50808400000005</v>
      </c>
      <c r="N40" s="14"/>
      <c r="O40" s="14"/>
      <c r="P40" s="15"/>
      <c r="Q40" s="121"/>
    </row>
    <row r="41" spans="2:17" s="19" customFormat="1" ht="15.75" customHeight="1" thickBot="1" x14ac:dyDescent="0.35">
      <c r="B41" s="13">
        <v>1</v>
      </c>
      <c r="C41" s="123"/>
      <c r="D41" s="7">
        <f t="shared" si="18"/>
        <v>408</v>
      </c>
      <c r="E41" s="40" t="s">
        <v>37</v>
      </c>
      <c r="F41" s="50">
        <f>64.174</f>
        <v>64.174000000000007</v>
      </c>
      <c r="G41" s="50">
        <f t="shared" si="20"/>
        <v>3.4769999999999999</v>
      </c>
      <c r="H41" s="50">
        <v>1.98</v>
      </c>
      <c r="I41" s="8">
        <f>F41+G41+H41</f>
        <v>69.631000000000014</v>
      </c>
      <c r="J41" s="8">
        <f>F41*10.764</f>
        <v>690.76893600000005</v>
      </c>
      <c r="K41" s="8">
        <f t="shared" si="15"/>
        <v>37.426427999999994</v>
      </c>
      <c r="L41" s="8">
        <f t="shared" si="16"/>
        <v>21.312719999999999</v>
      </c>
      <c r="M41" s="53">
        <f t="shared" si="19"/>
        <v>749.50808400000005</v>
      </c>
      <c r="N41" s="16"/>
      <c r="O41" s="16"/>
      <c r="P41" s="20"/>
      <c r="Q41" s="121"/>
    </row>
    <row r="42" spans="2:17" ht="15" customHeight="1" x14ac:dyDescent="0.3">
      <c r="B42" s="13">
        <v>1</v>
      </c>
      <c r="C42" s="122">
        <v>5</v>
      </c>
      <c r="D42" s="35">
        <v>501</v>
      </c>
      <c r="E42" s="38" t="s">
        <v>37</v>
      </c>
      <c r="F42" s="41">
        <f>64.472</f>
        <v>64.471999999999994</v>
      </c>
      <c r="G42" s="41">
        <f>3.477</f>
        <v>3.4769999999999999</v>
      </c>
      <c r="H42" s="41">
        <f>1.967</f>
        <v>1.9670000000000001</v>
      </c>
      <c r="I42" s="5">
        <f>F42+G42+H42</f>
        <v>69.915999999999997</v>
      </c>
      <c r="J42" s="5">
        <f>F42*10.764</f>
        <v>693.97660799999994</v>
      </c>
      <c r="K42" s="5">
        <f t="shared" si="15"/>
        <v>37.426427999999994</v>
      </c>
      <c r="L42" s="5">
        <f t="shared" si="16"/>
        <v>21.172788000000001</v>
      </c>
      <c r="M42" s="51">
        <f>J42+K42+L42</f>
        <v>752.5758239999999</v>
      </c>
      <c r="N42" s="14"/>
      <c r="O42" s="14"/>
      <c r="P42" s="22"/>
    </row>
    <row r="43" spans="2:17" ht="15" customHeight="1" x14ac:dyDescent="0.3">
      <c r="B43" s="13">
        <v>1</v>
      </c>
      <c r="C43" s="119"/>
      <c r="D43" s="31">
        <f>D42+1</f>
        <v>502</v>
      </c>
      <c r="E43" s="37" t="s">
        <v>37</v>
      </c>
      <c r="F43" s="49">
        <f>64.472</f>
        <v>64.471999999999994</v>
      </c>
      <c r="G43" s="49">
        <f>3.477</f>
        <v>3.4769999999999999</v>
      </c>
      <c r="H43" s="49">
        <f>1.967</f>
        <v>1.9670000000000001</v>
      </c>
      <c r="I43" s="3">
        <f>F43+G43+H43</f>
        <v>69.915999999999997</v>
      </c>
      <c r="J43" s="3">
        <f>F43*10.764</f>
        <v>693.97660799999994</v>
      </c>
      <c r="K43" s="3">
        <f t="shared" si="15"/>
        <v>37.426427999999994</v>
      </c>
      <c r="L43" s="3">
        <f t="shared" si="16"/>
        <v>21.172788000000001</v>
      </c>
      <c r="M43" s="52">
        <f>J43+K43+L43</f>
        <v>752.5758239999999</v>
      </c>
      <c r="N43" s="14"/>
      <c r="O43" s="14"/>
      <c r="P43" s="21"/>
    </row>
    <row r="44" spans="2:17" ht="15" customHeight="1" x14ac:dyDescent="0.3">
      <c r="B44" s="13">
        <v>1</v>
      </c>
      <c r="C44" s="119"/>
      <c r="D44" s="31">
        <f t="shared" ref="D44:D49" si="21">D43+1</f>
        <v>503</v>
      </c>
      <c r="E44" s="37" t="s">
        <v>38</v>
      </c>
      <c r="F44" s="49">
        <f>100.629</f>
        <v>100.629</v>
      </c>
      <c r="G44" s="49">
        <f>5.108</f>
        <v>5.1079999999999997</v>
      </c>
      <c r="H44" s="49">
        <f>2.656</f>
        <v>2.6560000000000001</v>
      </c>
      <c r="I44" s="3">
        <f>F44+G44+H44</f>
        <v>108.39300000000001</v>
      </c>
      <c r="J44" s="3">
        <f>F44*10.764</f>
        <v>1083.170556</v>
      </c>
      <c r="K44" s="3">
        <f t="shared" si="15"/>
        <v>54.982511999999993</v>
      </c>
      <c r="L44" s="3">
        <f t="shared" si="16"/>
        <v>28.589183999999999</v>
      </c>
      <c r="M44" s="52">
        <f t="shared" ref="M44:M49" si="22">J44+K44+L44</f>
        <v>1166.742252</v>
      </c>
      <c r="N44" s="14"/>
      <c r="O44" s="14"/>
      <c r="P44" s="15"/>
    </row>
    <row r="45" spans="2:17" s="19" customFormat="1" ht="15" customHeight="1" x14ac:dyDescent="0.3">
      <c r="B45" s="13">
        <v>1</v>
      </c>
      <c r="C45" s="119"/>
      <c r="D45" s="31">
        <f t="shared" si="21"/>
        <v>504</v>
      </c>
      <c r="E45" s="37" t="s">
        <v>38</v>
      </c>
      <c r="F45" s="49">
        <f>100.629</f>
        <v>100.629</v>
      </c>
      <c r="G45" s="49">
        <f>5.108</f>
        <v>5.1079999999999997</v>
      </c>
      <c r="H45" s="49">
        <f>2.656</f>
        <v>2.6560000000000001</v>
      </c>
      <c r="I45" s="3">
        <f>F45+G45+H45</f>
        <v>108.39300000000001</v>
      </c>
      <c r="J45" s="3">
        <f>F45*10.764</f>
        <v>1083.170556</v>
      </c>
      <c r="K45" s="3">
        <f t="shared" si="15"/>
        <v>54.982511999999993</v>
      </c>
      <c r="L45" s="3">
        <f t="shared" si="16"/>
        <v>28.589183999999999</v>
      </c>
      <c r="M45" s="52">
        <f t="shared" si="22"/>
        <v>1166.742252</v>
      </c>
      <c r="N45" s="14"/>
      <c r="O45" s="14"/>
      <c r="P45" s="15"/>
      <c r="Q45" s="121"/>
    </row>
    <row r="46" spans="2:17" ht="15" customHeight="1" x14ac:dyDescent="0.3">
      <c r="B46" s="13">
        <v>1</v>
      </c>
      <c r="C46" s="119"/>
      <c r="D46" s="31">
        <f t="shared" si="21"/>
        <v>505</v>
      </c>
      <c r="E46" s="37" t="s">
        <v>39</v>
      </c>
      <c r="F46" s="49">
        <f>59.035</f>
        <v>59.034999999999997</v>
      </c>
      <c r="G46" s="49">
        <f>3.233</f>
        <v>3.2330000000000001</v>
      </c>
      <c r="H46" s="49">
        <v>1.74</v>
      </c>
      <c r="I46" s="3">
        <f>F46+G46+H46</f>
        <v>64.007999999999996</v>
      </c>
      <c r="J46" s="3">
        <f>F46*10.764</f>
        <v>635.45273999999995</v>
      </c>
      <c r="K46" s="3">
        <f t="shared" si="15"/>
        <v>34.800012000000002</v>
      </c>
      <c r="L46" s="3">
        <f t="shared" si="16"/>
        <v>18.72936</v>
      </c>
      <c r="M46" s="52">
        <f t="shared" si="22"/>
        <v>688.98211200000003</v>
      </c>
      <c r="N46" s="14"/>
      <c r="O46" s="14"/>
      <c r="P46" s="15"/>
      <c r="Q46" s="121"/>
    </row>
    <row r="47" spans="2:17" ht="15" customHeight="1" x14ac:dyDescent="0.3">
      <c r="B47" s="13">
        <v>1</v>
      </c>
      <c r="C47" s="119"/>
      <c r="D47" s="31">
        <f t="shared" si="21"/>
        <v>506</v>
      </c>
      <c r="E47" s="37" t="s">
        <v>39</v>
      </c>
      <c r="F47" s="49">
        <f>59.035</f>
        <v>59.034999999999997</v>
      </c>
      <c r="G47" s="49">
        <f>3.233</f>
        <v>3.2330000000000001</v>
      </c>
      <c r="H47" s="49">
        <v>1.74</v>
      </c>
      <c r="I47" s="3">
        <f>F47+G47+H47</f>
        <v>64.007999999999996</v>
      </c>
      <c r="J47" s="3">
        <f>F47*10.764</f>
        <v>635.45273999999995</v>
      </c>
      <c r="K47" s="3">
        <f t="shared" si="15"/>
        <v>34.800012000000002</v>
      </c>
      <c r="L47" s="3">
        <f t="shared" si="16"/>
        <v>18.72936</v>
      </c>
      <c r="M47" s="52">
        <f t="shared" si="22"/>
        <v>688.98211200000003</v>
      </c>
      <c r="N47" s="14"/>
      <c r="O47" s="14"/>
      <c r="P47" s="15"/>
      <c r="Q47" s="121"/>
    </row>
    <row r="48" spans="2:17" s="19" customFormat="1" ht="15" customHeight="1" x14ac:dyDescent="0.3">
      <c r="B48" s="13">
        <v>1</v>
      </c>
      <c r="C48" s="119"/>
      <c r="D48" s="31">
        <f t="shared" si="21"/>
        <v>507</v>
      </c>
      <c r="E48" s="37" t="s">
        <v>37</v>
      </c>
      <c r="F48" s="49">
        <f>64.174</f>
        <v>64.174000000000007</v>
      </c>
      <c r="G48" s="49">
        <f t="shared" ref="G48:G49" si="23">3.477</f>
        <v>3.4769999999999999</v>
      </c>
      <c r="H48" s="49">
        <v>1.98</v>
      </c>
      <c r="I48" s="3">
        <f>F48+G48+H48</f>
        <v>69.631000000000014</v>
      </c>
      <c r="J48" s="3">
        <f>F48*10.764</f>
        <v>690.76893600000005</v>
      </c>
      <c r="K48" s="3">
        <f t="shared" si="15"/>
        <v>37.426427999999994</v>
      </c>
      <c r="L48" s="3">
        <f t="shared" si="16"/>
        <v>21.312719999999999</v>
      </c>
      <c r="M48" s="52">
        <f t="shared" si="22"/>
        <v>749.50808400000005</v>
      </c>
      <c r="N48" s="14"/>
      <c r="O48" s="14"/>
      <c r="P48" s="15"/>
      <c r="Q48" s="121"/>
    </row>
    <row r="49" spans="2:17" s="19" customFormat="1" ht="15" customHeight="1" thickBot="1" x14ac:dyDescent="0.35">
      <c r="B49" s="13">
        <v>1</v>
      </c>
      <c r="C49" s="119"/>
      <c r="D49" s="7">
        <f t="shared" si="21"/>
        <v>508</v>
      </c>
      <c r="E49" s="40" t="s">
        <v>37</v>
      </c>
      <c r="F49" s="50">
        <f>64.174</f>
        <v>64.174000000000007</v>
      </c>
      <c r="G49" s="50">
        <f t="shared" si="23"/>
        <v>3.4769999999999999</v>
      </c>
      <c r="H49" s="50">
        <v>1.98</v>
      </c>
      <c r="I49" s="8">
        <f>F49+G49+H49</f>
        <v>69.631000000000014</v>
      </c>
      <c r="J49" s="8">
        <f>F49*10.764</f>
        <v>690.76893600000005</v>
      </c>
      <c r="K49" s="8">
        <f t="shared" si="15"/>
        <v>37.426427999999994</v>
      </c>
      <c r="L49" s="8">
        <f t="shared" si="16"/>
        <v>21.312719999999999</v>
      </c>
      <c r="M49" s="53">
        <f t="shared" si="22"/>
        <v>749.50808400000005</v>
      </c>
      <c r="N49" s="16"/>
      <c r="O49" s="16"/>
      <c r="P49" s="20"/>
      <c r="Q49" s="121"/>
    </row>
    <row r="50" spans="2:17" ht="15" customHeight="1" x14ac:dyDescent="0.3">
      <c r="B50" s="13">
        <v>1</v>
      </c>
      <c r="C50" s="118">
        <v>6</v>
      </c>
      <c r="D50" s="35">
        <v>601</v>
      </c>
      <c r="E50" s="38" t="s">
        <v>37</v>
      </c>
      <c r="F50" s="41">
        <f>64.472</f>
        <v>64.471999999999994</v>
      </c>
      <c r="G50" s="41">
        <f>3.477</f>
        <v>3.4769999999999999</v>
      </c>
      <c r="H50" s="41">
        <f>1.967</f>
        <v>1.9670000000000001</v>
      </c>
      <c r="I50" s="5">
        <f>F50+G50+H50</f>
        <v>69.915999999999997</v>
      </c>
      <c r="J50" s="5">
        <f>F50*10.764</f>
        <v>693.97660799999994</v>
      </c>
      <c r="K50" s="5">
        <f t="shared" si="15"/>
        <v>37.426427999999994</v>
      </c>
      <c r="L50" s="5">
        <f t="shared" si="16"/>
        <v>21.172788000000001</v>
      </c>
      <c r="M50" s="51">
        <f>J50+K50+L50</f>
        <v>752.5758239999999</v>
      </c>
      <c r="N50" s="14"/>
      <c r="O50" s="14"/>
      <c r="P50" s="22"/>
    </row>
    <row r="51" spans="2:17" ht="15" customHeight="1" x14ac:dyDescent="0.3">
      <c r="B51" s="13">
        <v>1</v>
      </c>
      <c r="C51" s="119"/>
      <c r="D51" s="31">
        <f>D50+1</f>
        <v>602</v>
      </c>
      <c r="E51" s="37" t="s">
        <v>37</v>
      </c>
      <c r="F51" s="49">
        <f>64.472</f>
        <v>64.471999999999994</v>
      </c>
      <c r="G51" s="49">
        <f>3.477</f>
        <v>3.4769999999999999</v>
      </c>
      <c r="H51" s="49">
        <f>1.967</f>
        <v>1.9670000000000001</v>
      </c>
      <c r="I51" s="3">
        <f>F51+G51+H51</f>
        <v>69.915999999999997</v>
      </c>
      <c r="J51" s="3">
        <f>F51*10.764</f>
        <v>693.97660799999994</v>
      </c>
      <c r="K51" s="3">
        <f t="shared" si="15"/>
        <v>37.426427999999994</v>
      </c>
      <c r="L51" s="3">
        <f t="shared" si="16"/>
        <v>21.172788000000001</v>
      </c>
      <c r="M51" s="52">
        <f>J51+K51+L51</f>
        <v>752.5758239999999</v>
      </c>
      <c r="N51" s="14"/>
      <c r="O51" s="14"/>
      <c r="P51" s="21"/>
    </row>
    <row r="52" spans="2:17" s="19" customFormat="1" ht="15" customHeight="1" x14ac:dyDescent="0.3">
      <c r="B52" s="13">
        <v>1</v>
      </c>
      <c r="C52" s="119"/>
      <c r="D52" s="31">
        <f t="shared" ref="D52:D57" si="24">D51+1</f>
        <v>603</v>
      </c>
      <c r="E52" s="37" t="s">
        <v>38</v>
      </c>
      <c r="F52" s="49">
        <f>100.629</f>
        <v>100.629</v>
      </c>
      <c r="G52" s="49">
        <f>5.108</f>
        <v>5.1079999999999997</v>
      </c>
      <c r="H52" s="49">
        <f>2.656</f>
        <v>2.6560000000000001</v>
      </c>
      <c r="I52" s="3">
        <f>F52+G52+H52</f>
        <v>108.39300000000001</v>
      </c>
      <c r="J52" s="3">
        <f>F52*10.764</f>
        <v>1083.170556</v>
      </c>
      <c r="K52" s="3">
        <f t="shared" si="15"/>
        <v>54.982511999999993</v>
      </c>
      <c r="L52" s="3">
        <f t="shared" si="16"/>
        <v>28.589183999999999</v>
      </c>
      <c r="M52" s="52">
        <f t="shared" ref="M52:M57" si="25">J52+K52+L52</f>
        <v>1166.742252</v>
      </c>
      <c r="N52" s="14"/>
      <c r="O52" s="14"/>
      <c r="P52" s="15"/>
      <c r="Q52" s="1"/>
    </row>
    <row r="53" spans="2:17" s="19" customFormat="1" ht="15" customHeight="1" x14ac:dyDescent="0.3">
      <c r="B53" s="13">
        <v>1</v>
      </c>
      <c r="C53" s="119"/>
      <c r="D53" s="31">
        <f t="shared" si="24"/>
        <v>604</v>
      </c>
      <c r="E53" s="37" t="s">
        <v>38</v>
      </c>
      <c r="F53" s="49">
        <f>100.629</f>
        <v>100.629</v>
      </c>
      <c r="G53" s="49">
        <f>5.108</f>
        <v>5.1079999999999997</v>
      </c>
      <c r="H53" s="49">
        <f>2.656</f>
        <v>2.6560000000000001</v>
      </c>
      <c r="I53" s="3">
        <f>F53+G53+H53</f>
        <v>108.39300000000001</v>
      </c>
      <c r="J53" s="3">
        <f>F53*10.764</f>
        <v>1083.170556</v>
      </c>
      <c r="K53" s="3">
        <f t="shared" si="15"/>
        <v>54.982511999999993</v>
      </c>
      <c r="L53" s="3">
        <f t="shared" si="16"/>
        <v>28.589183999999999</v>
      </c>
      <c r="M53" s="52">
        <f t="shared" si="25"/>
        <v>1166.742252</v>
      </c>
      <c r="N53" s="14"/>
      <c r="O53" s="14"/>
      <c r="P53" s="15"/>
      <c r="Q53" s="121"/>
    </row>
    <row r="54" spans="2:17" ht="15" customHeight="1" x14ac:dyDescent="0.3">
      <c r="B54" s="13">
        <v>1</v>
      </c>
      <c r="C54" s="119"/>
      <c r="D54" s="31">
        <f t="shared" si="24"/>
        <v>605</v>
      </c>
      <c r="E54" s="37" t="s">
        <v>39</v>
      </c>
      <c r="F54" s="49">
        <f>59.035</f>
        <v>59.034999999999997</v>
      </c>
      <c r="G54" s="49">
        <f>3.233</f>
        <v>3.2330000000000001</v>
      </c>
      <c r="H54" s="49">
        <v>1.74</v>
      </c>
      <c r="I54" s="3">
        <f>F54+G54+H54</f>
        <v>64.007999999999996</v>
      </c>
      <c r="J54" s="3">
        <f>F54*10.764</f>
        <v>635.45273999999995</v>
      </c>
      <c r="K54" s="3">
        <f t="shared" si="15"/>
        <v>34.800012000000002</v>
      </c>
      <c r="L54" s="3">
        <f t="shared" si="16"/>
        <v>18.72936</v>
      </c>
      <c r="M54" s="52">
        <f t="shared" si="25"/>
        <v>688.98211200000003</v>
      </c>
      <c r="N54" s="14"/>
      <c r="O54" s="14"/>
      <c r="P54" s="15"/>
      <c r="Q54" s="121"/>
    </row>
    <row r="55" spans="2:17" ht="15" customHeight="1" x14ac:dyDescent="0.3">
      <c r="B55" s="13">
        <v>1</v>
      </c>
      <c r="C55" s="119"/>
      <c r="D55" s="31">
        <f t="shared" si="24"/>
        <v>606</v>
      </c>
      <c r="E55" s="37" t="s">
        <v>39</v>
      </c>
      <c r="F55" s="49">
        <f>59.035</f>
        <v>59.034999999999997</v>
      </c>
      <c r="G55" s="49">
        <f>3.233</f>
        <v>3.2330000000000001</v>
      </c>
      <c r="H55" s="49">
        <v>1.74</v>
      </c>
      <c r="I55" s="3">
        <f>F55+G55+H55</f>
        <v>64.007999999999996</v>
      </c>
      <c r="J55" s="3">
        <f>F55*10.764</f>
        <v>635.45273999999995</v>
      </c>
      <c r="K55" s="3">
        <f t="shared" si="15"/>
        <v>34.800012000000002</v>
      </c>
      <c r="L55" s="3">
        <f t="shared" si="16"/>
        <v>18.72936</v>
      </c>
      <c r="M55" s="52">
        <f t="shared" si="25"/>
        <v>688.98211200000003</v>
      </c>
      <c r="N55" s="14"/>
      <c r="O55" s="14"/>
      <c r="P55" s="15"/>
      <c r="Q55" s="121"/>
    </row>
    <row r="56" spans="2:17" s="19" customFormat="1" ht="15" customHeight="1" x14ac:dyDescent="0.3">
      <c r="B56" s="13">
        <v>1</v>
      </c>
      <c r="C56" s="119"/>
      <c r="D56" s="31">
        <f t="shared" si="24"/>
        <v>607</v>
      </c>
      <c r="E56" s="37" t="s">
        <v>37</v>
      </c>
      <c r="F56" s="49">
        <f>64.174</f>
        <v>64.174000000000007</v>
      </c>
      <c r="G56" s="49">
        <f t="shared" ref="G56:G57" si="26">3.477</f>
        <v>3.4769999999999999</v>
      </c>
      <c r="H56" s="49">
        <v>1.98</v>
      </c>
      <c r="I56" s="3">
        <f>F56+G56+H56</f>
        <v>69.631000000000014</v>
      </c>
      <c r="J56" s="3">
        <f>F56*10.764</f>
        <v>690.76893600000005</v>
      </c>
      <c r="K56" s="3">
        <f t="shared" si="15"/>
        <v>37.426427999999994</v>
      </c>
      <c r="L56" s="3">
        <f t="shared" si="16"/>
        <v>21.312719999999999</v>
      </c>
      <c r="M56" s="52">
        <f t="shared" si="25"/>
        <v>749.50808400000005</v>
      </c>
      <c r="N56" s="14"/>
      <c r="O56" s="14"/>
      <c r="P56" s="15"/>
      <c r="Q56" s="121"/>
    </row>
    <row r="57" spans="2:17" s="19" customFormat="1" ht="15.75" customHeight="1" thickBot="1" x14ac:dyDescent="0.35">
      <c r="B57" s="13">
        <v>1</v>
      </c>
      <c r="C57" s="123"/>
      <c r="D57" s="7">
        <f t="shared" si="24"/>
        <v>608</v>
      </c>
      <c r="E57" s="40" t="s">
        <v>37</v>
      </c>
      <c r="F57" s="50">
        <f>64.174</f>
        <v>64.174000000000007</v>
      </c>
      <c r="G57" s="50">
        <f t="shared" si="26"/>
        <v>3.4769999999999999</v>
      </c>
      <c r="H57" s="50">
        <v>1.98</v>
      </c>
      <c r="I57" s="8">
        <f>F57+G57+H57</f>
        <v>69.631000000000014</v>
      </c>
      <c r="J57" s="8">
        <f>F57*10.764</f>
        <v>690.76893600000005</v>
      </c>
      <c r="K57" s="8">
        <f t="shared" si="15"/>
        <v>37.426427999999994</v>
      </c>
      <c r="L57" s="8">
        <f t="shared" si="16"/>
        <v>21.312719999999999</v>
      </c>
      <c r="M57" s="53">
        <f t="shared" si="25"/>
        <v>749.50808400000005</v>
      </c>
      <c r="N57" s="16"/>
      <c r="O57" s="16"/>
      <c r="P57" s="20"/>
      <c r="Q57" s="121"/>
    </row>
    <row r="58" spans="2:17" ht="15" customHeight="1" x14ac:dyDescent="0.3">
      <c r="B58" s="13">
        <v>1</v>
      </c>
      <c r="C58" s="122">
        <v>7</v>
      </c>
      <c r="D58" s="35">
        <v>701</v>
      </c>
      <c r="E58" s="38" t="s">
        <v>37</v>
      </c>
      <c r="F58" s="41">
        <f>64.472</f>
        <v>64.471999999999994</v>
      </c>
      <c r="G58" s="41">
        <f>3.477</f>
        <v>3.4769999999999999</v>
      </c>
      <c r="H58" s="41">
        <f>1.967</f>
        <v>1.9670000000000001</v>
      </c>
      <c r="I58" s="5">
        <f>F58+G58+H58</f>
        <v>69.915999999999997</v>
      </c>
      <c r="J58" s="5">
        <f>F58*10.764</f>
        <v>693.97660799999994</v>
      </c>
      <c r="K58" s="5">
        <f t="shared" si="15"/>
        <v>37.426427999999994</v>
      </c>
      <c r="L58" s="5">
        <f t="shared" si="16"/>
        <v>21.172788000000001</v>
      </c>
      <c r="M58" s="51">
        <f>J58+K58+L58</f>
        <v>752.5758239999999</v>
      </c>
      <c r="N58" s="14"/>
      <c r="O58" s="14"/>
      <c r="P58" s="22"/>
    </row>
    <row r="59" spans="2:17" ht="15" customHeight="1" x14ac:dyDescent="0.3">
      <c r="B59" s="13">
        <v>1</v>
      </c>
      <c r="C59" s="119"/>
      <c r="D59" s="31">
        <f>D58+1</f>
        <v>702</v>
      </c>
      <c r="E59" s="37" t="s">
        <v>37</v>
      </c>
      <c r="F59" s="49">
        <f>64.472</f>
        <v>64.471999999999994</v>
      </c>
      <c r="G59" s="49">
        <f>3.477</f>
        <v>3.4769999999999999</v>
      </c>
      <c r="H59" s="49">
        <f>1.967</f>
        <v>1.9670000000000001</v>
      </c>
      <c r="I59" s="3">
        <f>F59+G59+H59</f>
        <v>69.915999999999997</v>
      </c>
      <c r="J59" s="3">
        <f>F59*10.764</f>
        <v>693.97660799999994</v>
      </c>
      <c r="K59" s="3">
        <f t="shared" si="15"/>
        <v>37.426427999999994</v>
      </c>
      <c r="L59" s="3">
        <f t="shared" si="16"/>
        <v>21.172788000000001</v>
      </c>
      <c r="M59" s="52">
        <f>J59+K59+L59</f>
        <v>752.5758239999999</v>
      </c>
      <c r="N59" s="14"/>
      <c r="O59" s="14"/>
      <c r="P59" s="21"/>
    </row>
    <row r="60" spans="2:17" s="19" customFormat="1" ht="15" customHeight="1" x14ac:dyDescent="0.3">
      <c r="B60" s="13">
        <v>1</v>
      </c>
      <c r="C60" s="119"/>
      <c r="D60" s="31">
        <f t="shared" ref="D60:D65" si="27">D59+1</f>
        <v>703</v>
      </c>
      <c r="E60" s="37" t="s">
        <v>38</v>
      </c>
      <c r="F60" s="49">
        <f>100.629</f>
        <v>100.629</v>
      </c>
      <c r="G60" s="49">
        <f>5.108</f>
        <v>5.1079999999999997</v>
      </c>
      <c r="H60" s="49">
        <f>2.656</f>
        <v>2.6560000000000001</v>
      </c>
      <c r="I60" s="3">
        <f>F60+G60+H60</f>
        <v>108.39300000000001</v>
      </c>
      <c r="J60" s="3">
        <f>F60*10.764</f>
        <v>1083.170556</v>
      </c>
      <c r="K60" s="3">
        <f t="shared" si="15"/>
        <v>54.982511999999993</v>
      </c>
      <c r="L60" s="3">
        <f t="shared" si="16"/>
        <v>28.589183999999999</v>
      </c>
      <c r="M60" s="52">
        <f t="shared" ref="M60:M65" si="28">J60+K60+L60</f>
        <v>1166.742252</v>
      </c>
      <c r="N60" s="14"/>
      <c r="O60" s="14"/>
      <c r="P60" s="15"/>
      <c r="Q60" s="121"/>
    </row>
    <row r="61" spans="2:17" s="19" customFormat="1" ht="15" customHeight="1" x14ac:dyDescent="0.3">
      <c r="B61" s="13">
        <v>1</v>
      </c>
      <c r="C61" s="119"/>
      <c r="D61" s="31">
        <f t="shared" si="27"/>
        <v>704</v>
      </c>
      <c r="E61" s="37" t="s">
        <v>38</v>
      </c>
      <c r="F61" s="49">
        <f>100.629</f>
        <v>100.629</v>
      </c>
      <c r="G61" s="49">
        <f>5.108</f>
        <v>5.1079999999999997</v>
      </c>
      <c r="H61" s="49">
        <f>2.656</f>
        <v>2.6560000000000001</v>
      </c>
      <c r="I61" s="3">
        <f>F61+G61+H61</f>
        <v>108.39300000000001</v>
      </c>
      <c r="J61" s="3">
        <f>F61*10.764</f>
        <v>1083.170556</v>
      </c>
      <c r="K61" s="3">
        <f t="shared" si="15"/>
        <v>54.982511999999993</v>
      </c>
      <c r="L61" s="3">
        <f t="shared" si="16"/>
        <v>28.589183999999999</v>
      </c>
      <c r="M61" s="52">
        <f t="shared" si="28"/>
        <v>1166.742252</v>
      </c>
      <c r="N61" s="14"/>
      <c r="O61" s="14"/>
      <c r="P61" s="15"/>
      <c r="Q61" s="121"/>
    </row>
    <row r="62" spans="2:17" ht="15" customHeight="1" x14ac:dyDescent="0.3">
      <c r="B62" s="13">
        <v>1</v>
      </c>
      <c r="C62" s="119"/>
      <c r="D62" s="2">
        <f t="shared" si="27"/>
        <v>705</v>
      </c>
      <c r="E62" s="2"/>
      <c r="F62" s="54"/>
      <c r="G62" s="54"/>
      <c r="H62" s="54"/>
      <c r="I62" s="17"/>
      <c r="J62" s="17"/>
      <c r="K62" s="17"/>
      <c r="L62" s="17"/>
      <c r="M62" s="55"/>
      <c r="N62" s="18" t="s">
        <v>41</v>
      </c>
      <c r="O62" s="18"/>
      <c r="P62" s="56"/>
      <c r="Q62" s="121"/>
    </row>
    <row r="63" spans="2:17" ht="15" customHeight="1" x14ac:dyDescent="0.3">
      <c r="B63" s="13">
        <v>1</v>
      </c>
      <c r="C63" s="119"/>
      <c r="D63" s="31">
        <f t="shared" si="27"/>
        <v>706</v>
      </c>
      <c r="E63" s="37" t="s">
        <v>39</v>
      </c>
      <c r="F63" s="49">
        <f>59.035</f>
        <v>59.034999999999997</v>
      </c>
      <c r="G63" s="49">
        <f>3.233</f>
        <v>3.2330000000000001</v>
      </c>
      <c r="H63" s="49">
        <v>1.74</v>
      </c>
      <c r="I63" s="3">
        <f>F63+G63+H63</f>
        <v>64.007999999999996</v>
      </c>
      <c r="J63" s="3">
        <f>F63*10.764</f>
        <v>635.45273999999995</v>
      </c>
      <c r="K63" s="3">
        <f t="shared" si="15"/>
        <v>34.800012000000002</v>
      </c>
      <c r="L63" s="3">
        <f t="shared" si="16"/>
        <v>18.72936</v>
      </c>
      <c r="M63" s="52">
        <f t="shared" si="28"/>
        <v>688.98211200000003</v>
      </c>
      <c r="N63" s="14"/>
      <c r="O63" s="14"/>
      <c r="P63" s="15"/>
      <c r="Q63" s="121"/>
    </row>
    <row r="64" spans="2:17" s="19" customFormat="1" ht="15" customHeight="1" x14ac:dyDescent="0.3">
      <c r="B64" s="13">
        <v>1</v>
      </c>
      <c r="C64" s="119"/>
      <c r="D64" s="31">
        <f t="shared" si="27"/>
        <v>707</v>
      </c>
      <c r="E64" s="37" t="s">
        <v>37</v>
      </c>
      <c r="F64" s="49">
        <f>64.174</f>
        <v>64.174000000000007</v>
      </c>
      <c r="G64" s="49">
        <f t="shared" ref="G64:G65" si="29">3.477</f>
        <v>3.4769999999999999</v>
      </c>
      <c r="H64" s="49">
        <v>1.98</v>
      </c>
      <c r="I64" s="3">
        <f>F64+G64+H64</f>
        <v>69.631000000000014</v>
      </c>
      <c r="J64" s="3">
        <f>F64*10.764</f>
        <v>690.76893600000005</v>
      </c>
      <c r="K64" s="3">
        <f t="shared" si="15"/>
        <v>37.426427999999994</v>
      </c>
      <c r="L64" s="3">
        <f t="shared" si="16"/>
        <v>21.312719999999999</v>
      </c>
      <c r="M64" s="52">
        <f t="shared" si="28"/>
        <v>749.50808400000005</v>
      </c>
      <c r="N64" s="14"/>
      <c r="O64" s="14"/>
      <c r="P64" s="15"/>
      <c r="Q64" s="121"/>
    </row>
    <row r="65" spans="2:17" s="19" customFormat="1" ht="15.75" customHeight="1" thickBot="1" x14ac:dyDescent="0.35">
      <c r="B65" s="13">
        <v>1</v>
      </c>
      <c r="C65" s="120"/>
      <c r="D65" s="7">
        <f t="shared" si="27"/>
        <v>708</v>
      </c>
      <c r="E65" s="40" t="s">
        <v>37</v>
      </c>
      <c r="F65" s="50">
        <f>64.174</f>
        <v>64.174000000000007</v>
      </c>
      <c r="G65" s="50">
        <f t="shared" si="29"/>
        <v>3.4769999999999999</v>
      </c>
      <c r="H65" s="50">
        <v>1.98</v>
      </c>
      <c r="I65" s="8">
        <f>F65+G65+H65</f>
        <v>69.631000000000014</v>
      </c>
      <c r="J65" s="8">
        <f>F65*10.764</f>
        <v>690.76893600000005</v>
      </c>
      <c r="K65" s="8">
        <f t="shared" si="15"/>
        <v>37.426427999999994</v>
      </c>
      <c r="L65" s="8">
        <f t="shared" si="16"/>
        <v>21.312719999999999</v>
      </c>
      <c r="M65" s="53">
        <f t="shared" si="28"/>
        <v>749.50808400000005</v>
      </c>
      <c r="N65" s="16"/>
      <c r="O65" s="16"/>
      <c r="P65" s="20"/>
      <c r="Q65" s="1"/>
    </row>
    <row r="66" spans="2:17" ht="15" customHeight="1" x14ac:dyDescent="0.3">
      <c r="B66" s="13">
        <v>1</v>
      </c>
      <c r="C66" s="119">
        <v>8</v>
      </c>
      <c r="D66" s="35">
        <v>801</v>
      </c>
      <c r="E66" s="38" t="s">
        <v>37</v>
      </c>
      <c r="F66" s="41">
        <f>64.472</f>
        <v>64.471999999999994</v>
      </c>
      <c r="G66" s="41">
        <f>3.477</f>
        <v>3.4769999999999999</v>
      </c>
      <c r="H66" s="41">
        <f>1.967</f>
        <v>1.9670000000000001</v>
      </c>
      <c r="I66" s="5">
        <f>F66+G66+H66</f>
        <v>69.915999999999997</v>
      </c>
      <c r="J66" s="5">
        <f>F66*10.764</f>
        <v>693.97660799999994</v>
      </c>
      <c r="K66" s="5">
        <f t="shared" si="15"/>
        <v>37.426427999999994</v>
      </c>
      <c r="L66" s="5">
        <f t="shared" si="16"/>
        <v>21.172788000000001</v>
      </c>
      <c r="M66" s="51">
        <f>J66+K66+L66</f>
        <v>752.5758239999999</v>
      </c>
      <c r="N66" s="14"/>
      <c r="O66" s="14"/>
      <c r="P66" s="22"/>
    </row>
    <row r="67" spans="2:17" ht="15" customHeight="1" x14ac:dyDescent="0.3">
      <c r="B67" s="13">
        <v>1</v>
      </c>
      <c r="C67" s="119"/>
      <c r="D67" s="31">
        <f>D66+1</f>
        <v>802</v>
      </c>
      <c r="E67" s="37" t="s">
        <v>37</v>
      </c>
      <c r="F67" s="49">
        <f>64.472</f>
        <v>64.471999999999994</v>
      </c>
      <c r="G67" s="49">
        <f>3.477</f>
        <v>3.4769999999999999</v>
      </c>
      <c r="H67" s="49">
        <f>1.967</f>
        <v>1.9670000000000001</v>
      </c>
      <c r="I67" s="3">
        <f>F67+G67+H67</f>
        <v>69.915999999999997</v>
      </c>
      <c r="J67" s="3">
        <f>F67*10.764</f>
        <v>693.97660799999994</v>
      </c>
      <c r="K67" s="3">
        <f t="shared" si="15"/>
        <v>37.426427999999994</v>
      </c>
      <c r="L67" s="3">
        <f t="shared" si="16"/>
        <v>21.172788000000001</v>
      </c>
      <c r="M67" s="52">
        <f>J67+K67+L67</f>
        <v>752.5758239999999</v>
      </c>
      <c r="N67" s="14"/>
      <c r="O67" s="14"/>
      <c r="P67" s="21"/>
    </row>
    <row r="68" spans="2:17" s="19" customFormat="1" ht="15" customHeight="1" x14ac:dyDescent="0.3">
      <c r="B68" s="13">
        <v>1</v>
      </c>
      <c r="C68" s="119"/>
      <c r="D68" s="31">
        <f t="shared" ref="D68:D73" si="30">D67+1</f>
        <v>803</v>
      </c>
      <c r="E68" s="37" t="s">
        <v>38</v>
      </c>
      <c r="F68" s="49">
        <f>100.629</f>
        <v>100.629</v>
      </c>
      <c r="G68" s="49">
        <f>5.108</f>
        <v>5.1079999999999997</v>
      </c>
      <c r="H68" s="49">
        <f>2.656</f>
        <v>2.6560000000000001</v>
      </c>
      <c r="I68" s="3">
        <f>F68+G68+H68</f>
        <v>108.39300000000001</v>
      </c>
      <c r="J68" s="3">
        <f>F68*10.764</f>
        <v>1083.170556</v>
      </c>
      <c r="K68" s="3">
        <f t="shared" si="15"/>
        <v>54.982511999999993</v>
      </c>
      <c r="L68" s="3">
        <f t="shared" si="16"/>
        <v>28.589183999999999</v>
      </c>
      <c r="M68" s="52">
        <f t="shared" ref="M68:M73" si="31">J68+K68+L68</f>
        <v>1166.742252</v>
      </c>
      <c r="N68" s="14"/>
      <c r="O68" s="14"/>
      <c r="P68" s="15"/>
      <c r="Q68" s="121"/>
    </row>
    <row r="69" spans="2:17" s="19" customFormat="1" ht="15" customHeight="1" x14ac:dyDescent="0.3">
      <c r="B69" s="13">
        <v>1</v>
      </c>
      <c r="C69" s="119"/>
      <c r="D69" s="31">
        <f t="shared" si="30"/>
        <v>804</v>
      </c>
      <c r="E69" s="37" t="s">
        <v>38</v>
      </c>
      <c r="F69" s="49">
        <f>100.629</f>
        <v>100.629</v>
      </c>
      <c r="G69" s="49">
        <f>5.108</f>
        <v>5.1079999999999997</v>
      </c>
      <c r="H69" s="49">
        <f>2.656</f>
        <v>2.6560000000000001</v>
      </c>
      <c r="I69" s="3">
        <f>F69+G69+H69</f>
        <v>108.39300000000001</v>
      </c>
      <c r="J69" s="3">
        <f>F69*10.764</f>
        <v>1083.170556</v>
      </c>
      <c r="K69" s="3">
        <f t="shared" si="15"/>
        <v>54.982511999999993</v>
      </c>
      <c r="L69" s="3">
        <f t="shared" si="16"/>
        <v>28.589183999999999</v>
      </c>
      <c r="M69" s="52">
        <f t="shared" si="31"/>
        <v>1166.742252</v>
      </c>
      <c r="N69" s="14"/>
      <c r="O69" s="14"/>
      <c r="P69" s="15"/>
      <c r="Q69" s="121"/>
    </row>
    <row r="70" spans="2:17" ht="15" customHeight="1" x14ac:dyDescent="0.3">
      <c r="B70" s="13">
        <v>1</v>
      </c>
      <c r="C70" s="119"/>
      <c r="D70" s="31">
        <f t="shared" si="30"/>
        <v>805</v>
      </c>
      <c r="E70" s="37" t="s">
        <v>39</v>
      </c>
      <c r="F70" s="49">
        <f>59.035</f>
        <v>59.034999999999997</v>
      </c>
      <c r="G70" s="49">
        <f>3.233</f>
        <v>3.2330000000000001</v>
      </c>
      <c r="H70" s="49">
        <v>1.74</v>
      </c>
      <c r="I70" s="3">
        <f>F70+G70+H70</f>
        <v>64.007999999999996</v>
      </c>
      <c r="J70" s="3">
        <f>F70*10.764</f>
        <v>635.45273999999995</v>
      </c>
      <c r="K70" s="3">
        <f t="shared" si="15"/>
        <v>34.800012000000002</v>
      </c>
      <c r="L70" s="3">
        <f t="shared" si="16"/>
        <v>18.72936</v>
      </c>
      <c r="M70" s="52">
        <f t="shared" si="31"/>
        <v>688.98211200000003</v>
      </c>
      <c r="N70" s="14"/>
      <c r="O70" s="14"/>
      <c r="P70" s="15"/>
      <c r="Q70" s="121"/>
    </row>
    <row r="71" spans="2:17" ht="15" customHeight="1" x14ac:dyDescent="0.3">
      <c r="B71" s="13">
        <v>1</v>
      </c>
      <c r="C71" s="119"/>
      <c r="D71" s="31">
        <f t="shared" si="30"/>
        <v>806</v>
      </c>
      <c r="E71" s="37" t="s">
        <v>39</v>
      </c>
      <c r="F71" s="49">
        <f>59.035</f>
        <v>59.034999999999997</v>
      </c>
      <c r="G71" s="49">
        <f>3.233</f>
        <v>3.2330000000000001</v>
      </c>
      <c r="H71" s="49">
        <v>1.74</v>
      </c>
      <c r="I71" s="3">
        <f>F71+G71+H71</f>
        <v>64.007999999999996</v>
      </c>
      <c r="J71" s="3">
        <f>F71*10.764</f>
        <v>635.45273999999995</v>
      </c>
      <c r="K71" s="3">
        <f t="shared" si="15"/>
        <v>34.800012000000002</v>
      </c>
      <c r="L71" s="3">
        <f t="shared" si="16"/>
        <v>18.72936</v>
      </c>
      <c r="M71" s="52">
        <f t="shared" si="31"/>
        <v>688.98211200000003</v>
      </c>
      <c r="N71" s="14"/>
      <c r="O71" s="14"/>
      <c r="P71" s="15"/>
      <c r="Q71" s="121"/>
    </row>
    <row r="72" spans="2:17" s="19" customFormat="1" ht="15" customHeight="1" x14ac:dyDescent="0.3">
      <c r="B72" s="13">
        <v>1</v>
      </c>
      <c r="C72" s="119"/>
      <c r="D72" s="31">
        <f t="shared" si="30"/>
        <v>807</v>
      </c>
      <c r="E72" s="37" t="s">
        <v>37</v>
      </c>
      <c r="F72" s="49">
        <f>64.174</f>
        <v>64.174000000000007</v>
      </c>
      <c r="G72" s="49">
        <f t="shared" ref="G72:G73" si="32">3.477</f>
        <v>3.4769999999999999</v>
      </c>
      <c r="H72" s="49">
        <v>1.98</v>
      </c>
      <c r="I72" s="3">
        <f>F72+G72+H72</f>
        <v>69.631000000000014</v>
      </c>
      <c r="J72" s="3">
        <f>F72*10.764</f>
        <v>690.76893600000005</v>
      </c>
      <c r="K72" s="3">
        <f t="shared" si="15"/>
        <v>37.426427999999994</v>
      </c>
      <c r="L72" s="3">
        <f t="shared" si="16"/>
        <v>21.312719999999999</v>
      </c>
      <c r="M72" s="52">
        <f t="shared" si="31"/>
        <v>749.50808400000005</v>
      </c>
      <c r="N72" s="14"/>
      <c r="O72" s="14"/>
      <c r="P72" s="15"/>
      <c r="Q72" s="121"/>
    </row>
    <row r="73" spans="2:17" s="19" customFormat="1" ht="15.75" customHeight="1" thickBot="1" x14ac:dyDescent="0.35">
      <c r="B73" s="13">
        <v>1</v>
      </c>
      <c r="C73" s="123"/>
      <c r="D73" s="7">
        <f t="shared" si="30"/>
        <v>808</v>
      </c>
      <c r="E73" s="40" t="s">
        <v>37</v>
      </c>
      <c r="F73" s="50">
        <f>64.174</f>
        <v>64.174000000000007</v>
      </c>
      <c r="G73" s="50">
        <f t="shared" si="32"/>
        <v>3.4769999999999999</v>
      </c>
      <c r="H73" s="50">
        <v>1.98</v>
      </c>
      <c r="I73" s="8">
        <f>F73+G73+H73</f>
        <v>69.631000000000014</v>
      </c>
      <c r="J73" s="8">
        <f>F73*10.764</f>
        <v>690.76893600000005</v>
      </c>
      <c r="K73" s="8">
        <f t="shared" si="15"/>
        <v>37.426427999999994</v>
      </c>
      <c r="L73" s="8">
        <f t="shared" si="16"/>
        <v>21.312719999999999</v>
      </c>
      <c r="M73" s="53">
        <f t="shared" si="31"/>
        <v>749.50808400000005</v>
      </c>
      <c r="N73" s="16"/>
      <c r="O73" s="16"/>
      <c r="P73" s="20"/>
      <c r="Q73" s="1"/>
    </row>
    <row r="74" spans="2:17" ht="15" customHeight="1" x14ac:dyDescent="0.3">
      <c r="B74" s="13">
        <v>1</v>
      </c>
      <c r="C74" s="122">
        <v>9</v>
      </c>
      <c r="D74" s="35">
        <v>901</v>
      </c>
      <c r="E74" s="38" t="s">
        <v>37</v>
      </c>
      <c r="F74" s="41">
        <f>64.472</f>
        <v>64.471999999999994</v>
      </c>
      <c r="G74" s="41">
        <f>3.477</f>
        <v>3.4769999999999999</v>
      </c>
      <c r="H74" s="41">
        <f>1.967</f>
        <v>1.9670000000000001</v>
      </c>
      <c r="I74" s="5">
        <f>F74+G74+H74</f>
        <v>69.915999999999997</v>
      </c>
      <c r="J74" s="5">
        <f>F74*10.764</f>
        <v>693.97660799999994</v>
      </c>
      <c r="K74" s="5">
        <f t="shared" si="15"/>
        <v>37.426427999999994</v>
      </c>
      <c r="L74" s="5">
        <f t="shared" si="16"/>
        <v>21.172788000000001</v>
      </c>
      <c r="M74" s="51">
        <f>J74+K74+L74</f>
        <v>752.5758239999999</v>
      </c>
      <c r="N74" s="14"/>
      <c r="O74" s="14"/>
      <c r="P74" s="22"/>
    </row>
    <row r="75" spans="2:17" ht="15" customHeight="1" x14ac:dyDescent="0.3">
      <c r="B75" s="13">
        <v>1</v>
      </c>
      <c r="C75" s="119"/>
      <c r="D75" s="31">
        <f>D74+1</f>
        <v>902</v>
      </c>
      <c r="E75" s="37" t="s">
        <v>37</v>
      </c>
      <c r="F75" s="49">
        <f>64.472</f>
        <v>64.471999999999994</v>
      </c>
      <c r="G75" s="49">
        <f>3.477</f>
        <v>3.4769999999999999</v>
      </c>
      <c r="H75" s="49">
        <f>1.967</f>
        <v>1.9670000000000001</v>
      </c>
      <c r="I75" s="3">
        <f>F75+G75+H75</f>
        <v>69.915999999999997</v>
      </c>
      <c r="J75" s="3">
        <f>F75*10.764</f>
        <v>693.97660799999994</v>
      </c>
      <c r="K75" s="3">
        <f t="shared" si="15"/>
        <v>37.426427999999994</v>
      </c>
      <c r="L75" s="3">
        <f t="shared" si="16"/>
        <v>21.172788000000001</v>
      </c>
      <c r="M75" s="52">
        <f>J75+K75+L75</f>
        <v>752.5758239999999</v>
      </c>
      <c r="N75" s="14"/>
      <c r="O75" s="14"/>
      <c r="P75" s="21"/>
    </row>
    <row r="76" spans="2:17" s="19" customFormat="1" ht="15" customHeight="1" x14ac:dyDescent="0.3">
      <c r="B76" s="13">
        <v>1</v>
      </c>
      <c r="C76" s="119"/>
      <c r="D76" s="31">
        <f t="shared" ref="D76:D81" si="33">D75+1</f>
        <v>903</v>
      </c>
      <c r="E76" s="37" t="s">
        <v>38</v>
      </c>
      <c r="F76" s="49">
        <f>100.629</f>
        <v>100.629</v>
      </c>
      <c r="G76" s="49">
        <f>5.108</f>
        <v>5.1079999999999997</v>
      </c>
      <c r="H76" s="49">
        <f>2.656</f>
        <v>2.6560000000000001</v>
      </c>
      <c r="I76" s="3">
        <f>F76+G76+H76</f>
        <v>108.39300000000001</v>
      </c>
      <c r="J76" s="3">
        <f>F76*10.764</f>
        <v>1083.170556</v>
      </c>
      <c r="K76" s="3">
        <f t="shared" si="15"/>
        <v>54.982511999999993</v>
      </c>
      <c r="L76" s="3">
        <f t="shared" si="16"/>
        <v>28.589183999999999</v>
      </c>
      <c r="M76" s="52">
        <f t="shared" ref="M76:M81" si="34">J76+K76+L76</f>
        <v>1166.742252</v>
      </c>
      <c r="N76" s="14"/>
      <c r="O76" s="14"/>
      <c r="P76" s="15"/>
      <c r="Q76" s="1"/>
    </row>
    <row r="77" spans="2:17" s="19" customFormat="1" ht="15" customHeight="1" x14ac:dyDescent="0.3">
      <c r="B77" s="13">
        <v>1</v>
      </c>
      <c r="C77" s="119"/>
      <c r="D77" s="31">
        <f t="shared" si="33"/>
        <v>904</v>
      </c>
      <c r="E77" s="37" t="s">
        <v>38</v>
      </c>
      <c r="F77" s="49">
        <f>100.629</f>
        <v>100.629</v>
      </c>
      <c r="G77" s="49">
        <f>5.108</f>
        <v>5.1079999999999997</v>
      </c>
      <c r="H77" s="49">
        <f>2.656</f>
        <v>2.6560000000000001</v>
      </c>
      <c r="I77" s="3">
        <f>F77+G77+H77</f>
        <v>108.39300000000001</v>
      </c>
      <c r="J77" s="3">
        <f>F77*10.764</f>
        <v>1083.170556</v>
      </c>
      <c r="K77" s="3">
        <f t="shared" si="15"/>
        <v>54.982511999999993</v>
      </c>
      <c r="L77" s="3">
        <f t="shared" si="16"/>
        <v>28.589183999999999</v>
      </c>
      <c r="M77" s="52">
        <f t="shared" si="34"/>
        <v>1166.742252</v>
      </c>
      <c r="N77" s="14"/>
      <c r="O77" s="14"/>
      <c r="P77" s="15"/>
      <c r="Q77" s="1"/>
    </row>
    <row r="78" spans="2:17" ht="15" customHeight="1" x14ac:dyDescent="0.3">
      <c r="B78" s="13">
        <v>1</v>
      </c>
      <c r="C78" s="119"/>
      <c r="D78" s="31">
        <f t="shared" si="33"/>
        <v>905</v>
      </c>
      <c r="E78" s="37" t="s">
        <v>39</v>
      </c>
      <c r="F78" s="49">
        <f>59.035</f>
        <v>59.034999999999997</v>
      </c>
      <c r="G78" s="49">
        <f>3.233</f>
        <v>3.2330000000000001</v>
      </c>
      <c r="H78" s="49">
        <v>1.74</v>
      </c>
      <c r="I78" s="3">
        <f>F78+G78+H78</f>
        <v>64.007999999999996</v>
      </c>
      <c r="J78" s="3">
        <f>F78*10.764</f>
        <v>635.45273999999995</v>
      </c>
      <c r="K78" s="3">
        <f t="shared" si="15"/>
        <v>34.800012000000002</v>
      </c>
      <c r="L78" s="3">
        <f t="shared" si="16"/>
        <v>18.72936</v>
      </c>
      <c r="M78" s="52">
        <f t="shared" si="34"/>
        <v>688.98211200000003</v>
      </c>
      <c r="N78" s="14"/>
      <c r="O78" s="14"/>
      <c r="P78" s="15"/>
    </row>
    <row r="79" spans="2:17" ht="15" customHeight="1" x14ac:dyDescent="0.3">
      <c r="B79" s="13">
        <v>1</v>
      </c>
      <c r="C79" s="119"/>
      <c r="D79" s="31">
        <f t="shared" si="33"/>
        <v>906</v>
      </c>
      <c r="E79" s="37" t="s">
        <v>39</v>
      </c>
      <c r="F79" s="49">
        <f>59.035</f>
        <v>59.034999999999997</v>
      </c>
      <c r="G79" s="49">
        <f>3.233</f>
        <v>3.2330000000000001</v>
      </c>
      <c r="H79" s="49">
        <v>1.74</v>
      </c>
      <c r="I79" s="3">
        <f>F79+G79+H79</f>
        <v>64.007999999999996</v>
      </c>
      <c r="J79" s="3">
        <f>F79*10.764</f>
        <v>635.45273999999995</v>
      </c>
      <c r="K79" s="3">
        <f t="shared" si="15"/>
        <v>34.800012000000002</v>
      </c>
      <c r="L79" s="3">
        <f t="shared" si="16"/>
        <v>18.72936</v>
      </c>
      <c r="M79" s="52">
        <f t="shared" si="34"/>
        <v>688.98211200000003</v>
      </c>
      <c r="N79" s="14"/>
      <c r="O79" s="14"/>
      <c r="P79" s="15"/>
    </row>
    <row r="80" spans="2:17" s="19" customFormat="1" ht="15" customHeight="1" x14ac:dyDescent="0.3">
      <c r="B80" s="13">
        <v>1</v>
      </c>
      <c r="C80" s="119"/>
      <c r="D80" s="31">
        <f t="shared" si="33"/>
        <v>907</v>
      </c>
      <c r="E80" s="37" t="s">
        <v>37</v>
      </c>
      <c r="F80" s="49">
        <f>64.174</f>
        <v>64.174000000000007</v>
      </c>
      <c r="G80" s="49">
        <f t="shared" ref="G80:G81" si="35">3.477</f>
        <v>3.4769999999999999</v>
      </c>
      <c r="H80" s="49">
        <v>1.98</v>
      </c>
      <c r="I80" s="3">
        <f>F80+G80+H80</f>
        <v>69.631000000000014</v>
      </c>
      <c r="J80" s="3">
        <f>F80*10.764</f>
        <v>690.76893600000005</v>
      </c>
      <c r="K80" s="3">
        <f t="shared" si="15"/>
        <v>37.426427999999994</v>
      </c>
      <c r="L80" s="3">
        <f t="shared" si="16"/>
        <v>21.312719999999999</v>
      </c>
      <c r="M80" s="52">
        <f t="shared" si="34"/>
        <v>749.50808400000005</v>
      </c>
      <c r="N80" s="14"/>
      <c r="O80" s="14"/>
      <c r="P80" s="15"/>
      <c r="Q80" s="1"/>
    </row>
    <row r="81" spans="2:17" s="19" customFormat="1" ht="15.75" customHeight="1" thickBot="1" x14ac:dyDescent="0.35">
      <c r="B81" s="13">
        <v>1</v>
      </c>
      <c r="C81" s="123"/>
      <c r="D81" s="7">
        <f t="shared" si="33"/>
        <v>908</v>
      </c>
      <c r="E81" s="40" t="s">
        <v>37</v>
      </c>
      <c r="F81" s="50">
        <f>64.174</f>
        <v>64.174000000000007</v>
      </c>
      <c r="G81" s="50">
        <f t="shared" si="35"/>
        <v>3.4769999999999999</v>
      </c>
      <c r="H81" s="50">
        <v>1.98</v>
      </c>
      <c r="I81" s="8">
        <f>F81+G81+H81</f>
        <v>69.631000000000014</v>
      </c>
      <c r="J81" s="8">
        <f>F81*10.764</f>
        <v>690.76893600000005</v>
      </c>
      <c r="K81" s="8">
        <f t="shared" si="15"/>
        <v>37.426427999999994</v>
      </c>
      <c r="L81" s="8">
        <f t="shared" si="16"/>
        <v>21.312719999999999</v>
      </c>
      <c r="M81" s="53">
        <f t="shared" si="34"/>
        <v>749.50808400000005</v>
      </c>
      <c r="N81" s="16"/>
      <c r="O81" s="16"/>
      <c r="P81" s="20"/>
      <c r="Q81" s="1"/>
    </row>
    <row r="82" spans="2:17" ht="15" customHeight="1" x14ac:dyDescent="0.3">
      <c r="B82" s="13">
        <v>1</v>
      </c>
      <c r="C82" s="122">
        <v>10</v>
      </c>
      <c r="D82" s="35">
        <v>1001</v>
      </c>
      <c r="E82" s="38" t="s">
        <v>37</v>
      </c>
      <c r="F82" s="41">
        <f>64.472</f>
        <v>64.471999999999994</v>
      </c>
      <c r="G82" s="41">
        <f>3.477</f>
        <v>3.4769999999999999</v>
      </c>
      <c r="H82" s="41">
        <f>1.967</f>
        <v>1.9670000000000001</v>
      </c>
      <c r="I82" s="5">
        <f>F82+G82+H82</f>
        <v>69.915999999999997</v>
      </c>
      <c r="J82" s="5">
        <f>F82*10.764</f>
        <v>693.97660799999994</v>
      </c>
      <c r="K82" s="5">
        <f t="shared" si="15"/>
        <v>37.426427999999994</v>
      </c>
      <c r="L82" s="5">
        <f t="shared" si="16"/>
        <v>21.172788000000001</v>
      </c>
      <c r="M82" s="51">
        <f>J82+K82+L82</f>
        <v>752.5758239999999</v>
      </c>
      <c r="N82" s="14"/>
      <c r="O82" s="14"/>
      <c r="P82" s="22"/>
    </row>
    <row r="83" spans="2:17" ht="15" customHeight="1" x14ac:dyDescent="0.3">
      <c r="B83" s="13">
        <v>1</v>
      </c>
      <c r="C83" s="119"/>
      <c r="D83" s="31">
        <f>D82+1</f>
        <v>1002</v>
      </c>
      <c r="E83" s="37" t="s">
        <v>37</v>
      </c>
      <c r="F83" s="49">
        <f>64.472</f>
        <v>64.471999999999994</v>
      </c>
      <c r="G83" s="49">
        <f>3.477</f>
        <v>3.4769999999999999</v>
      </c>
      <c r="H83" s="49">
        <f>1.967</f>
        <v>1.9670000000000001</v>
      </c>
      <c r="I83" s="3">
        <f>F83+G83+H83</f>
        <v>69.915999999999997</v>
      </c>
      <c r="J83" s="3">
        <f>F83*10.764</f>
        <v>693.97660799999994</v>
      </c>
      <c r="K83" s="3">
        <f t="shared" si="15"/>
        <v>37.426427999999994</v>
      </c>
      <c r="L83" s="3">
        <f t="shared" si="16"/>
        <v>21.172788000000001</v>
      </c>
      <c r="M83" s="52">
        <f>J83+K83+L83</f>
        <v>752.5758239999999</v>
      </c>
      <c r="N83" s="14"/>
      <c r="O83" s="14"/>
      <c r="P83" s="21"/>
    </row>
    <row r="84" spans="2:17" ht="15" customHeight="1" x14ac:dyDescent="0.3">
      <c r="B84" s="13">
        <v>1</v>
      </c>
      <c r="C84" s="119"/>
      <c r="D84" s="31">
        <f t="shared" ref="D84:D89" si="36">D83+1</f>
        <v>1003</v>
      </c>
      <c r="E84" s="37" t="s">
        <v>38</v>
      </c>
      <c r="F84" s="49">
        <f>100.629</f>
        <v>100.629</v>
      </c>
      <c r="G84" s="49">
        <f>5.108</f>
        <v>5.1079999999999997</v>
      </c>
      <c r="H84" s="49">
        <f>2.656</f>
        <v>2.6560000000000001</v>
      </c>
      <c r="I84" s="3">
        <f>F84+G84+H84</f>
        <v>108.39300000000001</v>
      </c>
      <c r="J84" s="3">
        <f>F84*10.764</f>
        <v>1083.170556</v>
      </c>
      <c r="K84" s="3">
        <f t="shared" si="15"/>
        <v>54.982511999999993</v>
      </c>
      <c r="L84" s="3">
        <f t="shared" si="16"/>
        <v>28.589183999999999</v>
      </c>
      <c r="M84" s="52">
        <f t="shared" ref="M84:M89" si="37">J84+K84+L84</f>
        <v>1166.742252</v>
      </c>
      <c r="N84" s="14"/>
      <c r="O84" s="14"/>
      <c r="P84" s="15"/>
    </row>
    <row r="85" spans="2:17" s="19" customFormat="1" ht="15" customHeight="1" x14ac:dyDescent="0.3">
      <c r="B85" s="13">
        <v>1</v>
      </c>
      <c r="C85" s="119"/>
      <c r="D85" s="31">
        <f t="shared" si="36"/>
        <v>1004</v>
      </c>
      <c r="E85" s="37" t="s">
        <v>38</v>
      </c>
      <c r="F85" s="49">
        <f>100.629</f>
        <v>100.629</v>
      </c>
      <c r="G85" s="49">
        <f>5.108</f>
        <v>5.1079999999999997</v>
      </c>
      <c r="H85" s="49">
        <f>2.656</f>
        <v>2.6560000000000001</v>
      </c>
      <c r="I85" s="3">
        <f>F85+G85+H85</f>
        <v>108.39300000000001</v>
      </c>
      <c r="J85" s="3">
        <f>F85*10.764</f>
        <v>1083.170556</v>
      </c>
      <c r="K85" s="3">
        <f t="shared" si="15"/>
        <v>54.982511999999993</v>
      </c>
      <c r="L85" s="3">
        <f t="shared" si="16"/>
        <v>28.589183999999999</v>
      </c>
      <c r="M85" s="52">
        <f t="shared" si="37"/>
        <v>1166.742252</v>
      </c>
      <c r="N85" s="14"/>
      <c r="O85" s="14"/>
      <c r="P85" s="15"/>
      <c r="Q85" s="1"/>
    </row>
    <row r="86" spans="2:17" ht="15" customHeight="1" x14ac:dyDescent="0.3">
      <c r="B86" s="13">
        <v>1</v>
      </c>
      <c r="C86" s="119"/>
      <c r="D86" s="31">
        <f t="shared" si="36"/>
        <v>1005</v>
      </c>
      <c r="E86" s="37" t="s">
        <v>39</v>
      </c>
      <c r="F86" s="49">
        <f>59.035</f>
        <v>59.034999999999997</v>
      </c>
      <c r="G86" s="49">
        <f>3.233</f>
        <v>3.2330000000000001</v>
      </c>
      <c r="H86" s="49">
        <v>1.74</v>
      </c>
      <c r="I86" s="3">
        <f>F86+G86+H86</f>
        <v>64.007999999999996</v>
      </c>
      <c r="J86" s="3">
        <f>F86*10.764</f>
        <v>635.45273999999995</v>
      </c>
      <c r="K86" s="3">
        <f t="shared" si="15"/>
        <v>34.800012000000002</v>
      </c>
      <c r="L86" s="3">
        <f t="shared" si="16"/>
        <v>18.72936</v>
      </c>
      <c r="M86" s="52">
        <f t="shared" si="37"/>
        <v>688.98211200000003</v>
      </c>
      <c r="N86" s="14"/>
      <c r="O86" s="14"/>
      <c r="P86" s="15"/>
    </row>
    <row r="87" spans="2:17" ht="15" customHeight="1" x14ac:dyDescent="0.3">
      <c r="B87" s="13">
        <v>1</v>
      </c>
      <c r="C87" s="119"/>
      <c r="D87" s="31">
        <f t="shared" si="36"/>
        <v>1006</v>
      </c>
      <c r="E87" s="37" t="s">
        <v>39</v>
      </c>
      <c r="F87" s="49">
        <f>59.035</f>
        <v>59.034999999999997</v>
      </c>
      <c r="G87" s="49">
        <f>3.233</f>
        <v>3.2330000000000001</v>
      </c>
      <c r="H87" s="49">
        <v>1.74</v>
      </c>
      <c r="I87" s="3">
        <f>F87+G87+H87</f>
        <v>64.007999999999996</v>
      </c>
      <c r="J87" s="3">
        <f>F87*10.764</f>
        <v>635.45273999999995</v>
      </c>
      <c r="K87" s="3">
        <f t="shared" si="15"/>
        <v>34.800012000000002</v>
      </c>
      <c r="L87" s="3">
        <f t="shared" si="16"/>
        <v>18.72936</v>
      </c>
      <c r="M87" s="52">
        <f t="shared" si="37"/>
        <v>688.98211200000003</v>
      </c>
      <c r="N87" s="14"/>
      <c r="O87" s="14"/>
      <c r="P87" s="15"/>
    </row>
    <row r="88" spans="2:17" s="19" customFormat="1" ht="15" customHeight="1" x14ac:dyDescent="0.3">
      <c r="B88" s="13">
        <v>1</v>
      </c>
      <c r="C88" s="119"/>
      <c r="D88" s="31">
        <f t="shared" si="36"/>
        <v>1007</v>
      </c>
      <c r="E88" s="37" t="s">
        <v>37</v>
      </c>
      <c r="F88" s="49">
        <f>64.174</f>
        <v>64.174000000000007</v>
      </c>
      <c r="G88" s="49">
        <f t="shared" ref="G88:G89" si="38">3.477</f>
        <v>3.4769999999999999</v>
      </c>
      <c r="H88" s="49">
        <v>1.98</v>
      </c>
      <c r="I88" s="3">
        <f>F88+G88+H88</f>
        <v>69.631000000000014</v>
      </c>
      <c r="J88" s="3">
        <f>F88*10.764</f>
        <v>690.76893600000005</v>
      </c>
      <c r="K88" s="3">
        <f t="shared" si="15"/>
        <v>37.426427999999994</v>
      </c>
      <c r="L88" s="3">
        <f t="shared" si="16"/>
        <v>21.312719999999999</v>
      </c>
      <c r="M88" s="52">
        <f t="shared" si="37"/>
        <v>749.50808400000005</v>
      </c>
      <c r="N88" s="14"/>
      <c r="O88" s="14"/>
      <c r="P88" s="15"/>
      <c r="Q88" s="1"/>
    </row>
    <row r="89" spans="2:17" s="19" customFormat="1" ht="15.75" customHeight="1" thickBot="1" x14ac:dyDescent="0.35">
      <c r="B89" s="13">
        <v>1</v>
      </c>
      <c r="C89" s="123"/>
      <c r="D89" s="7">
        <f t="shared" si="36"/>
        <v>1008</v>
      </c>
      <c r="E89" s="40" t="s">
        <v>37</v>
      </c>
      <c r="F89" s="50">
        <f>64.174</f>
        <v>64.174000000000007</v>
      </c>
      <c r="G89" s="50">
        <f t="shared" si="38"/>
        <v>3.4769999999999999</v>
      </c>
      <c r="H89" s="50">
        <v>1.98</v>
      </c>
      <c r="I89" s="8">
        <f>F89+G89+H89</f>
        <v>69.631000000000014</v>
      </c>
      <c r="J89" s="8">
        <f>F89*10.764</f>
        <v>690.76893600000005</v>
      </c>
      <c r="K89" s="8">
        <f t="shared" si="15"/>
        <v>37.426427999999994</v>
      </c>
      <c r="L89" s="8">
        <f t="shared" si="16"/>
        <v>21.312719999999999</v>
      </c>
      <c r="M89" s="53">
        <f t="shared" si="37"/>
        <v>749.50808400000005</v>
      </c>
      <c r="N89" s="16"/>
      <c r="O89" s="16"/>
      <c r="P89" s="20"/>
      <c r="Q89" s="1"/>
    </row>
    <row r="90" spans="2:17" ht="15" customHeight="1" x14ac:dyDescent="0.3">
      <c r="B90" s="13">
        <v>1</v>
      </c>
      <c r="C90" s="122">
        <v>11</v>
      </c>
      <c r="D90" s="35">
        <v>1101</v>
      </c>
      <c r="E90" s="38" t="s">
        <v>37</v>
      </c>
      <c r="F90" s="41">
        <f>64.472</f>
        <v>64.471999999999994</v>
      </c>
      <c r="G90" s="41">
        <f>3.477</f>
        <v>3.4769999999999999</v>
      </c>
      <c r="H90" s="41">
        <f>1.967</f>
        <v>1.9670000000000001</v>
      </c>
      <c r="I90" s="5">
        <f>F90+G90+H90</f>
        <v>69.915999999999997</v>
      </c>
      <c r="J90" s="5">
        <f>F90*10.764</f>
        <v>693.97660799999994</v>
      </c>
      <c r="K90" s="5">
        <f t="shared" si="15"/>
        <v>37.426427999999994</v>
      </c>
      <c r="L90" s="5">
        <f t="shared" si="16"/>
        <v>21.172788000000001</v>
      </c>
      <c r="M90" s="51">
        <f>J90+K90+L90</f>
        <v>752.5758239999999</v>
      </c>
      <c r="N90" s="14"/>
      <c r="O90" s="14"/>
      <c r="P90" s="22"/>
    </row>
    <row r="91" spans="2:17" ht="15" customHeight="1" x14ac:dyDescent="0.3">
      <c r="B91" s="13">
        <v>1</v>
      </c>
      <c r="C91" s="119"/>
      <c r="D91" s="31">
        <f>D90+1</f>
        <v>1102</v>
      </c>
      <c r="E91" s="37" t="s">
        <v>37</v>
      </c>
      <c r="F91" s="49">
        <f>64.472</f>
        <v>64.471999999999994</v>
      </c>
      <c r="G91" s="49">
        <f>3.477</f>
        <v>3.4769999999999999</v>
      </c>
      <c r="H91" s="49">
        <f>1.967</f>
        <v>1.9670000000000001</v>
      </c>
      <c r="I91" s="3">
        <f>F91+G91+H91</f>
        <v>69.915999999999997</v>
      </c>
      <c r="J91" s="3">
        <f>F91*10.764</f>
        <v>693.97660799999994</v>
      </c>
      <c r="K91" s="3">
        <f t="shared" si="15"/>
        <v>37.426427999999994</v>
      </c>
      <c r="L91" s="3">
        <f t="shared" si="16"/>
        <v>21.172788000000001</v>
      </c>
      <c r="M91" s="52">
        <f>J91+K91+L91</f>
        <v>752.5758239999999</v>
      </c>
      <c r="N91" s="14"/>
      <c r="O91" s="14"/>
      <c r="P91" s="21"/>
    </row>
    <row r="92" spans="2:17" s="19" customFormat="1" ht="15" customHeight="1" x14ac:dyDescent="0.3">
      <c r="B92" s="13">
        <v>1</v>
      </c>
      <c r="C92" s="119"/>
      <c r="D92" s="31">
        <f t="shared" ref="D92:D97" si="39">D91+1</f>
        <v>1103</v>
      </c>
      <c r="E92" s="37" t="s">
        <v>38</v>
      </c>
      <c r="F92" s="49">
        <f>100.629</f>
        <v>100.629</v>
      </c>
      <c r="G92" s="49">
        <f>5.108</f>
        <v>5.1079999999999997</v>
      </c>
      <c r="H92" s="49">
        <f>2.656</f>
        <v>2.6560000000000001</v>
      </c>
      <c r="I92" s="3">
        <f>F92+G92+H92</f>
        <v>108.39300000000001</v>
      </c>
      <c r="J92" s="3">
        <f>F92*10.764</f>
        <v>1083.170556</v>
      </c>
      <c r="K92" s="3">
        <f t="shared" si="15"/>
        <v>54.982511999999993</v>
      </c>
      <c r="L92" s="3">
        <f t="shared" si="16"/>
        <v>28.589183999999999</v>
      </c>
      <c r="M92" s="52">
        <f t="shared" ref="M92:M97" si="40">J92+K92+L92</f>
        <v>1166.742252</v>
      </c>
      <c r="N92" s="14"/>
      <c r="O92" s="14"/>
      <c r="P92" s="15"/>
      <c r="Q92" s="1"/>
    </row>
    <row r="93" spans="2:17" s="19" customFormat="1" ht="15" customHeight="1" x14ac:dyDescent="0.3">
      <c r="B93" s="13">
        <v>1</v>
      </c>
      <c r="C93" s="119"/>
      <c r="D93" s="31">
        <f t="shared" si="39"/>
        <v>1104</v>
      </c>
      <c r="E93" s="37" t="s">
        <v>38</v>
      </c>
      <c r="F93" s="49">
        <f>100.629</f>
        <v>100.629</v>
      </c>
      <c r="G93" s="49">
        <f>5.108</f>
        <v>5.1079999999999997</v>
      </c>
      <c r="H93" s="49">
        <f>2.656</f>
        <v>2.6560000000000001</v>
      </c>
      <c r="I93" s="3">
        <f>F93+G93+H93</f>
        <v>108.39300000000001</v>
      </c>
      <c r="J93" s="3">
        <f>F93*10.764</f>
        <v>1083.170556</v>
      </c>
      <c r="K93" s="3">
        <f t="shared" ref="K93:K121" si="41">G93*10.764</f>
        <v>54.982511999999993</v>
      </c>
      <c r="L93" s="3">
        <f t="shared" ref="L93:L121" si="42">H93*10.764</f>
        <v>28.589183999999999</v>
      </c>
      <c r="M93" s="52">
        <f t="shared" si="40"/>
        <v>1166.742252</v>
      </c>
      <c r="N93" s="14"/>
      <c r="O93" s="14"/>
      <c r="P93" s="15"/>
      <c r="Q93" s="1"/>
    </row>
    <row r="94" spans="2:17" ht="15" customHeight="1" x14ac:dyDescent="0.3">
      <c r="B94" s="13">
        <v>1</v>
      </c>
      <c r="C94" s="119"/>
      <c r="D94" s="31">
        <f t="shared" si="39"/>
        <v>1105</v>
      </c>
      <c r="E94" s="37" t="s">
        <v>39</v>
      </c>
      <c r="F94" s="49">
        <f>59.035</f>
        <v>59.034999999999997</v>
      </c>
      <c r="G94" s="49">
        <f>3.233</f>
        <v>3.2330000000000001</v>
      </c>
      <c r="H94" s="49">
        <v>1.74</v>
      </c>
      <c r="I94" s="3">
        <f>F94+G94+H94</f>
        <v>64.007999999999996</v>
      </c>
      <c r="J94" s="3">
        <f>F94*10.764</f>
        <v>635.45273999999995</v>
      </c>
      <c r="K94" s="3">
        <f t="shared" si="41"/>
        <v>34.800012000000002</v>
      </c>
      <c r="L94" s="3">
        <f t="shared" si="42"/>
        <v>18.72936</v>
      </c>
      <c r="M94" s="52">
        <f t="shared" si="40"/>
        <v>688.98211200000003</v>
      </c>
      <c r="N94" s="14"/>
      <c r="O94" s="14"/>
      <c r="P94" s="15"/>
    </row>
    <row r="95" spans="2:17" ht="15" customHeight="1" x14ac:dyDescent="0.3">
      <c r="B95" s="13">
        <v>1</v>
      </c>
      <c r="C95" s="119"/>
      <c r="D95" s="31">
        <f t="shared" si="39"/>
        <v>1106</v>
      </c>
      <c r="E95" s="37" t="s">
        <v>39</v>
      </c>
      <c r="F95" s="49">
        <f>59.035</f>
        <v>59.034999999999997</v>
      </c>
      <c r="G95" s="49">
        <f>3.233</f>
        <v>3.2330000000000001</v>
      </c>
      <c r="H95" s="49">
        <v>1.74</v>
      </c>
      <c r="I95" s="3">
        <f>F95+G95+H95</f>
        <v>64.007999999999996</v>
      </c>
      <c r="J95" s="3">
        <f>F95*10.764</f>
        <v>635.45273999999995</v>
      </c>
      <c r="K95" s="3">
        <f t="shared" si="41"/>
        <v>34.800012000000002</v>
      </c>
      <c r="L95" s="3">
        <f t="shared" si="42"/>
        <v>18.72936</v>
      </c>
      <c r="M95" s="52">
        <f t="shared" si="40"/>
        <v>688.98211200000003</v>
      </c>
      <c r="N95" s="14"/>
      <c r="O95" s="14"/>
      <c r="P95" s="15"/>
    </row>
    <row r="96" spans="2:17" s="19" customFormat="1" ht="15" customHeight="1" x14ac:dyDescent="0.3">
      <c r="B96" s="13">
        <v>1</v>
      </c>
      <c r="C96" s="119"/>
      <c r="D96" s="31">
        <f t="shared" si="39"/>
        <v>1107</v>
      </c>
      <c r="E96" s="37" t="s">
        <v>37</v>
      </c>
      <c r="F96" s="49">
        <f>64.174</f>
        <v>64.174000000000007</v>
      </c>
      <c r="G96" s="49">
        <f t="shared" ref="G96:G97" si="43">3.477</f>
        <v>3.4769999999999999</v>
      </c>
      <c r="H96" s="49">
        <v>1.98</v>
      </c>
      <c r="I96" s="3">
        <f>F96+G96+H96</f>
        <v>69.631000000000014</v>
      </c>
      <c r="J96" s="3">
        <f>F96*10.764</f>
        <v>690.76893600000005</v>
      </c>
      <c r="K96" s="3">
        <f t="shared" si="41"/>
        <v>37.426427999999994</v>
      </c>
      <c r="L96" s="3">
        <f t="shared" si="42"/>
        <v>21.312719999999999</v>
      </c>
      <c r="M96" s="52">
        <f t="shared" si="40"/>
        <v>749.50808400000005</v>
      </c>
      <c r="N96" s="14"/>
      <c r="O96" s="14"/>
      <c r="P96" s="15"/>
      <c r="Q96" s="1"/>
    </row>
    <row r="97" spans="2:17" s="19" customFormat="1" ht="15.75" customHeight="1" thickBot="1" x14ac:dyDescent="0.35">
      <c r="B97" s="13">
        <v>1</v>
      </c>
      <c r="C97" s="123"/>
      <c r="D97" s="7">
        <f t="shared" si="39"/>
        <v>1108</v>
      </c>
      <c r="E97" s="40" t="s">
        <v>37</v>
      </c>
      <c r="F97" s="50">
        <f>64.174</f>
        <v>64.174000000000007</v>
      </c>
      <c r="G97" s="50">
        <f t="shared" si="43"/>
        <v>3.4769999999999999</v>
      </c>
      <c r="H97" s="50">
        <v>1.98</v>
      </c>
      <c r="I97" s="8">
        <f>F97+G97+H97</f>
        <v>69.631000000000014</v>
      </c>
      <c r="J97" s="8">
        <f>F97*10.764</f>
        <v>690.76893600000005</v>
      </c>
      <c r="K97" s="8">
        <f t="shared" si="41"/>
        <v>37.426427999999994</v>
      </c>
      <c r="L97" s="8">
        <f t="shared" si="42"/>
        <v>21.312719999999999</v>
      </c>
      <c r="M97" s="53">
        <f t="shared" si="40"/>
        <v>749.50808400000005</v>
      </c>
      <c r="N97" s="16"/>
      <c r="O97" s="16"/>
      <c r="P97" s="20"/>
      <c r="Q97" s="1"/>
    </row>
    <row r="98" spans="2:17" ht="15" customHeight="1" x14ac:dyDescent="0.3">
      <c r="B98" s="13">
        <v>1</v>
      </c>
      <c r="C98" s="122">
        <v>12</v>
      </c>
      <c r="D98" s="35">
        <v>1201</v>
      </c>
      <c r="E98" s="38" t="s">
        <v>37</v>
      </c>
      <c r="F98" s="41">
        <f>64.472</f>
        <v>64.471999999999994</v>
      </c>
      <c r="G98" s="41">
        <f>3.477</f>
        <v>3.4769999999999999</v>
      </c>
      <c r="H98" s="41">
        <f>1.967</f>
        <v>1.9670000000000001</v>
      </c>
      <c r="I98" s="5">
        <f>F98+G98+H98</f>
        <v>69.915999999999997</v>
      </c>
      <c r="J98" s="5">
        <f>F98*10.764</f>
        <v>693.97660799999994</v>
      </c>
      <c r="K98" s="5">
        <f t="shared" si="41"/>
        <v>37.426427999999994</v>
      </c>
      <c r="L98" s="5">
        <f t="shared" si="42"/>
        <v>21.172788000000001</v>
      </c>
      <c r="M98" s="51">
        <f>J98+K98+L98</f>
        <v>752.5758239999999</v>
      </c>
      <c r="N98" s="14"/>
      <c r="O98" s="14"/>
      <c r="P98" s="22"/>
    </row>
    <row r="99" spans="2:17" ht="15" customHeight="1" x14ac:dyDescent="0.3">
      <c r="B99" s="13">
        <v>1</v>
      </c>
      <c r="C99" s="119"/>
      <c r="D99" s="31">
        <f>D98+1</f>
        <v>1202</v>
      </c>
      <c r="E99" s="37" t="s">
        <v>37</v>
      </c>
      <c r="F99" s="49">
        <f>64.472</f>
        <v>64.471999999999994</v>
      </c>
      <c r="G99" s="49">
        <f>3.477</f>
        <v>3.4769999999999999</v>
      </c>
      <c r="H99" s="49">
        <f>1.967</f>
        <v>1.9670000000000001</v>
      </c>
      <c r="I99" s="3">
        <f>F99+G99+H99</f>
        <v>69.915999999999997</v>
      </c>
      <c r="J99" s="3">
        <f>F99*10.764</f>
        <v>693.97660799999994</v>
      </c>
      <c r="K99" s="3">
        <f t="shared" si="41"/>
        <v>37.426427999999994</v>
      </c>
      <c r="L99" s="3">
        <f t="shared" si="42"/>
        <v>21.172788000000001</v>
      </c>
      <c r="M99" s="52">
        <f>J99+K99+L99</f>
        <v>752.5758239999999</v>
      </c>
      <c r="N99" s="14"/>
      <c r="O99" s="14"/>
      <c r="P99" s="21"/>
    </row>
    <row r="100" spans="2:17" s="19" customFormat="1" ht="15" customHeight="1" x14ac:dyDescent="0.3">
      <c r="B100" s="13">
        <v>1</v>
      </c>
      <c r="C100" s="119"/>
      <c r="D100" s="31">
        <f t="shared" ref="D100:D105" si="44">D99+1</f>
        <v>1203</v>
      </c>
      <c r="E100" s="37" t="s">
        <v>38</v>
      </c>
      <c r="F100" s="49">
        <f>100.629</f>
        <v>100.629</v>
      </c>
      <c r="G100" s="49">
        <f>5.108</f>
        <v>5.1079999999999997</v>
      </c>
      <c r="H100" s="49">
        <f>2.656</f>
        <v>2.6560000000000001</v>
      </c>
      <c r="I100" s="3">
        <f>F100+G100+H100</f>
        <v>108.39300000000001</v>
      </c>
      <c r="J100" s="3">
        <f>F100*10.764</f>
        <v>1083.170556</v>
      </c>
      <c r="K100" s="3">
        <f t="shared" si="41"/>
        <v>54.982511999999993</v>
      </c>
      <c r="L100" s="3">
        <f t="shared" si="42"/>
        <v>28.589183999999999</v>
      </c>
      <c r="M100" s="52">
        <f t="shared" ref="M100:M105" si="45">J100+K100+L100</f>
        <v>1166.742252</v>
      </c>
      <c r="N100" s="14"/>
      <c r="O100" s="14"/>
      <c r="P100" s="15"/>
      <c r="Q100" s="1"/>
    </row>
    <row r="101" spans="2:17" s="19" customFormat="1" ht="15" customHeight="1" x14ac:dyDescent="0.3">
      <c r="B101" s="13">
        <v>1</v>
      </c>
      <c r="C101" s="119"/>
      <c r="D101" s="31">
        <f t="shared" si="44"/>
        <v>1204</v>
      </c>
      <c r="E101" s="37" t="s">
        <v>38</v>
      </c>
      <c r="F101" s="49">
        <f>100.629</f>
        <v>100.629</v>
      </c>
      <c r="G101" s="49">
        <f>5.108</f>
        <v>5.1079999999999997</v>
      </c>
      <c r="H101" s="49">
        <f>2.656</f>
        <v>2.6560000000000001</v>
      </c>
      <c r="I101" s="3">
        <f>F101+G101+H101</f>
        <v>108.39300000000001</v>
      </c>
      <c r="J101" s="3">
        <f>F101*10.764</f>
        <v>1083.170556</v>
      </c>
      <c r="K101" s="3">
        <f t="shared" si="41"/>
        <v>54.982511999999993</v>
      </c>
      <c r="L101" s="3">
        <f t="shared" si="42"/>
        <v>28.589183999999999</v>
      </c>
      <c r="M101" s="52">
        <f t="shared" si="45"/>
        <v>1166.742252</v>
      </c>
      <c r="N101" s="14"/>
      <c r="O101" s="14"/>
      <c r="P101" s="15"/>
      <c r="Q101" s="1"/>
    </row>
    <row r="102" spans="2:17" ht="15" customHeight="1" x14ac:dyDescent="0.3">
      <c r="B102" s="13">
        <v>1</v>
      </c>
      <c r="C102" s="119"/>
      <c r="D102" s="2">
        <f t="shared" si="44"/>
        <v>1205</v>
      </c>
      <c r="E102" s="2"/>
      <c r="F102" s="54"/>
      <c r="G102" s="54"/>
      <c r="H102" s="54"/>
      <c r="I102" s="17"/>
      <c r="J102" s="17"/>
      <c r="K102" s="17"/>
      <c r="L102" s="17"/>
      <c r="M102" s="55"/>
      <c r="N102" s="18" t="s">
        <v>42</v>
      </c>
      <c r="O102" s="18"/>
      <c r="P102" s="56"/>
    </row>
    <row r="103" spans="2:17" ht="15" customHeight="1" x14ac:dyDescent="0.3">
      <c r="B103" s="13">
        <v>1</v>
      </c>
      <c r="C103" s="119"/>
      <c r="D103" s="31">
        <f t="shared" si="44"/>
        <v>1206</v>
      </c>
      <c r="E103" s="37" t="s">
        <v>39</v>
      </c>
      <c r="F103" s="49">
        <f>59.035</f>
        <v>59.034999999999997</v>
      </c>
      <c r="G103" s="49">
        <f>3.233</f>
        <v>3.2330000000000001</v>
      </c>
      <c r="H103" s="49">
        <v>1.74</v>
      </c>
      <c r="I103" s="3">
        <f>F103+G103+H103</f>
        <v>64.007999999999996</v>
      </c>
      <c r="J103" s="3">
        <f>F103*10.764</f>
        <v>635.45273999999995</v>
      </c>
      <c r="K103" s="3">
        <f t="shared" si="41"/>
        <v>34.800012000000002</v>
      </c>
      <c r="L103" s="3">
        <f t="shared" si="42"/>
        <v>18.72936</v>
      </c>
      <c r="M103" s="52">
        <f t="shared" si="45"/>
        <v>688.98211200000003</v>
      </c>
      <c r="N103" s="14"/>
      <c r="O103" s="14"/>
      <c r="P103" s="15"/>
    </row>
    <row r="104" spans="2:17" s="19" customFormat="1" ht="15" customHeight="1" x14ac:dyDescent="0.3">
      <c r="B104" s="13">
        <v>1</v>
      </c>
      <c r="C104" s="119"/>
      <c r="D104" s="31">
        <f t="shared" si="44"/>
        <v>1207</v>
      </c>
      <c r="E104" s="37" t="s">
        <v>37</v>
      </c>
      <c r="F104" s="49">
        <f>64.174</f>
        <v>64.174000000000007</v>
      </c>
      <c r="G104" s="49">
        <f t="shared" ref="G104:G105" si="46">3.477</f>
        <v>3.4769999999999999</v>
      </c>
      <c r="H104" s="49">
        <v>1.98</v>
      </c>
      <c r="I104" s="3">
        <f>F104+G104+H104</f>
        <v>69.631000000000014</v>
      </c>
      <c r="J104" s="3">
        <f>F104*10.764</f>
        <v>690.76893600000005</v>
      </c>
      <c r="K104" s="3">
        <f t="shared" si="41"/>
        <v>37.426427999999994</v>
      </c>
      <c r="L104" s="3">
        <f t="shared" si="42"/>
        <v>21.312719999999999</v>
      </c>
      <c r="M104" s="52">
        <f t="shared" si="45"/>
        <v>749.50808400000005</v>
      </c>
      <c r="N104" s="14"/>
      <c r="O104" s="14"/>
      <c r="P104" s="15"/>
      <c r="Q104" s="1"/>
    </row>
    <row r="105" spans="2:17" s="19" customFormat="1" ht="15.75" customHeight="1" thickBot="1" x14ac:dyDescent="0.35">
      <c r="B105" s="13">
        <v>1</v>
      </c>
      <c r="C105" s="123"/>
      <c r="D105" s="7">
        <f t="shared" si="44"/>
        <v>1208</v>
      </c>
      <c r="E105" s="40" t="s">
        <v>37</v>
      </c>
      <c r="F105" s="50">
        <f>64.174</f>
        <v>64.174000000000007</v>
      </c>
      <c r="G105" s="50">
        <f t="shared" si="46"/>
        <v>3.4769999999999999</v>
      </c>
      <c r="H105" s="50">
        <v>1.98</v>
      </c>
      <c r="I105" s="8">
        <f>F105+G105+H105</f>
        <v>69.631000000000014</v>
      </c>
      <c r="J105" s="8">
        <f>F105*10.764</f>
        <v>690.76893600000005</v>
      </c>
      <c r="K105" s="8">
        <f t="shared" si="41"/>
        <v>37.426427999999994</v>
      </c>
      <c r="L105" s="8">
        <f t="shared" si="42"/>
        <v>21.312719999999999</v>
      </c>
      <c r="M105" s="53">
        <f t="shared" si="45"/>
        <v>749.50808400000005</v>
      </c>
      <c r="N105" s="16"/>
      <c r="O105" s="16"/>
      <c r="P105" s="20"/>
      <c r="Q105" s="1"/>
    </row>
    <row r="106" spans="2:17" ht="15" customHeight="1" x14ac:dyDescent="0.3">
      <c r="B106" s="13">
        <v>1</v>
      </c>
      <c r="C106" s="122">
        <v>13</v>
      </c>
      <c r="D106" s="35">
        <v>1301</v>
      </c>
      <c r="E106" s="38" t="s">
        <v>37</v>
      </c>
      <c r="F106" s="41">
        <f>64.472</f>
        <v>64.471999999999994</v>
      </c>
      <c r="G106" s="41">
        <f>3.477</f>
        <v>3.4769999999999999</v>
      </c>
      <c r="H106" s="41">
        <f>1.967</f>
        <v>1.9670000000000001</v>
      </c>
      <c r="I106" s="5">
        <f>F106+G106+H106</f>
        <v>69.915999999999997</v>
      </c>
      <c r="J106" s="5">
        <f>F106*10.764</f>
        <v>693.97660799999994</v>
      </c>
      <c r="K106" s="5">
        <f t="shared" si="41"/>
        <v>37.426427999999994</v>
      </c>
      <c r="L106" s="5">
        <f t="shared" si="42"/>
        <v>21.172788000000001</v>
      </c>
      <c r="M106" s="51">
        <f>J106+K106+L106</f>
        <v>752.5758239999999</v>
      </c>
      <c r="N106" s="14"/>
      <c r="O106" s="14"/>
      <c r="P106" s="22"/>
    </row>
    <row r="107" spans="2:17" ht="15" customHeight="1" x14ac:dyDescent="0.3">
      <c r="B107" s="13">
        <v>1</v>
      </c>
      <c r="C107" s="119"/>
      <c r="D107" s="31">
        <f>D106+1</f>
        <v>1302</v>
      </c>
      <c r="E107" s="37" t="s">
        <v>37</v>
      </c>
      <c r="F107" s="49">
        <f>64.472</f>
        <v>64.471999999999994</v>
      </c>
      <c r="G107" s="49">
        <f>3.477</f>
        <v>3.4769999999999999</v>
      </c>
      <c r="H107" s="49">
        <f>1.967</f>
        <v>1.9670000000000001</v>
      </c>
      <c r="I107" s="3">
        <f>F107+G107+H107</f>
        <v>69.915999999999997</v>
      </c>
      <c r="J107" s="3">
        <f>F107*10.764</f>
        <v>693.97660799999994</v>
      </c>
      <c r="K107" s="3">
        <f t="shared" si="41"/>
        <v>37.426427999999994</v>
      </c>
      <c r="L107" s="3">
        <f t="shared" si="42"/>
        <v>21.172788000000001</v>
      </c>
      <c r="M107" s="52">
        <f>J107+K107+L107</f>
        <v>752.5758239999999</v>
      </c>
      <c r="N107" s="14"/>
      <c r="O107" s="14"/>
      <c r="P107" s="21"/>
    </row>
    <row r="108" spans="2:17" s="19" customFormat="1" ht="15" customHeight="1" x14ac:dyDescent="0.3">
      <c r="B108" s="13">
        <v>1</v>
      </c>
      <c r="C108" s="119"/>
      <c r="D108" s="31">
        <f t="shared" ref="D108:D113" si="47">D107+1</f>
        <v>1303</v>
      </c>
      <c r="E108" s="37" t="s">
        <v>38</v>
      </c>
      <c r="F108" s="49">
        <f>100.629</f>
        <v>100.629</v>
      </c>
      <c r="G108" s="49">
        <f>5.108</f>
        <v>5.1079999999999997</v>
      </c>
      <c r="H108" s="49">
        <f>2.656</f>
        <v>2.6560000000000001</v>
      </c>
      <c r="I108" s="3">
        <f>F108+G108+H108</f>
        <v>108.39300000000001</v>
      </c>
      <c r="J108" s="3">
        <f>F108*10.764</f>
        <v>1083.170556</v>
      </c>
      <c r="K108" s="3">
        <f t="shared" si="41"/>
        <v>54.982511999999993</v>
      </c>
      <c r="L108" s="3">
        <f t="shared" si="42"/>
        <v>28.589183999999999</v>
      </c>
      <c r="M108" s="52">
        <f t="shared" ref="M108:M113" si="48">J108+K108+L108</f>
        <v>1166.742252</v>
      </c>
      <c r="N108" s="14"/>
      <c r="O108" s="14"/>
      <c r="P108" s="15"/>
      <c r="Q108" s="1"/>
    </row>
    <row r="109" spans="2:17" s="19" customFormat="1" ht="15" customHeight="1" x14ac:dyDescent="0.3">
      <c r="B109" s="13">
        <v>1</v>
      </c>
      <c r="C109" s="119"/>
      <c r="D109" s="31">
        <f t="shared" si="47"/>
        <v>1304</v>
      </c>
      <c r="E109" s="37" t="s">
        <v>38</v>
      </c>
      <c r="F109" s="49">
        <f>100.629</f>
        <v>100.629</v>
      </c>
      <c r="G109" s="49">
        <f>5.108</f>
        <v>5.1079999999999997</v>
      </c>
      <c r="H109" s="49">
        <f>2.656</f>
        <v>2.6560000000000001</v>
      </c>
      <c r="I109" s="3">
        <f>F109+G109+H109</f>
        <v>108.39300000000001</v>
      </c>
      <c r="J109" s="3">
        <f>F109*10.764</f>
        <v>1083.170556</v>
      </c>
      <c r="K109" s="3">
        <f t="shared" si="41"/>
        <v>54.982511999999993</v>
      </c>
      <c r="L109" s="3">
        <f t="shared" si="42"/>
        <v>28.589183999999999</v>
      </c>
      <c r="M109" s="52">
        <f t="shared" si="48"/>
        <v>1166.742252</v>
      </c>
      <c r="N109" s="14"/>
      <c r="O109" s="14"/>
      <c r="P109" s="15"/>
      <c r="Q109" s="1"/>
    </row>
    <row r="110" spans="2:17" ht="15" customHeight="1" x14ac:dyDescent="0.3">
      <c r="B110" s="13">
        <v>1</v>
      </c>
      <c r="C110" s="119"/>
      <c r="D110" s="31">
        <f t="shared" si="47"/>
        <v>1305</v>
      </c>
      <c r="E110" s="37" t="s">
        <v>39</v>
      </c>
      <c r="F110" s="49">
        <f>59.035</f>
        <v>59.034999999999997</v>
      </c>
      <c r="G110" s="49">
        <f>3.233</f>
        <v>3.2330000000000001</v>
      </c>
      <c r="H110" s="49">
        <v>1.74</v>
      </c>
      <c r="I110" s="3">
        <f>F110+G110+H110</f>
        <v>64.007999999999996</v>
      </c>
      <c r="J110" s="3">
        <f>F110*10.764</f>
        <v>635.45273999999995</v>
      </c>
      <c r="K110" s="3">
        <f t="shared" si="41"/>
        <v>34.800012000000002</v>
      </c>
      <c r="L110" s="3">
        <f t="shared" si="42"/>
        <v>18.72936</v>
      </c>
      <c r="M110" s="52">
        <f t="shared" si="48"/>
        <v>688.98211200000003</v>
      </c>
      <c r="N110" s="14"/>
      <c r="O110" s="14"/>
      <c r="P110" s="15"/>
    </row>
    <row r="111" spans="2:17" ht="15" customHeight="1" x14ac:dyDescent="0.3">
      <c r="B111" s="13">
        <v>1</v>
      </c>
      <c r="C111" s="119"/>
      <c r="D111" s="31">
        <f t="shared" si="47"/>
        <v>1306</v>
      </c>
      <c r="E111" s="37" t="s">
        <v>39</v>
      </c>
      <c r="F111" s="49">
        <f>59.035</f>
        <v>59.034999999999997</v>
      </c>
      <c r="G111" s="49">
        <f>3.233</f>
        <v>3.2330000000000001</v>
      </c>
      <c r="H111" s="49">
        <v>1.74</v>
      </c>
      <c r="I111" s="3">
        <f>F111+G111+H111</f>
        <v>64.007999999999996</v>
      </c>
      <c r="J111" s="3">
        <f>F111*10.764</f>
        <v>635.45273999999995</v>
      </c>
      <c r="K111" s="3">
        <f t="shared" si="41"/>
        <v>34.800012000000002</v>
      </c>
      <c r="L111" s="3">
        <f t="shared" si="42"/>
        <v>18.72936</v>
      </c>
      <c r="M111" s="52">
        <f t="shared" si="48"/>
        <v>688.98211200000003</v>
      </c>
      <c r="N111" s="14"/>
      <c r="O111" s="14"/>
      <c r="P111" s="15"/>
    </row>
    <row r="112" spans="2:17" s="19" customFormat="1" ht="15" customHeight="1" x14ac:dyDescent="0.3">
      <c r="B112" s="13">
        <v>1</v>
      </c>
      <c r="C112" s="119"/>
      <c r="D112" s="31">
        <f t="shared" si="47"/>
        <v>1307</v>
      </c>
      <c r="E112" s="37" t="s">
        <v>37</v>
      </c>
      <c r="F112" s="49">
        <f>64.174</f>
        <v>64.174000000000007</v>
      </c>
      <c r="G112" s="49">
        <f t="shared" ref="G112:G113" si="49">3.477</f>
        <v>3.4769999999999999</v>
      </c>
      <c r="H112" s="49">
        <v>1.98</v>
      </c>
      <c r="I112" s="3">
        <f>F112+G112+H112</f>
        <v>69.631000000000014</v>
      </c>
      <c r="J112" s="3">
        <f>F112*10.764</f>
        <v>690.76893600000005</v>
      </c>
      <c r="K112" s="3">
        <f t="shared" si="41"/>
        <v>37.426427999999994</v>
      </c>
      <c r="L112" s="3">
        <f t="shared" si="42"/>
        <v>21.312719999999999</v>
      </c>
      <c r="M112" s="52">
        <f t="shared" si="48"/>
        <v>749.50808400000005</v>
      </c>
      <c r="N112" s="14"/>
      <c r="O112" s="14"/>
      <c r="P112" s="15"/>
      <c r="Q112" s="1"/>
    </row>
    <row r="113" spans="2:17" s="19" customFormat="1" ht="15.75" customHeight="1" thickBot="1" x14ac:dyDescent="0.35">
      <c r="B113" s="13">
        <v>1</v>
      </c>
      <c r="C113" s="123"/>
      <c r="D113" s="7">
        <f t="shared" si="47"/>
        <v>1308</v>
      </c>
      <c r="E113" s="40" t="s">
        <v>37</v>
      </c>
      <c r="F113" s="50">
        <f>64.174</f>
        <v>64.174000000000007</v>
      </c>
      <c r="G113" s="50">
        <f t="shared" si="49"/>
        <v>3.4769999999999999</v>
      </c>
      <c r="H113" s="50">
        <v>1.98</v>
      </c>
      <c r="I113" s="8">
        <f>F113+G113+H113</f>
        <v>69.631000000000014</v>
      </c>
      <c r="J113" s="8">
        <f>F113*10.764</f>
        <v>690.76893600000005</v>
      </c>
      <c r="K113" s="8">
        <f t="shared" si="41"/>
        <v>37.426427999999994</v>
      </c>
      <c r="L113" s="8">
        <f t="shared" si="42"/>
        <v>21.312719999999999</v>
      </c>
      <c r="M113" s="53">
        <f t="shared" si="48"/>
        <v>749.50808400000005</v>
      </c>
      <c r="N113" s="16"/>
      <c r="O113" s="16"/>
      <c r="P113" s="20"/>
      <c r="Q113" s="1"/>
    </row>
    <row r="114" spans="2:17" ht="15" customHeight="1" x14ac:dyDescent="0.3">
      <c r="B114" s="13">
        <v>1</v>
      </c>
      <c r="C114" s="122">
        <v>14</v>
      </c>
      <c r="D114" s="35">
        <v>1401</v>
      </c>
      <c r="E114" s="38" t="s">
        <v>37</v>
      </c>
      <c r="F114" s="41">
        <f>64.472</f>
        <v>64.471999999999994</v>
      </c>
      <c r="G114" s="41">
        <f>3.477</f>
        <v>3.4769999999999999</v>
      </c>
      <c r="H114" s="41">
        <f>1.967</f>
        <v>1.9670000000000001</v>
      </c>
      <c r="I114" s="5">
        <f>F114+G114+H114</f>
        <v>69.915999999999997</v>
      </c>
      <c r="J114" s="5">
        <f>F114*10.764</f>
        <v>693.97660799999994</v>
      </c>
      <c r="K114" s="5">
        <f t="shared" si="41"/>
        <v>37.426427999999994</v>
      </c>
      <c r="L114" s="5">
        <f t="shared" si="42"/>
        <v>21.172788000000001</v>
      </c>
      <c r="M114" s="51">
        <f>J114+K114+L114</f>
        <v>752.5758239999999</v>
      </c>
      <c r="N114" s="14"/>
      <c r="O114" s="14"/>
      <c r="P114" s="22"/>
    </row>
    <row r="115" spans="2:17" ht="15" customHeight="1" x14ac:dyDescent="0.3">
      <c r="B115" s="13">
        <v>1</v>
      </c>
      <c r="C115" s="119"/>
      <c r="D115" s="31">
        <f>D114+1</f>
        <v>1402</v>
      </c>
      <c r="E115" s="37" t="s">
        <v>37</v>
      </c>
      <c r="F115" s="49">
        <f>64.472</f>
        <v>64.471999999999994</v>
      </c>
      <c r="G115" s="49">
        <f>3.477</f>
        <v>3.4769999999999999</v>
      </c>
      <c r="H115" s="49">
        <f>1.967</f>
        <v>1.9670000000000001</v>
      </c>
      <c r="I115" s="3">
        <f>F115+G115+H115</f>
        <v>69.915999999999997</v>
      </c>
      <c r="J115" s="3">
        <f>F115*10.764</f>
        <v>693.97660799999994</v>
      </c>
      <c r="K115" s="3">
        <f t="shared" si="41"/>
        <v>37.426427999999994</v>
      </c>
      <c r="L115" s="3">
        <f t="shared" si="42"/>
        <v>21.172788000000001</v>
      </c>
      <c r="M115" s="52">
        <f>J115+K115+L115</f>
        <v>752.5758239999999</v>
      </c>
      <c r="N115" s="14"/>
      <c r="O115" s="14"/>
      <c r="P115" s="21"/>
    </row>
    <row r="116" spans="2:17" s="19" customFormat="1" ht="15" customHeight="1" x14ac:dyDescent="0.3">
      <c r="B116" s="13">
        <v>1</v>
      </c>
      <c r="C116" s="119"/>
      <c r="D116" s="31">
        <f t="shared" ref="D116:D121" si="50">D115+1</f>
        <v>1403</v>
      </c>
      <c r="E116" s="37" t="s">
        <v>38</v>
      </c>
      <c r="F116" s="49">
        <f>100.629</f>
        <v>100.629</v>
      </c>
      <c r="G116" s="49">
        <f>5.108</f>
        <v>5.1079999999999997</v>
      </c>
      <c r="H116" s="49">
        <f>2.656</f>
        <v>2.6560000000000001</v>
      </c>
      <c r="I116" s="3">
        <f>F116+G116+H116</f>
        <v>108.39300000000001</v>
      </c>
      <c r="J116" s="3">
        <f>F116*10.764</f>
        <v>1083.170556</v>
      </c>
      <c r="K116" s="3">
        <f t="shared" si="41"/>
        <v>54.982511999999993</v>
      </c>
      <c r="L116" s="3">
        <f t="shared" si="42"/>
        <v>28.589183999999999</v>
      </c>
      <c r="M116" s="52">
        <f t="shared" ref="M116:M123" si="51">J116+K116+L116</f>
        <v>1166.742252</v>
      </c>
      <c r="N116" s="14"/>
      <c r="O116" s="14"/>
      <c r="P116" s="15"/>
      <c r="Q116" s="1"/>
    </row>
    <row r="117" spans="2:17" s="19" customFormat="1" ht="15" customHeight="1" x14ac:dyDescent="0.3">
      <c r="B117" s="13">
        <v>1</v>
      </c>
      <c r="C117" s="119"/>
      <c r="D117" s="31">
        <f t="shared" si="50"/>
        <v>1404</v>
      </c>
      <c r="E117" s="37" t="s">
        <v>38</v>
      </c>
      <c r="F117" s="49">
        <f>100.629</f>
        <v>100.629</v>
      </c>
      <c r="G117" s="49">
        <f>5.108</f>
        <v>5.1079999999999997</v>
      </c>
      <c r="H117" s="49">
        <f>2.656</f>
        <v>2.6560000000000001</v>
      </c>
      <c r="I117" s="3">
        <f>F117+G117+H117</f>
        <v>108.39300000000001</v>
      </c>
      <c r="J117" s="3">
        <f>F117*10.764</f>
        <v>1083.170556</v>
      </c>
      <c r="K117" s="3">
        <f t="shared" si="41"/>
        <v>54.982511999999993</v>
      </c>
      <c r="L117" s="3">
        <f t="shared" si="42"/>
        <v>28.589183999999999</v>
      </c>
      <c r="M117" s="52">
        <f t="shared" si="51"/>
        <v>1166.742252</v>
      </c>
      <c r="N117" s="14"/>
      <c r="O117" s="14"/>
      <c r="P117" s="15"/>
      <c r="Q117" s="1"/>
    </row>
    <row r="118" spans="2:17" ht="15" customHeight="1" x14ac:dyDescent="0.3">
      <c r="B118" s="13">
        <v>1</v>
      </c>
      <c r="C118" s="119"/>
      <c r="D118" s="31">
        <f t="shared" si="50"/>
        <v>1405</v>
      </c>
      <c r="E118" s="37" t="s">
        <v>39</v>
      </c>
      <c r="F118" s="49">
        <f>59.035</f>
        <v>59.034999999999997</v>
      </c>
      <c r="G118" s="49">
        <f>3.233</f>
        <v>3.2330000000000001</v>
      </c>
      <c r="H118" s="49">
        <v>1.74</v>
      </c>
      <c r="I118" s="3">
        <f>F118+G118+H118</f>
        <v>64.007999999999996</v>
      </c>
      <c r="J118" s="3">
        <f>F118*10.764</f>
        <v>635.45273999999995</v>
      </c>
      <c r="K118" s="3">
        <f t="shared" si="41"/>
        <v>34.800012000000002</v>
      </c>
      <c r="L118" s="3">
        <f t="shared" si="42"/>
        <v>18.72936</v>
      </c>
      <c r="M118" s="52">
        <f t="shared" si="51"/>
        <v>688.98211200000003</v>
      </c>
      <c r="N118" s="14"/>
      <c r="O118" s="14"/>
      <c r="P118" s="15"/>
    </row>
    <row r="119" spans="2:17" ht="15" customHeight="1" x14ac:dyDescent="0.3">
      <c r="B119" s="13">
        <v>1</v>
      </c>
      <c r="C119" s="119"/>
      <c r="D119" s="31">
        <f t="shared" si="50"/>
        <v>1406</v>
      </c>
      <c r="E119" s="37" t="s">
        <v>39</v>
      </c>
      <c r="F119" s="49">
        <f>59.035</f>
        <v>59.034999999999997</v>
      </c>
      <c r="G119" s="49">
        <f>3.233</f>
        <v>3.2330000000000001</v>
      </c>
      <c r="H119" s="49">
        <v>1.74</v>
      </c>
      <c r="I119" s="3">
        <f>F119+G119+H119</f>
        <v>64.007999999999996</v>
      </c>
      <c r="J119" s="3">
        <f>F119*10.764</f>
        <v>635.45273999999995</v>
      </c>
      <c r="K119" s="3">
        <f t="shared" si="41"/>
        <v>34.800012000000002</v>
      </c>
      <c r="L119" s="3">
        <f t="shared" si="42"/>
        <v>18.72936</v>
      </c>
      <c r="M119" s="52">
        <f t="shared" si="51"/>
        <v>688.98211200000003</v>
      </c>
      <c r="N119" s="14"/>
      <c r="O119" s="14"/>
      <c r="P119" s="15"/>
    </row>
    <row r="120" spans="2:17" s="19" customFormat="1" ht="15" customHeight="1" x14ac:dyDescent="0.3">
      <c r="B120" s="13">
        <v>1</v>
      </c>
      <c r="C120" s="119"/>
      <c r="D120" s="31">
        <f t="shared" si="50"/>
        <v>1407</v>
      </c>
      <c r="E120" s="37" t="s">
        <v>37</v>
      </c>
      <c r="F120" s="49">
        <f>64.174</f>
        <v>64.174000000000007</v>
      </c>
      <c r="G120" s="49">
        <f t="shared" ref="G120:G123" si="52">3.477</f>
        <v>3.4769999999999999</v>
      </c>
      <c r="H120" s="49">
        <v>1.98</v>
      </c>
      <c r="I120" s="3">
        <f>F120+G120+H120</f>
        <v>69.631000000000014</v>
      </c>
      <c r="J120" s="3">
        <f>F120*10.764</f>
        <v>690.76893600000005</v>
      </c>
      <c r="K120" s="3">
        <f t="shared" si="41"/>
        <v>37.426427999999994</v>
      </c>
      <c r="L120" s="3">
        <f t="shared" si="42"/>
        <v>21.312719999999999</v>
      </c>
      <c r="M120" s="52">
        <f t="shared" si="51"/>
        <v>749.50808400000005</v>
      </c>
      <c r="N120" s="14"/>
      <c r="O120" s="14"/>
      <c r="P120" s="15"/>
      <c r="Q120" s="1"/>
    </row>
    <row r="121" spans="2:17" s="19" customFormat="1" ht="15.75" customHeight="1" thickBot="1" x14ac:dyDescent="0.35">
      <c r="B121" s="13">
        <v>1</v>
      </c>
      <c r="C121" s="123"/>
      <c r="D121" s="7">
        <f t="shared" si="50"/>
        <v>1408</v>
      </c>
      <c r="E121" s="40" t="s">
        <v>37</v>
      </c>
      <c r="F121" s="50">
        <f>64.174</f>
        <v>64.174000000000007</v>
      </c>
      <c r="G121" s="50">
        <f t="shared" si="52"/>
        <v>3.4769999999999999</v>
      </c>
      <c r="H121" s="50">
        <v>1.98</v>
      </c>
      <c r="I121" s="8">
        <f>F121+G121+H121</f>
        <v>69.631000000000014</v>
      </c>
      <c r="J121" s="8">
        <f>F121*10.764</f>
        <v>690.76893600000005</v>
      </c>
      <c r="K121" s="8">
        <f t="shared" si="41"/>
        <v>37.426427999999994</v>
      </c>
      <c r="L121" s="8">
        <f t="shared" si="42"/>
        <v>21.312719999999999</v>
      </c>
      <c r="M121" s="53">
        <f t="shared" si="51"/>
        <v>749.50808400000005</v>
      </c>
      <c r="N121" s="16"/>
      <c r="O121" s="16"/>
      <c r="P121" s="20"/>
      <c r="Q121" s="1"/>
    </row>
    <row r="122" spans="2:17" ht="15" customHeight="1" x14ac:dyDescent="0.3">
      <c r="B122" s="13">
        <v>1</v>
      </c>
      <c r="C122" s="122">
        <v>15</v>
      </c>
      <c r="D122" s="35">
        <v>1501</v>
      </c>
      <c r="E122" s="38" t="s">
        <v>37</v>
      </c>
      <c r="F122" s="41">
        <f t="shared" ref="F122:F123" si="53">64.472</f>
        <v>64.471999999999994</v>
      </c>
      <c r="G122" s="41">
        <f t="shared" si="52"/>
        <v>3.4769999999999999</v>
      </c>
      <c r="H122" s="41">
        <f t="shared" ref="H122:H123" si="54">1.967</f>
        <v>1.9670000000000001</v>
      </c>
      <c r="I122" s="5">
        <f>F122+G122+H122</f>
        <v>69.915999999999997</v>
      </c>
      <c r="J122" s="5">
        <f>F122*10.764</f>
        <v>693.97660799999994</v>
      </c>
      <c r="K122" s="5">
        <f t="shared" ref="K122:K185" si="55">G122*10.764</f>
        <v>37.426427999999994</v>
      </c>
      <c r="L122" s="5">
        <f t="shared" ref="L122:L185" si="56">H122*10.764</f>
        <v>21.172788000000001</v>
      </c>
      <c r="M122" s="51">
        <f t="shared" si="51"/>
        <v>752.5758239999999</v>
      </c>
      <c r="N122" s="14"/>
      <c r="O122" s="14"/>
      <c r="P122" s="22"/>
    </row>
    <row r="123" spans="2:17" ht="15" customHeight="1" x14ac:dyDescent="0.3">
      <c r="B123" s="13">
        <v>1</v>
      </c>
      <c r="C123" s="119"/>
      <c r="D123" s="31">
        <f t="shared" ref="D123:D129" si="57">D122+1</f>
        <v>1502</v>
      </c>
      <c r="E123" s="37" t="s">
        <v>37</v>
      </c>
      <c r="F123" s="49">
        <f t="shared" si="53"/>
        <v>64.471999999999994</v>
      </c>
      <c r="G123" s="49">
        <f t="shared" si="52"/>
        <v>3.4769999999999999</v>
      </c>
      <c r="H123" s="49">
        <f t="shared" si="54"/>
        <v>1.9670000000000001</v>
      </c>
      <c r="I123" s="3">
        <f>F123+G123+H123</f>
        <v>69.915999999999997</v>
      </c>
      <c r="J123" s="3">
        <f>F123*10.764</f>
        <v>693.97660799999994</v>
      </c>
      <c r="K123" s="3">
        <f t="shared" si="55"/>
        <v>37.426427999999994</v>
      </c>
      <c r="L123" s="3">
        <f t="shared" si="56"/>
        <v>21.172788000000001</v>
      </c>
      <c r="M123" s="52">
        <f t="shared" si="51"/>
        <v>752.5758239999999</v>
      </c>
      <c r="N123" s="14"/>
      <c r="O123" s="14"/>
      <c r="P123" s="21"/>
    </row>
    <row r="124" spans="2:17" ht="15" customHeight="1" x14ac:dyDescent="0.3">
      <c r="B124" s="13">
        <v>1</v>
      </c>
      <c r="C124" s="119"/>
      <c r="D124" s="31">
        <f t="shared" si="57"/>
        <v>1503</v>
      </c>
      <c r="E124" s="37" t="s">
        <v>38</v>
      </c>
      <c r="F124" s="49">
        <f t="shared" ref="F124:F125" si="58">100.629</f>
        <v>100.629</v>
      </c>
      <c r="G124" s="49">
        <f t="shared" ref="G124:G125" si="59">5.108</f>
        <v>5.1079999999999997</v>
      </c>
      <c r="H124" s="49">
        <f t="shared" ref="H124:H125" si="60">2.656</f>
        <v>2.6560000000000001</v>
      </c>
      <c r="I124" s="3">
        <f>F124+G124+H124</f>
        <v>108.39300000000001</v>
      </c>
      <c r="J124" s="3">
        <f>F124*10.764</f>
        <v>1083.170556</v>
      </c>
      <c r="K124" s="3">
        <f t="shared" si="55"/>
        <v>54.982511999999993</v>
      </c>
      <c r="L124" s="3">
        <f t="shared" si="56"/>
        <v>28.589183999999999</v>
      </c>
      <c r="M124" s="52">
        <f t="shared" ref="M124:M187" si="61">J124+K124+L124</f>
        <v>1166.742252</v>
      </c>
      <c r="N124" s="14"/>
      <c r="O124" s="14"/>
      <c r="P124" s="15"/>
    </row>
    <row r="125" spans="2:17" s="19" customFormat="1" ht="15" customHeight="1" x14ac:dyDescent="0.3">
      <c r="B125" s="13">
        <v>1</v>
      </c>
      <c r="C125" s="119"/>
      <c r="D125" s="31">
        <f t="shared" si="57"/>
        <v>1504</v>
      </c>
      <c r="E125" s="37" t="s">
        <v>38</v>
      </c>
      <c r="F125" s="49">
        <f t="shared" si="58"/>
        <v>100.629</v>
      </c>
      <c r="G125" s="49">
        <f t="shared" si="59"/>
        <v>5.1079999999999997</v>
      </c>
      <c r="H125" s="49">
        <f t="shared" si="60"/>
        <v>2.6560000000000001</v>
      </c>
      <c r="I125" s="3">
        <f>F125+G125+H125</f>
        <v>108.39300000000001</v>
      </c>
      <c r="J125" s="3">
        <f>F125*10.764</f>
        <v>1083.170556</v>
      </c>
      <c r="K125" s="3">
        <f t="shared" si="55"/>
        <v>54.982511999999993</v>
      </c>
      <c r="L125" s="3">
        <f t="shared" si="56"/>
        <v>28.589183999999999</v>
      </c>
      <c r="M125" s="52">
        <f t="shared" si="61"/>
        <v>1166.742252</v>
      </c>
      <c r="N125" s="14"/>
      <c r="O125" s="14"/>
      <c r="P125" s="15"/>
      <c r="Q125" s="1"/>
    </row>
    <row r="126" spans="2:17" ht="15" customHeight="1" x14ac:dyDescent="0.3">
      <c r="B126" s="13">
        <v>1</v>
      </c>
      <c r="C126" s="119"/>
      <c r="D126" s="31">
        <f t="shared" si="57"/>
        <v>1505</v>
      </c>
      <c r="E126" s="37" t="s">
        <v>39</v>
      </c>
      <c r="F126" s="49">
        <f t="shared" ref="F126:F127" si="62">59.035</f>
        <v>59.034999999999997</v>
      </c>
      <c r="G126" s="49">
        <f t="shared" ref="G126:G127" si="63">3.233</f>
        <v>3.2330000000000001</v>
      </c>
      <c r="H126" s="49">
        <v>1.74</v>
      </c>
      <c r="I126" s="3">
        <f>F126+G126+H126</f>
        <v>64.007999999999996</v>
      </c>
      <c r="J126" s="3">
        <f>F126*10.764</f>
        <v>635.45273999999995</v>
      </c>
      <c r="K126" s="3">
        <f t="shared" si="55"/>
        <v>34.800012000000002</v>
      </c>
      <c r="L126" s="3">
        <f t="shared" si="56"/>
        <v>18.72936</v>
      </c>
      <c r="M126" s="52">
        <f t="shared" si="61"/>
        <v>688.98211200000003</v>
      </c>
      <c r="N126" s="14"/>
      <c r="O126" s="14"/>
      <c r="P126" s="15"/>
    </row>
    <row r="127" spans="2:17" ht="15" customHeight="1" x14ac:dyDescent="0.3">
      <c r="B127" s="13">
        <v>1</v>
      </c>
      <c r="C127" s="119"/>
      <c r="D127" s="31">
        <f t="shared" si="57"/>
        <v>1506</v>
      </c>
      <c r="E127" s="37" t="s">
        <v>39</v>
      </c>
      <c r="F127" s="49">
        <f t="shared" si="62"/>
        <v>59.034999999999997</v>
      </c>
      <c r="G127" s="49">
        <f t="shared" si="63"/>
        <v>3.2330000000000001</v>
      </c>
      <c r="H127" s="49">
        <v>1.74</v>
      </c>
      <c r="I127" s="3">
        <f>F127+G127+H127</f>
        <v>64.007999999999996</v>
      </c>
      <c r="J127" s="3">
        <f>F127*10.764</f>
        <v>635.45273999999995</v>
      </c>
      <c r="K127" s="3">
        <f t="shared" si="55"/>
        <v>34.800012000000002</v>
      </c>
      <c r="L127" s="3">
        <f t="shared" si="56"/>
        <v>18.72936</v>
      </c>
      <c r="M127" s="52">
        <f t="shared" si="61"/>
        <v>688.98211200000003</v>
      </c>
      <c r="N127" s="14"/>
      <c r="O127" s="14"/>
      <c r="P127" s="15"/>
    </row>
    <row r="128" spans="2:17" s="19" customFormat="1" ht="15" customHeight="1" x14ac:dyDescent="0.3">
      <c r="B128" s="13">
        <v>1</v>
      </c>
      <c r="C128" s="119"/>
      <c r="D128" s="31">
        <f t="shared" si="57"/>
        <v>1507</v>
      </c>
      <c r="E128" s="37" t="s">
        <v>37</v>
      </c>
      <c r="F128" s="49">
        <f t="shared" ref="F128:F129" si="64">64.174</f>
        <v>64.174000000000007</v>
      </c>
      <c r="G128" s="49">
        <f t="shared" ref="G128:G187" si="65">3.477</f>
        <v>3.4769999999999999</v>
      </c>
      <c r="H128" s="49">
        <v>1.98</v>
      </c>
      <c r="I128" s="3">
        <f>F128+G128+H128</f>
        <v>69.631000000000014</v>
      </c>
      <c r="J128" s="3">
        <f>F128*10.764</f>
        <v>690.76893600000005</v>
      </c>
      <c r="K128" s="3">
        <f t="shared" si="55"/>
        <v>37.426427999999994</v>
      </c>
      <c r="L128" s="3">
        <f t="shared" si="56"/>
        <v>21.312719999999999</v>
      </c>
      <c r="M128" s="52">
        <f t="shared" si="61"/>
        <v>749.50808400000005</v>
      </c>
      <c r="N128" s="14"/>
      <c r="O128" s="14"/>
      <c r="P128" s="15"/>
      <c r="Q128" s="1"/>
    </row>
    <row r="129" spans="2:17" s="19" customFormat="1" ht="15.75" customHeight="1" thickBot="1" x14ac:dyDescent="0.35">
      <c r="B129" s="13">
        <v>1</v>
      </c>
      <c r="C129" s="123"/>
      <c r="D129" s="7">
        <f t="shared" si="57"/>
        <v>1508</v>
      </c>
      <c r="E129" s="40" t="s">
        <v>37</v>
      </c>
      <c r="F129" s="50">
        <f t="shared" si="64"/>
        <v>64.174000000000007</v>
      </c>
      <c r="G129" s="50">
        <f t="shared" si="65"/>
        <v>3.4769999999999999</v>
      </c>
      <c r="H129" s="50">
        <v>1.98</v>
      </c>
      <c r="I129" s="8">
        <f>F129+G129+H129</f>
        <v>69.631000000000014</v>
      </c>
      <c r="J129" s="8">
        <f>F129*10.764</f>
        <v>690.76893600000005</v>
      </c>
      <c r="K129" s="8">
        <f t="shared" si="55"/>
        <v>37.426427999999994</v>
      </c>
      <c r="L129" s="8">
        <f t="shared" si="56"/>
        <v>21.312719999999999</v>
      </c>
      <c r="M129" s="53">
        <f t="shared" si="61"/>
        <v>749.50808400000005</v>
      </c>
      <c r="N129" s="16"/>
      <c r="O129" s="16"/>
      <c r="P129" s="20"/>
      <c r="Q129" s="1"/>
    </row>
    <row r="130" spans="2:17" ht="15" customHeight="1" x14ac:dyDescent="0.3">
      <c r="B130" s="13">
        <v>1</v>
      </c>
      <c r="C130" s="122">
        <v>16</v>
      </c>
      <c r="D130" s="35">
        <v>1601</v>
      </c>
      <c r="E130" s="38" t="s">
        <v>37</v>
      </c>
      <c r="F130" s="41">
        <f t="shared" ref="F130:F131" si="66">64.472</f>
        <v>64.471999999999994</v>
      </c>
      <c r="G130" s="41">
        <f t="shared" si="65"/>
        <v>3.4769999999999999</v>
      </c>
      <c r="H130" s="41">
        <f t="shared" ref="H130:H187" si="67">1.967</f>
        <v>1.9670000000000001</v>
      </c>
      <c r="I130" s="5">
        <f>F130+G130+H130</f>
        <v>69.915999999999997</v>
      </c>
      <c r="J130" s="5">
        <f>F130*10.764</f>
        <v>693.97660799999994</v>
      </c>
      <c r="K130" s="5">
        <f t="shared" si="55"/>
        <v>37.426427999999994</v>
      </c>
      <c r="L130" s="5">
        <f t="shared" si="56"/>
        <v>21.172788000000001</v>
      </c>
      <c r="M130" s="51">
        <f t="shared" si="61"/>
        <v>752.5758239999999</v>
      </c>
      <c r="N130" s="14"/>
      <c r="O130" s="14"/>
      <c r="P130" s="22"/>
    </row>
    <row r="131" spans="2:17" ht="15" customHeight="1" x14ac:dyDescent="0.3">
      <c r="B131" s="13">
        <v>1</v>
      </c>
      <c r="C131" s="119"/>
      <c r="D131" s="31">
        <f t="shared" ref="D131:D137" si="68">D130+1</f>
        <v>1602</v>
      </c>
      <c r="E131" s="37" t="s">
        <v>37</v>
      </c>
      <c r="F131" s="49">
        <f t="shared" si="66"/>
        <v>64.471999999999994</v>
      </c>
      <c r="G131" s="49">
        <f t="shared" si="65"/>
        <v>3.4769999999999999</v>
      </c>
      <c r="H131" s="49">
        <f t="shared" si="67"/>
        <v>1.9670000000000001</v>
      </c>
      <c r="I131" s="3">
        <f>F131+G131+H131</f>
        <v>69.915999999999997</v>
      </c>
      <c r="J131" s="3">
        <f>F131*10.764</f>
        <v>693.97660799999994</v>
      </c>
      <c r="K131" s="3">
        <f t="shared" si="55"/>
        <v>37.426427999999994</v>
      </c>
      <c r="L131" s="3">
        <f t="shared" si="56"/>
        <v>21.172788000000001</v>
      </c>
      <c r="M131" s="52">
        <f t="shared" si="61"/>
        <v>752.5758239999999</v>
      </c>
      <c r="N131" s="14"/>
      <c r="O131" s="14"/>
      <c r="P131" s="21"/>
    </row>
    <row r="132" spans="2:17" s="19" customFormat="1" ht="15" customHeight="1" x14ac:dyDescent="0.3">
      <c r="B132" s="13">
        <v>1</v>
      </c>
      <c r="C132" s="119"/>
      <c r="D132" s="31">
        <f t="shared" si="68"/>
        <v>1603</v>
      </c>
      <c r="E132" s="37" t="s">
        <v>38</v>
      </c>
      <c r="F132" s="49">
        <f t="shared" ref="F132:F133" si="69">100.629</f>
        <v>100.629</v>
      </c>
      <c r="G132" s="49">
        <f t="shared" ref="G132:G133" si="70">5.108</f>
        <v>5.1079999999999997</v>
      </c>
      <c r="H132" s="49">
        <f t="shared" ref="H132:H133" si="71">2.656</f>
        <v>2.6560000000000001</v>
      </c>
      <c r="I132" s="3">
        <f>F132+G132+H132</f>
        <v>108.39300000000001</v>
      </c>
      <c r="J132" s="3">
        <f>F132*10.764</f>
        <v>1083.170556</v>
      </c>
      <c r="K132" s="3">
        <f t="shared" si="55"/>
        <v>54.982511999999993</v>
      </c>
      <c r="L132" s="3">
        <f t="shared" si="56"/>
        <v>28.589183999999999</v>
      </c>
      <c r="M132" s="52">
        <f t="shared" si="61"/>
        <v>1166.742252</v>
      </c>
      <c r="N132" s="14"/>
      <c r="O132" s="14"/>
      <c r="P132" s="15"/>
      <c r="Q132" s="1"/>
    </row>
    <row r="133" spans="2:17" s="19" customFormat="1" ht="15" customHeight="1" x14ac:dyDescent="0.3">
      <c r="B133" s="13">
        <v>1</v>
      </c>
      <c r="C133" s="119"/>
      <c r="D133" s="31">
        <f t="shared" si="68"/>
        <v>1604</v>
      </c>
      <c r="E133" s="37" t="s">
        <v>38</v>
      </c>
      <c r="F133" s="49">
        <f t="shared" si="69"/>
        <v>100.629</v>
      </c>
      <c r="G133" s="49">
        <f t="shared" si="70"/>
        <v>5.1079999999999997</v>
      </c>
      <c r="H133" s="49">
        <f t="shared" si="71"/>
        <v>2.6560000000000001</v>
      </c>
      <c r="I133" s="3">
        <f>F133+G133+H133</f>
        <v>108.39300000000001</v>
      </c>
      <c r="J133" s="3">
        <f>F133*10.764</f>
        <v>1083.170556</v>
      </c>
      <c r="K133" s="3">
        <f t="shared" si="55"/>
        <v>54.982511999999993</v>
      </c>
      <c r="L133" s="3">
        <f t="shared" si="56"/>
        <v>28.589183999999999</v>
      </c>
      <c r="M133" s="52">
        <f t="shared" si="61"/>
        <v>1166.742252</v>
      </c>
      <c r="N133" s="14"/>
      <c r="O133" s="14"/>
      <c r="P133" s="15"/>
      <c r="Q133" s="1"/>
    </row>
    <row r="134" spans="2:17" ht="15" customHeight="1" x14ac:dyDescent="0.3">
      <c r="B134" s="13">
        <v>1</v>
      </c>
      <c r="C134" s="119"/>
      <c r="D134" s="31">
        <f t="shared" si="68"/>
        <v>1605</v>
      </c>
      <c r="E134" s="37" t="s">
        <v>39</v>
      </c>
      <c r="F134" s="49">
        <f t="shared" ref="F134:F135" si="72">59.035</f>
        <v>59.034999999999997</v>
      </c>
      <c r="G134" s="49">
        <f t="shared" ref="G134:G135" si="73">3.233</f>
        <v>3.2330000000000001</v>
      </c>
      <c r="H134" s="49">
        <v>1.74</v>
      </c>
      <c r="I134" s="3">
        <f>F134+G134+H134</f>
        <v>64.007999999999996</v>
      </c>
      <c r="J134" s="3">
        <f>F134*10.764</f>
        <v>635.45273999999995</v>
      </c>
      <c r="K134" s="3">
        <f t="shared" si="55"/>
        <v>34.800012000000002</v>
      </c>
      <c r="L134" s="3">
        <f t="shared" si="56"/>
        <v>18.72936</v>
      </c>
      <c r="M134" s="52">
        <f t="shared" si="61"/>
        <v>688.98211200000003</v>
      </c>
      <c r="N134" s="14"/>
      <c r="O134" s="14"/>
      <c r="P134" s="15"/>
    </row>
    <row r="135" spans="2:17" ht="15" customHeight="1" x14ac:dyDescent="0.3">
      <c r="B135" s="13">
        <v>1</v>
      </c>
      <c r="C135" s="119"/>
      <c r="D135" s="31">
        <f t="shared" si="68"/>
        <v>1606</v>
      </c>
      <c r="E135" s="37" t="s">
        <v>39</v>
      </c>
      <c r="F135" s="49">
        <f t="shared" si="72"/>
        <v>59.034999999999997</v>
      </c>
      <c r="G135" s="49">
        <f t="shared" si="73"/>
        <v>3.2330000000000001</v>
      </c>
      <c r="H135" s="49">
        <v>1.74</v>
      </c>
      <c r="I135" s="3">
        <f>F135+G135+H135</f>
        <v>64.007999999999996</v>
      </c>
      <c r="J135" s="3">
        <f>F135*10.764</f>
        <v>635.45273999999995</v>
      </c>
      <c r="K135" s="3">
        <f t="shared" si="55"/>
        <v>34.800012000000002</v>
      </c>
      <c r="L135" s="3">
        <f t="shared" si="56"/>
        <v>18.72936</v>
      </c>
      <c r="M135" s="52">
        <f t="shared" si="61"/>
        <v>688.98211200000003</v>
      </c>
      <c r="N135" s="14"/>
      <c r="O135" s="14"/>
      <c r="P135" s="15"/>
    </row>
    <row r="136" spans="2:17" s="19" customFormat="1" ht="15" customHeight="1" x14ac:dyDescent="0.3">
      <c r="B136" s="13">
        <v>1</v>
      </c>
      <c r="C136" s="119"/>
      <c r="D136" s="31">
        <f t="shared" si="68"/>
        <v>1607</v>
      </c>
      <c r="E136" s="37" t="s">
        <v>37</v>
      </c>
      <c r="F136" s="49">
        <f t="shared" ref="F136:F137" si="74">64.174</f>
        <v>64.174000000000007</v>
      </c>
      <c r="G136" s="49">
        <f t="shared" si="65"/>
        <v>3.4769999999999999</v>
      </c>
      <c r="H136" s="49">
        <v>1.98</v>
      </c>
      <c r="I136" s="3">
        <f>F136+G136+H136</f>
        <v>69.631000000000014</v>
      </c>
      <c r="J136" s="3">
        <f>F136*10.764</f>
        <v>690.76893600000005</v>
      </c>
      <c r="K136" s="3">
        <f t="shared" si="55"/>
        <v>37.426427999999994</v>
      </c>
      <c r="L136" s="3">
        <f t="shared" si="56"/>
        <v>21.312719999999999</v>
      </c>
      <c r="M136" s="52">
        <f t="shared" si="61"/>
        <v>749.50808400000005</v>
      </c>
      <c r="N136" s="14"/>
      <c r="O136" s="14"/>
      <c r="P136" s="15"/>
      <c r="Q136" s="1"/>
    </row>
    <row r="137" spans="2:17" s="19" customFormat="1" ht="15.75" customHeight="1" thickBot="1" x14ac:dyDescent="0.35">
      <c r="B137" s="13">
        <v>1</v>
      </c>
      <c r="C137" s="123"/>
      <c r="D137" s="7">
        <f t="shared" si="68"/>
        <v>1608</v>
      </c>
      <c r="E137" s="40" t="s">
        <v>37</v>
      </c>
      <c r="F137" s="50">
        <f t="shared" si="74"/>
        <v>64.174000000000007</v>
      </c>
      <c r="G137" s="50">
        <f t="shared" si="65"/>
        <v>3.4769999999999999</v>
      </c>
      <c r="H137" s="50">
        <v>1.98</v>
      </c>
      <c r="I137" s="8">
        <f>F137+G137+H137</f>
        <v>69.631000000000014</v>
      </c>
      <c r="J137" s="8">
        <f>F137*10.764</f>
        <v>690.76893600000005</v>
      </c>
      <c r="K137" s="8">
        <f t="shared" si="55"/>
        <v>37.426427999999994</v>
      </c>
      <c r="L137" s="8">
        <f t="shared" si="56"/>
        <v>21.312719999999999</v>
      </c>
      <c r="M137" s="53">
        <f t="shared" si="61"/>
        <v>749.50808400000005</v>
      </c>
      <c r="N137" s="16"/>
      <c r="O137" s="16"/>
      <c r="P137" s="20"/>
      <c r="Q137" s="1"/>
    </row>
    <row r="138" spans="2:17" ht="15" customHeight="1" x14ac:dyDescent="0.3">
      <c r="B138" s="13">
        <v>1</v>
      </c>
      <c r="C138" s="122">
        <v>17</v>
      </c>
      <c r="D138" s="35">
        <v>1701</v>
      </c>
      <c r="E138" s="38" t="s">
        <v>37</v>
      </c>
      <c r="F138" s="41">
        <f t="shared" ref="F138:F139" si="75">64.472</f>
        <v>64.471999999999994</v>
      </c>
      <c r="G138" s="41">
        <f t="shared" si="65"/>
        <v>3.4769999999999999</v>
      </c>
      <c r="H138" s="41">
        <f t="shared" si="67"/>
        <v>1.9670000000000001</v>
      </c>
      <c r="I138" s="5">
        <f>F138+G138+H138</f>
        <v>69.915999999999997</v>
      </c>
      <c r="J138" s="5">
        <f>F138*10.764</f>
        <v>693.97660799999994</v>
      </c>
      <c r="K138" s="5">
        <f t="shared" si="55"/>
        <v>37.426427999999994</v>
      </c>
      <c r="L138" s="5">
        <f t="shared" si="56"/>
        <v>21.172788000000001</v>
      </c>
      <c r="M138" s="51">
        <f t="shared" si="61"/>
        <v>752.5758239999999</v>
      </c>
      <c r="N138" s="14"/>
      <c r="O138" s="14"/>
      <c r="P138" s="22"/>
    </row>
    <row r="139" spans="2:17" ht="15" customHeight="1" x14ac:dyDescent="0.3">
      <c r="B139" s="13">
        <v>1</v>
      </c>
      <c r="C139" s="119"/>
      <c r="D139" s="31">
        <f t="shared" ref="D139:D145" si="76">D138+1</f>
        <v>1702</v>
      </c>
      <c r="E139" s="37" t="s">
        <v>37</v>
      </c>
      <c r="F139" s="49">
        <f t="shared" si="75"/>
        <v>64.471999999999994</v>
      </c>
      <c r="G139" s="49">
        <f t="shared" si="65"/>
        <v>3.4769999999999999</v>
      </c>
      <c r="H139" s="49">
        <f t="shared" si="67"/>
        <v>1.9670000000000001</v>
      </c>
      <c r="I139" s="3">
        <f>F139+G139+H139</f>
        <v>69.915999999999997</v>
      </c>
      <c r="J139" s="3">
        <f>F139*10.764</f>
        <v>693.97660799999994</v>
      </c>
      <c r="K139" s="3">
        <f t="shared" si="55"/>
        <v>37.426427999999994</v>
      </c>
      <c r="L139" s="3">
        <f t="shared" si="56"/>
        <v>21.172788000000001</v>
      </c>
      <c r="M139" s="52">
        <f t="shared" si="61"/>
        <v>752.5758239999999</v>
      </c>
      <c r="N139" s="14"/>
      <c r="O139" s="14"/>
      <c r="P139" s="21"/>
    </row>
    <row r="140" spans="2:17" s="19" customFormat="1" ht="15" customHeight="1" x14ac:dyDescent="0.3">
      <c r="B140" s="13">
        <v>1</v>
      </c>
      <c r="C140" s="119"/>
      <c r="D140" s="31">
        <f t="shared" si="76"/>
        <v>1703</v>
      </c>
      <c r="E140" s="37" t="s">
        <v>38</v>
      </c>
      <c r="F140" s="49">
        <f t="shared" ref="F140:F141" si="77">100.629</f>
        <v>100.629</v>
      </c>
      <c r="G140" s="49">
        <f t="shared" ref="G140:G141" si="78">5.108</f>
        <v>5.1079999999999997</v>
      </c>
      <c r="H140" s="49">
        <f t="shared" ref="H140:H141" si="79">2.656</f>
        <v>2.6560000000000001</v>
      </c>
      <c r="I140" s="3">
        <f>F140+G140+H140</f>
        <v>108.39300000000001</v>
      </c>
      <c r="J140" s="3">
        <f>F140*10.764</f>
        <v>1083.170556</v>
      </c>
      <c r="K140" s="3">
        <f t="shared" si="55"/>
        <v>54.982511999999993</v>
      </c>
      <c r="L140" s="3">
        <f t="shared" si="56"/>
        <v>28.589183999999999</v>
      </c>
      <c r="M140" s="52">
        <f t="shared" si="61"/>
        <v>1166.742252</v>
      </c>
      <c r="N140" s="14"/>
      <c r="O140" s="14"/>
      <c r="P140" s="15"/>
      <c r="Q140" s="1"/>
    </row>
    <row r="141" spans="2:17" s="19" customFormat="1" ht="15" customHeight="1" x14ac:dyDescent="0.3">
      <c r="B141" s="13">
        <v>1</v>
      </c>
      <c r="C141" s="119"/>
      <c r="D141" s="31">
        <f t="shared" si="76"/>
        <v>1704</v>
      </c>
      <c r="E141" s="37" t="s">
        <v>38</v>
      </c>
      <c r="F141" s="49">
        <f t="shared" si="77"/>
        <v>100.629</v>
      </c>
      <c r="G141" s="49">
        <f t="shared" si="78"/>
        <v>5.1079999999999997</v>
      </c>
      <c r="H141" s="49">
        <f t="shared" si="79"/>
        <v>2.6560000000000001</v>
      </c>
      <c r="I141" s="3">
        <f>F141+G141+H141</f>
        <v>108.39300000000001</v>
      </c>
      <c r="J141" s="3">
        <f>F141*10.764</f>
        <v>1083.170556</v>
      </c>
      <c r="K141" s="3">
        <f t="shared" si="55"/>
        <v>54.982511999999993</v>
      </c>
      <c r="L141" s="3">
        <f t="shared" si="56"/>
        <v>28.589183999999999</v>
      </c>
      <c r="M141" s="52">
        <f t="shared" si="61"/>
        <v>1166.742252</v>
      </c>
      <c r="N141" s="14"/>
      <c r="O141" s="14"/>
      <c r="P141" s="15"/>
      <c r="Q141" s="1"/>
    </row>
    <row r="142" spans="2:17" ht="15" customHeight="1" x14ac:dyDescent="0.3">
      <c r="B142" s="13">
        <v>1</v>
      </c>
      <c r="C142" s="119"/>
      <c r="D142" s="2">
        <f t="shared" si="76"/>
        <v>1705</v>
      </c>
      <c r="E142" s="2"/>
      <c r="F142" s="54"/>
      <c r="G142" s="54"/>
      <c r="H142" s="54"/>
      <c r="I142" s="17"/>
      <c r="J142" s="17"/>
      <c r="K142" s="17"/>
      <c r="L142" s="17"/>
      <c r="M142" s="55"/>
      <c r="N142" s="18" t="s">
        <v>43</v>
      </c>
      <c r="O142" s="18"/>
      <c r="P142" s="56"/>
    </row>
    <row r="143" spans="2:17" ht="15" customHeight="1" x14ac:dyDescent="0.3">
      <c r="B143" s="13">
        <v>1</v>
      </c>
      <c r="C143" s="119"/>
      <c r="D143" s="31">
        <f t="shared" si="76"/>
        <v>1706</v>
      </c>
      <c r="E143" s="37" t="s">
        <v>39</v>
      </c>
      <c r="F143" s="49">
        <f t="shared" ref="F143" si="80">59.035</f>
        <v>59.034999999999997</v>
      </c>
      <c r="G143" s="49">
        <f t="shared" ref="G143" si="81">3.233</f>
        <v>3.2330000000000001</v>
      </c>
      <c r="H143" s="49">
        <v>1.74</v>
      </c>
      <c r="I143" s="3">
        <f>F143+G143+H143</f>
        <v>64.007999999999996</v>
      </c>
      <c r="J143" s="3">
        <f>F143*10.764</f>
        <v>635.45273999999995</v>
      </c>
      <c r="K143" s="3">
        <f t="shared" si="55"/>
        <v>34.800012000000002</v>
      </c>
      <c r="L143" s="3">
        <f t="shared" si="56"/>
        <v>18.72936</v>
      </c>
      <c r="M143" s="52">
        <f t="shared" si="61"/>
        <v>688.98211200000003</v>
      </c>
      <c r="N143" s="14"/>
      <c r="O143" s="14"/>
      <c r="P143" s="15"/>
    </row>
    <row r="144" spans="2:17" s="19" customFormat="1" ht="15" customHeight="1" x14ac:dyDescent="0.3">
      <c r="B144" s="13">
        <v>1</v>
      </c>
      <c r="C144" s="119"/>
      <c r="D144" s="31">
        <f t="shared" si="76"/>
        <v>1707</v>
      </c>
      <c r="E144" s="37" t="s">
        <v>37</v>
      </c>
      <c r="F144" s="49">
        <f t="shared" ref="F144:F145" si="82">64.174</f>
        <v>64.174000000000007</v>
      </c>
      <c r="G144" s="49">
        <f t="shared" si="65"/>
        <v>3.4769999999999999</v>
      </c>
      <c r="H144" s="49">
        <v>1.98</v>
      </c>
      <c r="I144" s="3">
        <f>F144+G144+H144</f>
        <v>69.631000000000014</v>
      </c>
      <c r="J144" s="3">
        <f>F144*10.764</f>
        <v>690.76893600000005</v>
      </c>
      <c r="K144" s="3">
        <f t="shared" si="55"/>
        <v>37.426427999999994</v>
      </c>
      <c r="L144" s="3">
        <f t="shared" si="56"/>
        <v>21.312719999999999</v>
      </c>
      <c r="M144" s="52">
        <f t="shared" si="61"/>
        <v>749.50808400000005</v>
      </c>
      <c r="N144" s="14"/>
      <c r="O144" s="14"/>
      <c r="P144" s="15"/>
      <c r="Q144" s="1"/>
    </row>
    <row r="145" spans="2:17" s="19" customFormat="1" ht="15.75" customHeight="1" thickBot="1" x14ac:dyDescent="0.35">
      <c r="B145" s="13">
        <v>1</v>
      </c>
      <c r="C145" s="123"/>
      <c r="D145" s="7">
        <f t="shared" si="76"/>
        <v>1708</v>
      </c>
      <c r="E145" s="40" t="s">
        <v>37</v>
      </c>
      <c r="F145" s="50">
        <f t="shared" si="82"/>
        <v>64.174000000000007</v>
      </c>
      <c r="G145" s="50">
        <f t="shared" si="65"/>
        <v>3.4769999999999999</v>
      </c>
      <c r="H145" s="50">
        <v>1.98</v>
      </c>
      <c r="I145" s="8">
        <f>F145+G145+H145</f>
        <v>69.631000000000014</v>
      </c>
      <c r="J145" s="8">
        <f>F145*10.764</f>
        <v>690.76893600000005</v>
      </c>
      <c r="K145" s="8">
        <f t="shared" si="55"/>
        <v>37.426427999999994</v>
      </c>
      <c r="L145" s="8">
        <f t="shared" si="56"/>
        <v>21.312719999999999</v>
      </c>
      <c r="M145" s="53">
        <f t="shared" si="61"/>
        <v>749.50808400000005</v>
      </c>
      <c r="N145" s="16"/>
      <c r="O145" s="16"/>
      <c r="P145" s="20"/>
      <c r="Q145" s="1"/>
    </row>
    <row r="146" spans="2:17" ht="15" customHeight="1" x14ac:dyDescent="0.3">
      <c r="B146" s="13">
        <v>1</v>
      </c>
      <c r="C146" s="122">
        <v>18</v>
      </c>
      <c r="D146" s="35">
        <v>1801</v>
      </c>
      <c r="E146" s="38" t="s">
        <v>37</v>
      </c>
      <c r="F146" s="41">
        <f t="shared" ref="F146:F147" si="83">64.472</f>
        <v>64.471999999999994</v>
      </c>
      <c r="G146" s="41">
        <f t="shared" si="65"/>
        <v>3.4769999999999999</v>
      </c>
      <c r="H146" s="41">
        <f t="shared" si="67"/>
        <v>1.9670000000000001</v>
      </c>
      <c r="I146" s="5">
        <f>F146+G146+H146</f>
        <v>69.915999999999997</v>
      </c>
      <c r="J146" s="5">
        <f>F146*10.764</f>
        <v>693.97660799999994</v>
      </c>
      <c r="K146" s="5">
        <f t="shared" si="55"/>
        <v>37.426427999999994</v>
      </c>
      <c r="L146" s="5">
        <f t="shared" si="56"/>
        <v>21.172788000000001</v>
      </c>
      <c r="M146" s="51">
        <f t="shared" si="61"/>
        <v>752.5758239999999</v>
      </c>
      <c r="N146" s="14"/>
      <c r="O146" s="14"/>
      <c r="P146" s="22"/>
    </row>
    <row r="147" spans="2:17" ht="15" customHeight="1" x14ac:dyDescent="0.3">
      <c r="B147" s="13">
        <v>1</v>
      </c>
      <c r="C147" s="119"/>
      <c r="D147" s="31">
        <f t="shared" ref="D147:D153" si="84">D146+1</f>
        <v>1802</v>
      </c>
      <c r="E147" s="37" t="s">
        <v>37</v>
      </c>
      <c r="F147" s="49">
        <f t="shared" si="83"/>
        <v>64.471999999999994</v>
      </c>
      <c r="G147" s="49">
        <f t="shared" si="65"/>
        <v>3.4769999999999999</v>
      </c>
      <c r="H147" s="49">
        <f t="shared" si="67"/>
        <v>1.9670000000000001</v>
      </c>
      <c r="I147" s="3">
        <f>F147+G147+H147</f>
        <v>69.915999999999997</v>
      </c>
      <c r="J147" s="3">
        <f>F147*10.764</f>
        <v>693.97660799999994</v>
      </c>
      <c r="K147" s="3">
        <f t="shared" si="55"/>
        <v>37.426427999999994</v>
      </c>
      <c r="L147" s="3">
        <f t="shared" si="56"/>
        <v>21.172788000000001</v>
      </c>
      <c r="M147" s="52">
        <f t="shared" si="61"/>
        <v>752.5758239999999</v>
      </c>
      <c r="N147" s="14"/>
      <c r="O147" s="14"/>
      <c r="P147" s="21"/>
    </row>
    <row r="148" spans="2:17" s="19" customFormat="1" ht="15" customHeight="1" x14ac:dyDescent="0.3">
      <c r="B148" s="13">
        <v>1</v>
      </c>
      <c r="C148" s="119"/>
      <c r="D148" s="31">
        <f t="shared" si="84"/>
        <v>1803</v>
      </c>
      <c r="E148" s="37" t="s">
        <v>38</v>
      </c>
      <c r="F148" s="49">
        <f t="shared" ref="F148:F149" si="85">100.629</f>
        <v>100.629</v>
      </c>
      <c r="G148" s="49">
        <f t="shared" ref="G148:G149" si="86">5.108</f>
        <v>5.1079999999999997</v>
      </c>
      <c r="H148" s="49">
        <f t="shared" ref="H148:H149" si="87">2.656</f>
        <v>2.6560000000000001</v>
      </c>
      <c r="I148" s="3">
        <f>F148+G148+H148</f>
        <v>108.39300000000001</v>
      </c>
      <c r="J148" s="3">
        <f>F148*10.764</f>
        <v>1083.170556</v>
      </c>
      <c r="K148" s="3">
        <f t="shared" si="55"/>
        <v>54.982511999999993</v>
      </c>
      <c r="L148" s="3">
        <f t="shared" si="56"/>
        <v>28.589183999999999</v>
      </c>
      <c r="M148" s="52">
        <f t="shared" si="61"/>
        <v>1166.742252</v>
      </c>
      <c r="N148" s="14"/>
      <c r="O148" s="14"/>
      <c r="P148" s="15"/>
      <c r="Q148" s="1"/>
    </row>
    <row r="149" spans="2:17" s="19" customFormat="1" ht="15" customHeight="1" x14ac:dyDescent="0.3">
      <c r="B149" s="13">
        <v>1</v>
      </c>
      <c r="C149" s="119"/>
      <c r="D149" s="31">
        <f t="shared" si="84"/>
        <v>1804</v>
      </c>
      <c r="E149" s="37" t="s">
        <v>38</v>
      </c>
      <c r="F149" s="49">
        <f t="shared" si="85"/>
        <v>100.629</v>
      </c>
      <c r="G149" s="49">
        <f t="shared" si="86"/>
        <v>5.1079999999999997</v>
      </c>
      <c r="H149" s="49">
        <f t="shared" si="87"/>
        <v>2.6560000000000001</v>
      </c>
      <c r="I149" s="3">
        <f>F149+G149+H149</f>
        <v>108.39300000000001</v>
      </c>
      <c r="J149" s="3">
        <f>F149*10.764</f>
        <v>1083.170556</v>
      </c>
      <c r="K149" s="3">
        <f t="shared" si="55"/>
        <v>54.982511999999993</v>
      </c>
      <c r="L149" s="3">
        <f t="shared" si="56"/>
        <v>28.589183999999999</v>
      </c>
      <c r="M149" s="52">
        <f t="shared" si="61"/>
        <v>1166.742252</v>
      </c>
      <c r="N149" s="14"/>
      <c r="O149" s="14"/>
      <c r="P149" s="15"/>
      <c r="Q149" s="1"/>
    </row>
    <row r="150" spans="2:17" ht="15" customHeight="1" x14ac:dyDescent="0.3">
      <c r="B150" s="13">
        <v>1</v>
      </c>
      <c r="C150" s="119"/>
      <c r="D150" s="31">
        <f t="shared" si="84"/>
        <v>1805</v>
      </c>
      <c r="E150" s="37" t="s">
        <v>39</v>
      </c>
      <c r="F150" s="49">
        <f t="shared" ref="F150:F151" si="88">59.035</f>
        <v>59.034999999999997</v>
      </c>
      <c r="G150" s="49">
        <f t="shared" ref="G150:G151" si="89">3.233</f>
        <v>3.2330000000000001</v>
      </c>
      <c r="H150" s="49">
        <v>1.74</v>
      </c>
      <c r="I150" s="3">
        <f>F150+G150+H150</f>
        <v>64.007999999999996</v>
      </c>
      <c r="J150" s="3">
        <f>F150*10.764</f>
        <v>635.45273999999995</v>
      </c>
      <c r="K150" s="3">
        <f t="shared" si="55"/>
        <v>34.800012000000002</v>
      </c>
      <c r="L150" s="3">
        <f t="shared" si="56"/>
        <v>18.72936</v>
      </c>
      <c r="M150" s="52">
        <f t="shared" si="61"/>
        <v>688.98211200000003</v>
      </c>
      <c r="N150" s="14"/>
      <c r="O150" s="14"/>
      <c r="P150" s="15"/>
    </row>
    <row r="151" spans="2:17" ht="15" customHeight="1" x14ac:dyDescent="0.3">
      <c r="B151" s="13">
        <v>1</v>
      </c>
      <c r="C151" s="119"/>
      <c r="D151" s="31">
        <f t="shared" si="84"/>
        <v>1806</v>
      </c>
      <c r="E151" s="37" t="s">
        <v>39</v>
      </c>
      <c r="F151" s="49">
        <f t="shared" si="88"/>
        <v>59.034999999999997</v>
      </c>
      <c r="G151" s="49">
        <f t="shared" si="89"/>
        <v>3.2330000000000001</v>
      </c>
      <c r="H151" s="49">
        <v>1.74</v>
      </c>
      <c r="I151" s="3">
        <f>F151+G151+H151</f>
        <v>64.007999999999996</v>
      </c>
      <c r="J151" s="3">
        <f>F151*10.764</f>
        <v>635.45273999999995</v>
      </c>
      <c r="K151" s="3">
        <f t="shared" si="55"/>
        <v>34.800012000000002</v>
      </c>
      <c r="L151" s="3">
        <f t="shared" si="56"/>
        <v>18.72936</v>
      </c>
      <c r="M151" s="52">
        <f t="shared" si="61"/>
        <v>688.98211200000003</v>
      </c>
      <c r="N151" s="14"/>
      <c r="O151" s="14"/>
      <c r="P151" s="15"/>
    </row>
    <row r="152" spans="2:17" s="19" customFormat="1" ht="15" customHeight="1" x14ac:dyDescent="0.3">
      <c r="B152" s="13">
        <v>1</v>
      </c>
      <c r="C152" s="119"/>
      <c r="D152" s="31">
        <f t="shared" si="84"/>
        <v>1807</v>
      </c>
      <c r="E152" s="37" t="s">
        <v>37</v>
      </c>
      <c r="F152" s="49">
        <f t="shared" ref="F152:F153" si="90">64.174</f>
        <v>64.174000000000007</v>
      </c>
      <c r="G152" s="49">
        <f t="shared" si="65"/>
        <v>3.4769999999999999</v>
      </c>
      <c r="H152" s="49">
        <v>1.98</v>
      </c>
      <c r="I152" s="3">
        <f>F152+G152+H152</f>
        <v>69.631000000000014</v>
      </c>
      <c r="J152" s="3">
        <f>F152*10.764</f>
        <v>690.76893600000005</v>
      </c>
      <c r="K152" s="3">
        <f t="shared" si="55"/>
        <v>37.426427999999994</v>
      </c>
      <c r="L152" s="3">
        <f t="shared" si="56"/>
        <v>21.312719999999999</v>
      </c>
      <c r="M152" s="52">
        <f t="shared" si="61"/>
        <v>749.50808400000005</v>
      </c>
      <c r="N152" s="14"/>
      <c r="O152" s="14"/>
      <c r="P152" s="15"/>
      <c r="Q152" s="1"/>
    </row>
    <row r="153" spans="2:17" s="19" customFormat="1" ht="15.75" customHeight="1" thickBot="1" x14ac:dyDescent="0.35">
      <c r="B153" s="13">
        <v>1</v>
      </c>
      <c r="C153" s="123"/>
      <c r="D153" s="7">
        <f t="shared" si="84"/>
        <v>1808</v>
      </c>
      <c r="E153" s="40" t="s">
        <v>37</v>
      </c>
      <c r="F153" s="50">
        <f t="shared" si="90"/>
        <v>64.174000000000007</v>
      </c>
      <c r="G153" s="50">
        <f t="shared" si="65"/>
        <v>3.4769999999999999</v>
      </c>
      <c r="H153" s="50">
        <v>1.98</v>
      </c>
      <c r="I153" s="8">
        <f>F153+G153+H153</f>
        <v>69.631000000000014</v>
      </c>
      <c r="J153" s="8">
        <f>F153*10.764</f>
        <v>690.76893600000005</v>
      </c>
      <c r="K153" s="8">
        <f t="shared" si="55"/>
        <v>37.426427999999994</v>
      </c>
      <c r="L153" s="8">
        <f t="shared" si="56"/>
        <v>21.312719999999999</v>
      </c>
      <c r="M153" s="53">
        <f t="shared" si="61"/>
        <v>749.50808400000005</v>
      </c>
      <c r="N153" s="16"/>
      <c r="O153" s="16"/>
      <c r="P153" s="20"/>
      <c r="Q153" s="1"/>
    </row>
    <row r="154" spans="2:17" ht="15" customHeight="1" x14ac:dyDescent="0.3">
      <c r="B154" s="13">
        <v>1</v>
      </c>
      <c r="C154" s="122">
        <v>19</v>
      </c>
      <c r="D154" s="35">
        <v>1901</v>
      </c>
      <c r="E154" s="38" t="s">
        <v>37</v>
      </c>
      <c r="F154" s="41">
        <f t="shared" ref="F154:F155" si="91">64.472</f>
        <v>64.471999999999994</v>
      </c>
      <c r="G154" s="41">
        <f t="shared" si="65"/>
        <v>3.4769999999999999</v>
      </c>
      <c r="H154" s="41">
        <f t="shared" si="67"/>
        <v>1.9670000000000001</v>
      </c>
      <c r="I154" s="5">
        <f>F154+G154+H154</f>
        <v>69.915999999999997</v>
      </c>
      <c r="J154" s="5">
        <f>F154*10.764</f>
        <v>693.97660799999994</v>
      </c>
      <c r="K154" s="5">
        <f t="shared" si="55"/>
        <v>37.426427999999994</v>
      </c>
      <c r="L154" s="5">
        <f t="shared" si="56"/>
        <v>21.172788000000001</v>
      </c>
      <c r="M154" s="51">
        <f t="shared" si="61"/>
        <v>752.5758239999999</v>
      </c>
      <c r="N154" s="14"/>
      <c r="O154" s="14"/>
      <c r="P154" s="22"/>
    </row>
    <row r="155" spans="2:17" ht="15" customHeight="1" x14ac:dyDescent="0.3">
      <c r="B155" s="13">
        <v>1</v>
      </c>
      <c r="C155" s="119"/>
      <c r="D155" s="31">
        <f t="shared" ref="D155:D161" si="92">D154+1</f>
        <v>1902</v>
      </c>
      <c r="E155" s="37" t="s">
        <v>37</v>
      </c>
      <c r="F155" s="49">
        <f t="shared" si="91"/>
        <v>64.471999999999994</v>
      </c>
      <c r="G155" s="49">
        <f t="shared" si="65"/>
        <v>3.4769999999999999</v>
      </c>
      <c r="H155" s="49">
        <f t="shared" si="67"/>
        <v>1.9670000000000001</v>
      </c>
      <c r="I155" s="3">
        <f>F155+G155+H155</f>
        <v>69.915999999999997</v>
      </c>
      <c r="J155" s="3">
        <f>F155*10.764</f>
        <v>693.97660799999994</v>
      </c>
      <c r="K155" s="3">
        <f t="shared" si="55"/>
        <v>37.426427999999994</v>
      </c>
      <c r="L155" s="3">
        <f t="shared" si="56"/>
        <v>21.172788000000001</v>
      </c>
      <c r="M155" s="52">
        <f t="shared" si="61"/>
        <v>752.5758239999999</v>
      </c>
      <c r="N155" s="14"/>
      <c r="O155" s="14"/>
      <c r="P155" s="21"/>
    </row>
    <row r="156" spans="2:17" s="19" customFormat="1" ht="15" customHeight="1" x14ac:dyDescent="0.3">
      <c r="B156" s="13">
        <v>1</v>
      </c>
      <c r="C156" s="119"/>
      <c r="D156" s="31">
        <f t="shared" si="92"/>
        <v>1903</v>
      </c>
      <c r="E156" s="37" t="s">
        <v>38</v>
      </c>
      <c r="F156" s="49">
        <f t="shared" ref="F156:F157" si="93">100.629</f>
        <v>100.629</v>
      </c>
      <c r="G156" s="49">
        <f t="shared" ref="G156:G157" si="94">5.108</f>
        <v>5.1079999999999997</v>
      </c>
      <c r="H156" s="49">
        <f t="shared" ref="H156:H157" si="95">2.656</f>
        <v>2.6560000000000001</v>
      </c>
      <c r="I156" s="3">
        <f>F156+G156+H156</f>
        <v>108.39300000000001</v>
      </c>
      <c r="J156" s="3">
        <f>F156*10.764</f>
        <v>1083.170556</v>
      </c>
      <c r="K156" s="3">
        <f t="shared" si="55"/>
        <v>54.982511999999993</v>
      </c>
      <c r="L156" s="3">
        <f t="shared" si="56"/>
        <v>28.589183999999999</v>
      </c>
      <c r="M156" s="52">
        <f t="shared" si="61"/>
        <v>1166.742252</v>
      </c>
      <c r="N156" s="14"/>
      <c r="O156" s="14"/>
      <c r="P156" s="15"/>
      <c r="Q156" s="1"/>
    </row>
    <row r="157" spans="2:17" s="19" customFormat="1" ht="15" customHeight="1" x14ac:dyDescent="0.3">
      <c r="B157" s="13">
        <v>1</v>
      </c>
      <c r="C157" s="119"/>
      <c r="D157" s="31">
        <f t="shared" si="92"/>
        <v>1904</v>
      </c>
      <c r="E157" s="37" t="s">
        <v>38</v>
      </c>
      <c r="F157" s="49">
        <f t="shared" si="93"/>
        <v>100.629</v>
      </c>
      <c r="G157" s="49">
        <f t="shared" si="94"/>
        <v>5.1079999999999997</v>
      </c>
      <c r="H157" s="49">
        <f t="shared" si="95"/>
        <v>2.6560000000000001</v>
      </c>
      <c r="I157" s="3">
        <f>F157+G157+H157</f>
        <v>108.39300000000001</v>
      </c>
      <c r="J157" s="3">
        <f>F157*10.764</f>
        <v>1083.170556</v>
      </c>
      <c r="K157" s="3">
        <f t="shared" si="55"/>
        <v>54.982511999999993</v>
      </c>
      <c r="L157" s="3">
        <f t="shared" si="56"/>
        <v>28.589183999999999</v>
      </c>
      <c r="M157" s="52">
        <f t="shared" si="61"/>
        <v>1166.742252</v>
      </c>
      <c r="N157" s="14"/>
      <c r="O157" s="14"/>
      <c r="P157" s="15"/>
      <c r="Q157" s="1"/>
    </row>
    <row r="158" spans="2:17" ht="15" customHeight="1" x14ac:dyDescent="0.3">
      <c r="B158" s="13">
        <v>1</v>
      </c>
      <c r="C158" s="119"/>
      <c r="D158" s="31">
        <f t="shared" si="92"/>
        <v>1905</v>
      </c>
      <c r="E158" s="37" t="s">
        <v>39</v>
      </c>
      <c r="F158" s="49">
        <f t="shared" ref="F158:F159" si="96">59.035</f>
        <v>59.034999999999997</v>
      </c>
      <c r="G158" s="49">
        <f t="shared" ref="G158:G159" si="97">3.233</f>
        <v>3.2330000000000001</v>
      </c>
      <c r="H158" s="49">
        <v>1.74</v>
      </c>
      <c r="I158" s="3">
        <f>F158+G158+H158</f>
        <v>64.007999999999996</v>
      </c>
      <c r="J158" s="3">
        <f>F158*10.764</f>
        <v>635.45273999999995</v>
      </c>
      <c r="K158" s="3">
        <f t="shared" si="55"/>
        <v>34.800012000000002</v>
      </c>
      <c r="L158" s="3">
        <f t="shared" si="56"/>
        <v>18.72936</v>
      </c>
      <c r="M158" s="52">
        <f t="shared" si="61"/>
        <v>688.98211200000003</v>
      </c>
      <c r="N158" s="14"/>
      <c r="O158" s="14"/>
      <c r="P158" s="15"/>
    </row>
    <row r="159" spans="2:17" ht="15" customHeight="1" x14ac:dyDescent="0.3">
      <c r="B159" s="13">
        <v>1</v>
      </c>
      <c r="C159" s="119"/>
      <c r="D159" s="31">
        <f t="shared" si="92"/>
        <v>1906</v>
      </c>
      <c r="E159" s="37" t="s">
        <v>39</v>
      </c>
      <c r="F159" s="49">
        <f t="shared" si="96"/>
        <v>59.034999999999997</v>
      </c>
      <c r="G159" s="49">
        <f t="shared" si="97"/>
        <v>3.2330000000000001</v>
      </c>
      <c r="H159" s="49">
        <v>1.74</v>
      </c>
      <c r="I159" s="3">
        <f>F159+G159+H159</f>
        <v>64.007999999999996</v>
      </c>
      <c r="J159" s="3">
        <f>F159*10.764</f>
        <v>635.45273999999995</v>
      </c>
      <c r="K159" s="3">
        <f t="shared" si="55"/>
        <v>34.800012000000002</v>
      </c>
      <c r="L159" s="3">
        <f t="shared" si="56"/>
        <v>18.72936</v>
      </c>
      <c r="M159" s="52">
        <f t="shared" si="61"/>
        <v>688.98211200000003</v>
      </c>
      <c r="N159" s="14"/>
      <c r="O159" s="14"/>
      <c r="P159" s="15"/>
    </row>
    <row r="160" spans="2:17" s="19" customFormat="1" ht="15" customHeight="1" x14ac:dyDescent="0.3">
      <c r="B160" s="13">
        <v>1</v>
      </c>
      <c r="C160" s="119"/>
      <c r="D160" s="31">
        <f t="shared" si="92"/>
        <v>1907</v>
      </c>
      <c r="E160" s="37" t="s">
        <v>37</v>
      </c>
      <c r="F160" s="49">
        <f t="shared" ref="F160:F161" si="98">64.174</f>
        <v>64.174000000000007</v>
      </c>
      <c r="G160" s="49">
        <f t="shared" si="65"/>
        <v>3.4769999999999999</v>
      </c>
      <c r="H160" s="49">
        <v>1.98</v>
      </c>
      <c r="I160" s="3">
        <f>F160+G160+H160</f>
        <v>69.631000000000014</v>
      </c>
      <c r="J160" s="3">
        <f>F160*10.764</f>
        <v>690.76893600000005</v>
      </c>
      <c r="K160" s="3">
        <f t="shared" si="55"/>
        <v>37.426427999999994</v>
      </c>
      <c r="L160" s="3">
        <f t="shared" si="56"/>
        <v>21.312719999999999</v>
      </c>
      <c r="M160" s="52">
        <f t="shared" si="61"/>
        <v>749.50808400000005</v>
      </c>
      <c r="N160" s="14"/>
      <c r="O160" s="14"/>
      <c r="P160" s="15"/>
      <c r="Q160" s="1"/>
    </row>
    <row r="161" spans="2:17" s="19" customFormat="1" ht="15.75" customHeight="1" thickBot="1" x14ac:dyDescent="0.35">
      <c r="B161" s="13">
        <v>1</v>
      </c>
      <c r="C161" s="123"/>
      <c r="D161" s="7">
        <f t="shared" si="92"/>
        <v>1908</v>
      </c>
      <c r="E161" s="40" t="s">
        <v>37</v>
      </c>
      <c r="F161" s="50">
        <f t="shared" si="98"/>
        <v>64.174000000000007</v>
      </c>
      <c r="G161" s="50">
        <f t="shared" si="65"/>
        <v>3.4769999999999999</v>
      </c>
      <c r="H161" s="50">
        <v>1.98</v>
      </c>
      <c r="I161" s="8">
        <f>F161+G161+H161</f>
        <v>69.631000000000014</v>
      </c>
      <c r="J161" s="8">
        <f>F161*10.764</f>
        <v>690.76893600000005</v>
      </c>
      <c r="K161" s="8">
        <f t="shared" si="55"/>
        <v>37.426427999999994</v>
      </c>
      <c r="L161" s="8">
        <f t="shared" si="56"/>
        <v>21.312719999999999</v>
      </c>
      <c r="M161" s="53">
        <f t="shared" si="61"/>
        <v>749.50808400000005</v>
      </c>
      <c r="N161" s="16"/>
      <c r="O161" s="16"/>
      <c r="P161" s="20"/>
      <c r="Q161" s="1"/>
    </row>
    <row r="162" spans="2:17" ht="15" customHeight="1" x14ac:dyDescent="0.3">
      <c r="B162" s="13">
        <v>1</v>
      </c>
      <c r="C162" s="122">
        <v>20</v>
      </c>
      <c r="D162" s="35">
        <v>2001</v>
      </c>
      <c r="E162" s="38" t="s">
        <v>37</v>
      </c>
      <c r="F162" s="41">
        <f t="shared" ref="F162:F163" si="99">64.472</f>
        <v>64.471999999999994</v>
      </c>
      <c r="G162" s="41">
        <f t="shared" si="65"/>
        <v>3.4769999999999999</v>
      </c>
      <c r="H162" s="41">
        <f t="shared" si="67"/>
        <v>1.9670000000000001</v>
      </c>
      <c r="I162" s="5">
        <f>F162+G162+H162</f>
        <v>69.915999999999997</v>
      </c>
      <c r="J162" s="5">
        <f>F162*10.764</f>
        <v>693.97660799999994</v>
      </c>
      <c r="K162" s="5">
        <f t="shared" si="55"/>
        <v>37.426427999999994</v>
      </c>
      <c r="L162" s="5">
        <f t="shared" si="56"/>
        <v>21.172788000000001</v>
      </c>
      <c r="M162" s="51">
        <f t="shared" si="61"/>
        <v>752.5758239999999</v>
      </c>
      <c r="N162" s="14"/>
      <c r="O162" s="14"/>
      <c r="P162" s="22"/>
    </row>
    <row r="163" spans="2:17" ht="15" customHeight="1" x14ac:dyDescent="0.3">
      <c r="B163" s="13">
        <v>1</v>
      </c>
      <c r="C163" s="119"/>
      <c r="D163" s="31">
        <f t="shared" ref="D163:D169" si="100">D162+1</f>
        <v>2002</v>
      </c>
      <c r="E163" s="37" t="s">
        <v>37</v>
      </c>
      <c r="F163" s="49">
        <f t="shared" si="99"/>
        <v>64.471999999999994</v>
      </c>
      <c r="G163" s="49">
        <f t="shared" si="65"/>
        <v>3.4769999999999999</v>
      </c>
      <c r="H163" s="49">
        <f t="shared" si="67"/>
        <v>1.9670000000000001</v>
      </c>
      <c r="I163" s="3">
        <f>F163+G163+H163</f>
        <v>69.915999999999997</v>
      </c>
      <c r="J163" s="3">
        <f>F163*10.764</f>
        <v>693.97660799999994</v>
      </c>
      <c r="K163" s="3">
        <f t="shared" si="55"/>
        <v>37.426427999999994</v>
      </c>
      <c r="L163" s="3">
        <f t="shared" si="56"/>
        <v>21.172788000000001</v>
      </c>
      <c r="M163" s="52">
        <f t="shared" si="61"/>
        <v>752.5758239999999</v>
      </c>
      <c r="N163" s="14"/>
      <c r="O163" s="14"/>
      <c r="P163" s="21"/>
    </row>
    <row r="164" spans="2:17" ht="15" customHeight="1" x14ac:dyDescent="0.3">
      <c r="B164" s="13">
        <v>1</v>
      </c>
      <c r="C164" s="119"/>
      <c r="D164" s="31">
        <f t="shared" si="100"/>
        <v>2003</v>
      </c>
      <c r="E164" s="37" t="s">
        <v>38</v>
      </c>
      <c r="F164" s="49">
        <f t="shared" ref="F164:F165" si="101">100.629</f>
        <v>100.629</v>
      </c>
      <c r="G164" s="49">
        <f t="shared" ref="G164:G165" si="102">5.108</f>
        <v>5.1079999999999997</v>
      </c>
      <c r="H164" s="49">
        <f t="shared" ref="H164:H165" si="103">2.656</f>
        <v>2.6560000000000001</v>
      </c>
      <c r="I164" s="3">
        <f>F164+G164+H164</f>
        <v>108.39300000000001</v>
      </c>
      <c r="J164" s="3">
        <f>F164*10.764</f>
        <v>1083.170556</v>
      </c>
      <c r="K164" s="3">
        <f t="shared" si="55"/>
        <v>54.982511999999993</v>
      </c>
      <c r="L164" s="3">
        <f t="shared" si="56"/>
        <v>28.589183999999999</v>
      </c>
      <c r="M164" s="52">
        <f t="shared" si="61"/>
        <v>1166.742252</v>
      </c>
      <c r="N164" s="14"/>
      <c r="O164" s="14"/>
      <c r="P164" s="15"/>
    </row>
    <row r="165" spans="2:17" s="19" customFormat="1" ht="15" customHeight="1" x14ac:dyDescent="0.3">
      <c r="B165" s="13">
        <v>1</v>
      </c>
      <c r="C165" s="119"/>
      <c r="D165" s="31">
        <f t="shared" si="100"/>
        <v>2004</v>
      </c>
      <c r="E165" s="37" t="s">
        <v>38</v>
      </c>
      <c r="F165" s="49">
        <f t="shared" si="101"/>
        <v>100.629</v>
      </c>
      <c r="G165" s="49">
        <f t="shared" si="102"/>
        <v>5.1079999999999997</v>
      </c>
      <c r="H165" s="49">
        <f t="shared" si="103"/>
        <v>2.6560000000000001</v>
      </c>
      <c r="I165" s="3">
        <f>F165+G165+H165</f>
        <v>108.39300000000001</v>
      </c>
      <c r="J165" s="3">
        <f>F165*10.764</f>
        <v>1083.170556</v>
      </c>
      <c r="K165" s="3">
        <f t="shared" si="55"/>
        <v>54.982511999999993</v>
      </c>
      <c r="L165" s="3">
        <f t="shared" si="56"/>
        <v>28.589183999999999</v>
      </c>
      <c r="M165" s="52">
        <f t="shared" si="61"/>
        <v>1166.742252</v>
      </c>
      <c r="N165" s="14"/>
      <c r="O165" s="14"/>
      <c r="P165" s="15"/>
      <c r="Q165" s="1"/>
    </row>
    <row r="166" spans="2:17" ht="15" customHeight="1" x14ac:dyDescent="0.3">
      <c r="B166" s="13">
        <v>1</v>
      </c>
      <c r="C166" s="119"/>
      <c r="D166" s="31">
        <f t="shared" si="100"/>
        <v>2005</v>
      </c>
      <c r="E166" s="37" t="s">
        <v>39</v>
      </c>
      <c r="F166" s="49">
        <f t="shared" ref="F166:F167" si="104">59.035</f>
        <v>59.034999999999997</v>
      </c>
      <c r="G166" s="49">
        <f t="shared" ref="G166:G167" si="105">3.233</f>
        <v>3.2330000000000001</v>
      </c>
      <c r="H166" s="49">
        <v>1.74</v>
      </c>
      <c r="I166" s="3">
        <f>F166+G166+H166</f>
        <v>64.007999999999996</v>
      </c>
      <c r="J166" s="3">
        <f>F166*10.764</f>
        <v>635.45273999999995</v>
      </c>
      <c r="K166" s="3">
        <f t="shared" si="55"/>
        <v>34.800012000000002</v>
      </c>
      <c r="L166" s="3">
        <f t="shared" si="56"/>
        <v>18.72936</v>
      </c>
      <c r="M166" s="52">
        <f t="shared" si="61"/>
        <v>688.98211200000003</v>
      </c>
      <c r="N166" s="14"/>
      <c r="O166" s="14"/>
      <c r="P166" s="15"/>
    </row>
    <row r="167" spans="2:17" ht="15" customHeight="1" x14ac:dyDescent="0.3">
      <c r="B167" s="13">
        <v>1</v>
      </c>
      <c r="C167" s="119"/>
      <c r="D167" s="31">
        <f t="shared" si="100"/>
        <v>2006</v>
      </c>
      <c r="E167" s="37" t="s">
        <v>39</v>
      </c>
      <c r="F167" s="49">
        <f t="shared" si="104"/>
        <v>59.034999999999997</v>
      </c>
      <c r="G167" s="49">
        <f t="shared" si="105"/>
        <v>3.2330000000000001</v>
      </c>
      <c r="H167" s="49">
        <v>1.74</v>
      </c>
      <c r="I167" s="3">
        <f>F167+G167+H167</f>
        <v>64.007999999999996</v>
      </c>
      <c r="J167" s="3">
        <f>F167*10.764</f>
        <v>635.45273999999995</v>
      </c>
      <c r="K167" s="3">
        <f t="shared" si="55"/>
        <v>34.800012000000002</v>
      </c>
      <c r="L167" s="3">
        <f t="shared" si="56"/>
        <v>18.72936</v>
      </c>
      <c r="M167" s="52">
        <f t="shared" si="61"/>
        <v>688.98211200000003</v>
      </c>
      <c r="N167" s="14"/>
      <c r="O167" s="14"/>
      <c r="P167" s="15"/>
    </row>
    <row r="168" spans="2:17" s="19" customFormat="1" ht="15" customHeight="1" x14ac:dyDescent="0.3">
      <c r="B168" s="13">
        <v>1</v>
      </c>
      <c r="C168" s="119"/>
      <c r="D168" s="31">
        <f t="shared" si="100"/>
        <v>2007</v>
      </c>
      <c r="E168" s="37" t="s">
        <v>37</v>
      </c>
      <c r="F168" s="49">
        <f t="shared" ref="F168:F169" si="106">64.174</f>
        <v>64.174000000000007</v>
      </c>
      <c r="G168" s="49">
        <f t="shared" si="65"/>
        <v>3.4769999999999999</v>
      </c>
      <c r="H168" s="49">
        <v>1.98</v>
      </c>
      <c r="I168" s="3">
        <f>F168+G168+H168</f>
        <v>69.631000000000014</v>
      </c>
      <c r="J168" s="3">
        <f>F168*10.764</f>
        <v>690.76893600000005</v>
      </c>
      <c r="K168" s="3">
        <f t="shared" si="55"/>
        <v>37.426427999999994</v>
      </c>
      <c r="L168" s="3">
        <f t="shared" si="56"/>
        <v>21.312719999999999</v>
      </c>
      <c r="M168" s="52">
        <f t="shared" si="61"/>
        <v>749.50808400000005</v>
      </c>
      <c r="N168" s="14"/>
      <c r="O168" s="14"/>
      <c r="P168" s="15"/>
      <c r="Q168" s="1"/>
    </row>
    <row r="169" spans="2:17" s="19" customFormat="1" ht="15.75" customHeight="1" thickBot="1" x14ac:dyDescent="0.35">
      <c r="B169" s="13">
        <v>1</v>
      </c>
      <c r="C169" s="123"/>
      <c r="D169" s="7">
        <f t="shared" si="100"/>
        <v>2008</v>
      </c>
      <c r="E169" s="40" t="s">
        <v>37</v>
      </c>
      <c r="F169" s="50">
        <f t="shared" si="106"/>
        <v>64.174000000000007</v>
      </c>
      <c r="G169" s="50">
        <f t="shared" si="65"/>
        <v>3.4769999999999999</v>
      </c>
      <c r="H169" s="50">
        <v>1.98</v>
      </c>
      <c r="I169" s="8">
        <f>F169+G169+H169</f>
        <v>69.631000000000014</v>
      </c>
      <c r="J169" s="8">
        <f>F169*10.764</f>
        <v>690.76893600000005</v>
      </c>
      <c r="K169" s="8">
        <f t="shared" si="55"/>
        <v>37.426427999999994</v>
      </c>
      <c r="L169" s="8">
        <f t="shared" si="56"/>
        <v>21.312719999999999</v>
      </c>
      <c r="M169" s="53">
        <f t="shared" si="61"/>
        <v>749.50808400000005</v>
      </c>
      <c r="N169" s="16"/>
      <c r="O169" s="16"/>
      <c r="P169" s="20"/>
      <c r="Q169" s="1"/>
    </row>
    <row r="170" spans="2:17" ht="15" customHeight="1" x14ac:dyDescent="0.3">
      <c r="B170" s="13">
        <v>1</v>
      </c>
      <c r="C170" s="122">
        <v>21</v>
      </c>
      <c r="D170" s="35">
        <v>2101</v>
      </c>
      <c r="E170" s="38" t="s">
        <v>37</v>
      </c>
      <c r="F170" s="41">
        <f t="shared" ref="F170:F171" si="107">64.472</f>
        <v>64.471999999999994</v>
      </c>
      <c r="G170" s="41">
        <f t="shared" si="65"/>
        <v>3.4769999999999999</v>
      </c>
      <c r="H170" s="41">
        <f t="shared" si="67"/>
        <v>1.9670000000000001</v>
      </c>
      <c r="I170" s="5">
        <f>F170+G170+H170</f>
        <v>69.915999999999997</v>
      </c>
      <c r="J170" s="5">
        <f>F170*10.764</f>
        <v>693.97660799999994</v>
      </c>
      <c r="K170" s="5">
        <f t="shared" si="55"/>
        <v>37.426427999999994</v>
      </c>
      <c r="L170" s="5">
        <f t="shared" si="56"/>
        <v>21.172788000000001</v>
      </c>
      <c r="M170" s="51">
        <f t="shared" si="61"/>
        <v>752.5758239999999</v>
      </c>
      <c r="N170" s="14"/>
      <c r="O170" s="14"/>
      <c r="P170" s="22"/>
    </row>
    <row r="171" spans="2:17" ht="15" customHeight="1" x14ac:dyDescent="0.3">
      <c r="B171" s="13">
        <v>1</v>
      </c>
      <c r="C171" s="119"/>
      <c r="D171" s="31">
        <f t="shared" ref="D171:D177" si="108">D170+1</f>
        <v>2102</v>
      </c>
      <c r="E171" s="37" t="s">
        <v>37</v>
      </c>
      <c r="F171" s="49">
        <f t="shared" si="107"/>
        <v>64.471999999999994</v>
      </c>
      <c r="G171" s="49">
        <f t="shared" si="65"/>
        <v>3.4769999999999999</v>
      </c>
      <c r="H171" s="49">
        <f t="shared" si="67"/>
        <v>1.9670000000000001</v>
      </c>
      <c r="I171" s="3">
        <f>F171+G171+H171</f>
        <v>69.915999999999997</v>
      </c>
      <c r="J171" s="3">
        <f>F171*10.764</f>
        <v>693.97660799999994</v>
      </c>
      <c r="K171" s="3">
        <f t="shared" si="55"/>
        <v>37.426427999999994</v>
      </c>
      <c r="L171" s="3">
        <f t="shared" si="56"/>
        <v>21.172788000000001</v>
      </c>
      <c r="M171" s="52">
        <f t="shared" si="61"/>
        <v>752.5758239999999</v>
      </c>
      <c r="N171" s="14"/>
      <c r="O171" s="14"/>
      <c r="P171" s="21"/>
    </row>
    <row r="172" spans="2:17" s="19" customFormat="1" ht="15" customHeight="1" x14ac:dyDescent="0.3">
      <c r="B172" s="13">
        <v>1</v>
      </c>
      <c r="C172" s="119"/>
      <c r="D172" s="31">
        <f t="shared" si="108"/>
        <v>2103</v>
      </c>
      <c r="E172" s="37" t="s">
        <v>38</v>
      </c>
      <c r="F172" s="49">
        <f t="shared" ref="F172:F173" si="109">100.629</f>
        <v>100.629</v>
      </c>
      <c r="G172" s="49">
        <f t="shared" ref="G172:G173" si="110">5.108</f>
        <v>5.1079999999999997</v>
      </c>
      <c r="H172" s="49">
        <f t="shared" ref="H172:H173" si="111">2.656</f>
        <v>2.6560000000000001</v>
      </c>
      <c r="I172" s="3">
        <f>F172+G172+H172</f>
        <v>108.39300000000001</v>
      </c>
      <c r="J172" s="3">
        <f>F172*10.764</f>
        <v>1083.170556</v>
      </c>
      <c r="K172" s="3">
        <f t="shared" si="55"/>
        <v>54.982511999999993</v>
      </c>
      <c r="L172" s="3">
        <f t="shared" si="56"/>
        <v>28.589183999999999</v>
      </c>
      <c r="M172" s="52">
        <f t="shared" si="61"/>
        <v>1166.742252</v>
      </c>
      <c r="N172" s="14"/>
      <c r="O172" s="14"/>
      <c r="P172" s="15"/>
      <c r="Q172" s="1"/>
    </row>
    <row r="173" spans="2:17" s="19" customFormat="1" ht="15" customHeight="1" x14ac:dyDescent="0.3">
      <c r="B173" s="13">
        <v>1</v>
      </c>
      <c r="C173" s="119"/>
      <c r="D173" s="31">
        <f t="shared" si="108"/>
        <v>2104</v>
      </c>
      <c r="E173" s="37" t="s">
        <v>38</v>
      </c>
      <c r="F173" s="49">
        <f t="shared" si="109"/>
        <v>100.629</v>
      </c>
      <c r="G173" s="49">
        <f t="shared" si="110"/>
        <v>5.1079999999999997</v>
      </c>
      <c r="H173" s="49">
        <f t="shared" si="111"/>
        <v>2.6560000000000001</v>
      </c>
      <c r="I173" s="3">
        <f>F173+G173+H173</f>
        <v>108.39300000000001</v>
      </c>
      <c r="J173" s="3">
        <f>F173*10.764</f>
        <v>1083.170556</v>
      </c>
      <c r="K173" s="3">
        <f t="shared" si="55"/>
        <v>54.982511999999993</v>
      </c>
      <c r="L173" s="3">
        <f t="shared" si="56"/>
        <v>28.589183999999999</v>
      </c>
      <c r="M173" s="52">
        <f t="shared" si="61"/>
        <v>1166.742252</v>
      </c>
      <c r="N173" s="14"/>
      <c r="O173" s="14"/>
      <c r="P173" s="15"/>
      <c r="Q173" s="1"/>
    </row>
    <row r="174" spans="2:17" ht="15" customHeight="1" x14ac:dyDescent="0.3">
      <c r="B174" s="13">
        <v>1</v>
      </c>
      <c r="C174" s="119"/>
      <c r="D174" s="31">
        <f t="shared" si="108"/>
        <v>2105</v>
      </c>
      <c r="E174" s="37" t="s">
        <v>39</v>
      </c>
      <c r="F174" s="49">
        <f t="shared" ref="F174:F175" si="112">59.035</f>
        <v>59.034999999999997</v>
      </c>
      <c r="G174" s="49">
        <f t="shared" ref="G174:G175" si="113">3.233</f>
        <v>3.2330000000000001</v>
      </c>
      <c r="H174" s="49">
        <v>1.74</v>
      </c>
      <c r="I174" s="3">
        <f>F174+G174+H174</f>
        <v>64.007999999999996</v>
      </c>
      <c r="J174" s="3">
        <f>F174*10.764</f>
        <v>635.45273999999995</v>
      </c>
      <c r="K174" s="3">
        <f t="shared" si="55"/>
        <v>34.800012000000002</v>
      </c>
      <c r="L174" s="3">
        <f t="shared" si="56"/>
        <v>18.72936</v>
      </c>
      <c r="M174" s="52">
        <f t="shared" si="61"/>
        <v>688.98211200000003</v>
      </c>
      <c r="N174" s="14"/>
      <c r="O174" s="14"/>
      <c r="P174" s="15"/>
    </row>
    <row r="175" spans="2:17" ht="15" customHeight="1" x14ac:dyDescent="0.3">
      <c r="B175" s="13">
        <v>1</v>
      </c>
      <c r="C175" s="119"/>
      <c r="D175" s="31">
        <f t="shared" si="108"/>
        <v>2106</v>
      </c>
      <c r="E175" s="37" t="s">
        <v>39</v>
      </c>
      <c r="F175" s="49">
        <f t="shared" si="112"/>
        <v>59.034999999999997</v>
      </c>
      <c r="G175" s="49">
        <f t="shared" si="113"/>
        <v>3.2330000000000001</v>
      </c>
      <c r="H175" s="49">
        <v>1.74</v>
      </c>
      <c r="I175" s="3">
        <f>F175+G175+H175</f>
        <v>64.007999999999996</v>
      </c>
      <c r="J175" s="3">
        <f>F175*10.764</f>
        <v>635.45273999999995</v>
      </c>
      <c r="K175" s="3">
        <f t="shared" si="55"/>
        <v>34.800012000000002</v>
      </c>
      <c r="L175" s="3">
        <f t="shared" si="56"/>
        <v>18.72936</v>
      </c>
      <c r="M175" s="52">
        <f t="shared" si="61"/>
        <v>688.98211200000003</v>
      </c>
      <c r="N175" s="14"/>
      <c r="O175" s="14"/>
      <c r="P175" s="15"/>
    </row>
    <row r="176" spans="2:17" s="19" customFormat="1" ht="15" customHeight="1" x14ac:dyDescent="0.3">
      <c r="B176" s="13">
        <v>1</v>
      </c>
      <c r="C176" s="119"/>
      <c r="D176" s="31">
        <f t="shared" si="108"/>
        <v>2107</v>
      </c>
      <c r="E176" s="37" t="s">
        <v>37</v>
      </c>
      <c r="F176" s="49">
        <f t="shared" ref="F176:F177" si="114">64.174</f>
        <v>64.174000000000007</v>
      </c>
      <c r="G176" s="49">
        <f t="shared" si="65"/>
        <v>3.4769999999999999</v>
      </c>
      <c r="H176" s="49">
        <v>1.98</v>
      </c>
      <c r="I176" s="3">
        <f>F176+G176+H176</f>
        <v>69.631000000000014</v>
      </c>
      <c r="J176" s="3">
        <f>F176*10.764</f>
        <v>690.76893600000005</v>
      </c>
      <c r="K176" s="3">
        <f t="shared" si="55"/>
        <v>37.426427999999994</v>
      </c>
      <c r="L176" s="3">
        <f t="shared" si="56"/>
        <v>21.312719999999999</v>
      </c>
      <c r="M176" s="52">
        <f t="shared" si="61"/>
        <v>749.50808400000005</v>
      </c>
      <c r="N176" s="14"/>
      <c r="O176" s="14"/>
      <c r="P176" s="15"/>
      <c r="Q176" s="1"/>
    </row>
    <row r="177" spans="2:17" s="19" customFormat="1" ht="15.75" customHeight="1" thickBot="1" x14ac:dyDescent="0.35">
      <c r="B177" s="57">
        <v>1</v>
      </c>
      <c r="C177" s="119"/>
      <c r="D177" s="58">
        <f t="shared" si="108"/>
        <v>2108</v>
      </c>
      <c r="E177" s="59" t="s">
        <v>37</v>
      </c>
      <c r="F177" s="60">
        <f t="shared" si="114"/>
        <v>64.174000000000007</v>
      </c>
      <c r="G177" s="60">
        <f t="shared" si="65"/>
        <v>3.4769999999999999</v>
      </c>
      <c r="H177" s="50">
        <v>1.98</v>
      </c>
      <c r="I177" s="61">
        <f>F177+G177+H177</f>
        <v>69.631000000000014</v>
      </c>
      <c r="J177" s="61">
        <f>F177*10.764</f>
        <v>690.76893600000005</v>
      </c>
      <c r="K177" s="61">
        <f t="shared" si="55"/>
        <v>37.426427999999994</v>
      </c>
      <c r="L177" s="61">
        <f t="shared" si="56"/>
        <v>21.312719999999999</v>
      </c>
      <c r="M177" s="62">
        <f t="shared" si="61"/>
        <v>749.50808400000005</v>
      </c>
      <c r="N177" s="12"/>
      <c r="O177" s="12"/>
      <c r="P177" s="63"/>
      <c r="Q177" s="1"/>
    </row>
    <row r="178" spans="2:17" ht="15" customHeight="1" x14ac:dyDescent="0.3">
      <c r="B178" s="34">
        <v>1</v>
      </c>
      <c r="C178" s="118">
        <v>22</v>
      </c>
      <c r="D178" s="35">
        <v>2201</v>
      </c>
      <c r="E178" s="38" t="s">
        <v>37</v>
      </c>
      <c r="F178" s="41">
        <f t="shared" ref="F178:F179" si="115">64.472</f>
        <v>64.471999999999994</v>
      </c>
      <c r="G178" s="41">
        <f t="shared" si="65"/>
        <v>3.4769999999999999</v>
      </c>
      <c r="H178" s="41">
        <f t="shared" si="67"/>
        <v>1.9670000000000001</v>
      </c>
      <c r="I178" s="5">
        <f>F178+G178+H178</f>
        <v>69.915999999999997</v>
      </c>
      <c r="J178" s="5">
        <f>F178*10.764</f>
        <v>693.97660799999994</v>
      </c>
      <c r="K178" s="5">
        <f t="shared" si="55"/>
        <v>37.426427999999994</v>
      </c>
      <c r="L178" s="5">
        <f t="shared" si="56"/>
        <v>21.172788000000001</v>
      </c>
      <c r="M178" s="51">
        <f t="shared" si="61"/>
        <v>752.5758239999999</v>
      </c>
      <c r="N178" s="35"/>
      <c r="O178" s="35"/>
      <c r="P178" s="22"/>
    </row>
    <row r="179" spans="2:17" ht="15" customHeight="1" x14ac:dyDescent="0.3">
      <c r="B179" s="13">
        <v>1</v>
      </c>
      <c r="C179" s="119"/>
      <c r="D179" s="31">
        <f t="shared" ref="D179:D185" si="116">D178+1</f>
        <v>2202</v>
      </c>
      <c r="E179" s="37" t="s">
        <v>37</v>
      </c>
      <c r="F179" s="49">
        <f t="shared" si="115"/>
        <v>64.471999999999994</v>
      </c>
      <c r="G179" s="49">
        <f t="shared" si="65"/>
        <v>3.4769999999999999</v>
      </c>
      <c r="H179" s="49">
        <f t="shared" si="67"/>
        <v>1.9670000000000001</v>
      </c>
      <c r="I179" s="3">
        <f>F179+G179+H179</f>
        <v>69.915999999999997</v>
      </c>
      <c r="J179" s="3">
        <f>F179*10.764</f>
        <v>693.97660799999994</v>
      </c>
      <c r="K179" s="3">
        <f t="shared" si="55"/>
        <v>37.426427999999994</v>
      </c>
      <c r="L179" s="3">
        <f t="shared" si="56"/>
        <v>21.172788000000001</v>
      </c>
      <c r="M179" s="52">
        <f t="shared" si="61"/>
        <v>752.5758239999999</v>
      </c>
      <c r="N179" s="14"/>
      <c r="O179" s="14"/>
      <c r="P179" s="21"/>
    </row>
    <row r="180" spans="2:17" s="19" customFormat="1" ht="15" customHeight="1" x14ac:dyDescent="0.3">
      <c r="B180" s="13">
        <v>1</v>
      </c>
      <c r="C180" s="119"/>
      <c r="D180" s="31">
        <f t="shared" si="116"/>
        <v>2203</v>
      </c>
      <c r="E180" s="37" t="s">
        <v>38</v>
      </c>
      <c r="F180" s="49">
        <f t="shared" ref="F180:F181" si="117">100.629</f>
        <v>100.629</v>
      </c>
      <c r="G180" s="49">
        <f t="shared" ref="G180:G181" si="118">5.108</f>
        <v>5.1079999999999997</v>
      </c>
      <c r="H180" s="49">
        <f t="shared" ref="H180:H181" si="119">2.656</f>
        <v>2.6560000000000001</v>
      </c>
      <c r="I180" s="3">
        <f>F180+G180+H180</f>
        <v>108.39300000000001</v>
      </c>
      <c r="J180" s="3">
        <f>F180*10.764</f>
        <v>1083.170556</v>
      </c>
      <c r="K180" s="3">
        <f t="shared" si="55"/>
        <v>54.982511999999993</v>
      </c>
      <c r="L180" s="3">
        <f t="shared" si="56"/>
        <v>28.589183999999999</v>
      </c>
      <c r="M180" s="52">
        <f t="shared" si="61"/>
        <v>1166.742252</v>
      </c>
      <c r="N180" s="14"/>
      <c r="O180" s="14"/>
      <c r="P180" s="15"/>
      <c r="Q180" s="1"/>
    </row>
    <row r="181" spans="2:17" s="19" customFormat="1" ht="15" customHeight="1" x14ac:dyDescent="0.3">
      <c r="B181" s="13">
        <v>1</v>
      </c>
      <c r="C181" s="119"/>
      <c r="D181" s="31">
        <f t="shared" si="116"/>
        <v>2204</v>
      </c>
      <c r="E181" s="37" t="s">
        <v>38</v>
      </c>
      <c r="F181" s="49">
        <f t="shared" si="117"/>
        <v>100.629</v>
      </c>
      <c r="G181" s="49">
        <f t="shared" si="118"/>
        <v>5.1079999999999997</v>
      </c>
      <c r="H181" s="49">
        <f t="shared" si="119"/>
        <v>2.6560000000000001</v>
      </c>
      <c r="I181" s="3">
        <f>F181+G181+H181</f>
        <v>108.39300000000001</v>
      </c>
      <c r="J181" s="3">
        <f>F181*10.764</f>
        <v>1083.170556</v>
      </c>
      <c r="K181" s="3">
        <f t="shared" si="55"/>
        <v>54.982511999999993</v>
      </c>
      <c r="L181" s="3">
        <f t="shared" si="56"/>
        <v>28.589183999999999</v>
      </c>
      <c r="M181" s="52">
        <f t="shared" si="61"/>
        <v>1166.742252</v>
      </c>
      <c r="N181" s="14"/>
      <c r="O181" s="14"/>
      <c r="P181" s="15"/>
      <c r="Q181" s="1"/>
    </row>
    <row r="182" spans="2:17" ht="15" customHeight="1" x14ac:dyDescent="0.3">
      <c r="B182" s="13">
        <v>1</v>
      </c>
      <c r="C182" s="119"/>
      <c r="D182" s="2">
        <f t="shared" si="116"/>
        <v>2205</v>
      </c>
      <c r="E182" s="2"/>
      <c r="F182" s="54"/>
      <c r="G182" s="54"/>
      <c r="H182" s="54"/>
      <c r="I182" s="17"/>
      <c r="J182" s="17"/>
      <c r="K182" s="17"/>
      <c r="L182" s="17"/>
      <c r="M182" s="55"/>
      <c r="N182" s="18" t="s">
        <v>44</v>
      </c>
      <c r="O182" s="18"/>
      <c r="P182" s="56"/>
    </row>
    <row r="183" spans="2:17" ht="15" customHeight="1" x14ac:dyDescent="0.3">
      <c r="B183" s="13">
        <v>1</v>
      </c>
      <c r="C183" s="119"/>
      <c r="D183" s="31">
        <f t="shared" si="116"/>
        <v>2206</v>
      </c>
      <c r="E183" s="37" t="s">
        <v>39</v>
      </c>
      <c r="F183" s="49">
        <f t="shared" ref="F183" si="120">59.035</f>
        <v>59.034999999999997</v>
      </c>
      <c r="G183" s="49">
        <f t="shared" ref="G183" si="121">3.233</f>
        <v>3.2330000000000001</v>
      </c>
      <c r="H183" s="49">
        <v>1.74</v>
      </c>
      <c r="I183" s="3">
        <f>F183+G183+H183</f>
        <v>64.007999999999996</v>
      </c>
      <c r="J183" s="3">
        <f>F183*10.764</f>
        <v>635.45273999999995</v>
      </c>
      <c r="K183" s="3">
        <f t="shared" si="55"/>
        <v>34.800012000000002</v>
      </c>
      <c r="L183" s="3">
        <f t="shared" si="56"/>
        <v>18.72936</v>
      </c>
      <c r="M183" s="52">
        <f t="shared" si="61"/>
        <v>688.98211200000003</v>
      </c>
      <c r="N183" s="14"/>
      <c r="O183" s="14"/>
      <c r="P183" s="15"/>
    </row>
    <row r="184" spans="2:17" s="19" customFormat="1" ht="15" customHeight="1" x14ac:dyDescent="0.3">
      <c r="B184" s="13">
        <v>1</v>
      </c>
      <c r="C184" s="119"/>
      <c r="D184" s="31">
        <f t="shared" si="116"/>
        <v>2207</v>
      </c>
      <c r="E184" s="37" t="s">
        <v>37</v>
      </c>
      <c r="F184" s="49">
        <f t="shared" ref="F184:F185" si="122">64.174</f>
        <v>64.174000000000007</v>
      </c>
      <c r="G184" s="49">
        <f t="shared" si="65"/>
        <v>3.4769999999999999</v>
      </c>
      <c r="H184" s="49">
        <v>1.98</v>
      </c>
      <c r="I184" s="3">
        <f>F184+G184+H184</f>
        <v>69.631000000000014</v>
      </c>
      <c r="J184" s="3">
        <f>F184*10.764</f>
        <v>690.76893600000005</v>
      </c>
      <c r="K184" s="3">
        <f t="shared" si="55"/>
        <v>37.426427999999994</v>
      </c>
      <c r="L184" s="3">
        <f t="shared" si="56"/>
        <v>21.312719999999999</v>
      </c>
      <c r="M184" s="52">
        <f t="shared" si="61"/>
        <v>749.50808400000005</v>
      </c>
      <c r="N184" s="14"/>
      <c r="O184" s="14"/>
      <c r="P184" s="15"/>
      <c r="Q184" s="1"/>
    </row>
    <row r="185" spans="2:17" s="19" customFormat="1" ht="15.75" customHeight="1" thickBot="1" x14ac:dyDescent="0.35">
      <c r="B185" s="39">
        <v>1</v>
      </c>
      <c r="C185" s="120"/>
      <c r="D185" s="7">
        <f t="shared" si="116"/>
        <v>2208</v>
      </c>
      <c r="E185" s="40" t="s">
        <v>37</v>
      </c>
      <c r="F185" s="50">
        <f t="shared" si="122"/>
        <v>64.174000000000007</v>
      </c>
      <c r="G185" s="50">
        <f t="shared" si="65"/>
        <v>3.4769999999999999</v>
      </c>
      <c r="H185" s="50">
        <v>1.98</v>
      </c>
      <c r="I185" s="8">
        <f>F185+G185+H185</f>
        <v>69.631000000000014</v>
      </c>
      <c r="J185" s="8">
        <f>F185*10.764</f>
        <v>690.76893600000005</v>
      </c>
      <c r="K185" s="8">
        <f t="shared" si="55"/>
        <v>37.426427999999994</v>
      </c>
      <c r="L185" s="8">
        <f t="shared" si="56"/>
        <v>21.312719999999999</v>
      </c>
      <c r="M185" s="53">
        <f t="shared" si="61"/>
        <v>749.50808400000005</v>
      </c>
      <c r="N185" s="16"/>
      <c r="O185" s="16"/>
      <c r="P185" s="20"/>
      <c r="Q185" s="1"/>
    </row>
    <row r="186" spans="2:17" ht="15" customHeight="1" x14ac:dyDescent="0.3">
      <c r="B186" s="34">
        <v>1</v>
      </c>
      <c r="C186" s="118">
        <v>23</v>
      </c>
      <c r="D186" s="35">
        <v>2301</v>
      </c>
      <c r="E186" s="38" t="s">
        <v>37</v>
      </c>
      <c r="F186" s="41">
        <f t="shared" ref="F186:F187" si="123">64.472</f>
        <v>64.471999999999994</v>
      </c>
      <c r="G186" s="41">
        <f t="shared" si="65"/>
        <v>3.4769999999999999</v>
      </c>
      <c r="H186" s="41">
        <f t="shared" si="67"/>
        <v>1.9670000000000001</v>
      </c>
      <c r="I186" s="5">
        <f>F186+G186+H186</f>
        <v>69.915999999999997</v>
      </c>
      <c r="J186" s="5">
        <f>F186*10.764</f>
        <v>693.97660799999994</v>
      </c>
      <c r="K186" s="5">
        <f t="shared" ref="K186:K249" si="124">G186*10.764</f>
        <v>37.426427999999994</v>
      </c>
      <c r="L186" s="5">
        <f t="shared" ref="L186:L249" si="125">H186*10.764</f>
        <v>21.172788000000001</v>
      </c>
      <c r="M186" s="51">
        <f t="shared" si="61"/>
        <v>752.5758239999999</v>
      </c>
      <c r="N186" s="35"/>
      <c r="O186" s="35"/>
      <c r="P186" s="22"/>
    </row>
    <row r="187" spans="2:17" ht="15" customHeight="1" x14ac:dyDescent="0.3">
      <c r="B187" s="13">
        <v>1</v>
      </c>
      <c r="C187" s="119"/>
      <c r="D187" s="31">
        <f t="shared" ref="D187:D193" si="126">D186+1</f>
        <v>2302</v>
      </c>
      <c r="E187" s="37" t="s">
        <v>37</v>
      </c>
      <c r="F187" s="49">
        <f t="shared" si="123"/>
        <v>64.471999999999994</v>
      </c>
      <c r="G187" s="49">
        <f t="shared" si="65"/>
        <v>3.4769999999999999</v>
      </c>
      <c r="H187" s="49">
        <f t="shared" si="67"/>
        <v>1.9670000000000001</v>
      </c>
      <c r="I187" s="3">
        <f>F187+G187+H187</f>
        <v>69.915999999999997</v>
      </c>
      <c r="J187" s="3">
        <f>F187*10.764</f>
        <v>693.97660799999994</v>
      </c>
      <c r="K187" s="3">
        <f t="shared" si="124"/>
        <v>37.426427999999994</v>
      </c>
      <c r="L187" s="3">
        <f t="shared" si="125"/>
        <v>21.172788000000001</v>
      </c>
      <c r="M187" s="52">
        <f t="shared" si="61"/>
        <v>752.5758239999999</v>
      </c>
      <c r="N187" s="14"/>
      <c r="O187" s="14"/>
      <c r="P187" s="21"/>
    </row>
    <row r="188" spans="2:17" s="19" customFormat="1" ht="15" customHeight="1" x14ac:dyDescent="0.3">
      <c r="B188" s="13">
        <v>1</v>
      </c>
      <c r="C188" s="119"/>
      <c r="D188" s="31">
        <f t="shared" si="126"/>
        <v>2303</v>
      </c>
      <c r="E188" s="37" t="s">
        <v>38</v>
      </c>
      <c r="F188" s="49">
        <f t="shared" ref="F188:F189" si="127">100.629</f>
        <v>100.629</v>
      </c>
      <c r="G188" s="49">
        <f t="shared" ref="G188:G189" si="128">5.108</f>
        <v>5.1079999999999997</v>
      </c>
      <c r="H188" s="49">
        <f t="shared" ref="H188:H189" si="129">2.656</f>
        <v>2.6560000000000001</v>
      </c>
      <c r="I188" s="3">
        <f>F188+G188+H188</f>
        <v>108.39300000000001</v>
      </c>
      <c r="J188" s="3">
        <f>F188*10.764</f>
        <v>1083.170556</v>
      </c>
      <c r="K188" s="3">
        <f t="shared" si="124"/>
        <v>54.982511999999993</v>
      </c>
      <c r="L188" s="3">
        <f t="shared" si="125"/>
        <v>28.589183999999999</v>
      </c>
      <c r="M188" s="52">
        <f t="shared" ref="M188:M251" si="130">J188+K188+L188</f>
        <v>1166.742252</v>
      </c>
      <c r="N188" s="14"/>
      <c r="O188" s="14"/>
      <c r="P188" s="15"/>
      <c r="Q188" s="1"/>
    </row>
    <row r="189" spans="2:17" s="19" customFormat="1" ht="15" customHeight="1" x14ac:dyDescent="0.3">
      <c r="B189" s="13">
        <v>1</v>
      </c>
      <c r="C189" s="119"/>
      <c r="D189" s="31">
        <f t="shared" si="126"/>
        <v>2304</v>
      </c>
      <c r="E189" s="37" t="s">
        <v>38</v>
      </c>
      <c r="F189" s="49">
        <f t="shared" si="127"/>
        <v>100.629</v>
      </c>
      <c r="G189" s="49">
        <f t="shared" si="128"/>
        <v>5.1079999999999997</v>
      </c>
      <c r="H189" s="49">
        <f t="shared" si="129"/>
        <v>2.6560000000000001</v>
      </c>
      <c r="I189" s="3">
        <f>F189+G189+H189</f>
        <v>108.39300000000001</v>
      </c>
      <c r="J189" s="3">
        <f>F189*10.764</f>
        <v>1083.170556</v>
      </c>
      <c r="K189" s="3">
        <f t="shared" si="124"/>
        <v>54.982511999999993</v>
      </c>
      <c r="L189" s="3">
        <f t="shared" si="125"/>
        <v>28.589183999999999</v>
      </c>
      <c r="M189" s="52">
        <f t="shared" si="130"/>
        <v>1166.742252</v>
      </c>
      <c r="N189" s="14"/>
      <c r="O189" s="14"/>
      <c r="P189" s="15"/>
      <c r="Q189" s="1"/>
    </row>
    <row r="190" spans="2:17" ht="15" customHeight="1" x14ac:dyDescent="0.3">
      <c r="B190" s="13">
        <v>1</v>
      </c>
      <c r="C190" s="119"/>
      <c r="D190" s="31">
        <f t="shared" si="126"/>
        <v>2305</v>
      </c>
      <c r="E190" s="37" t="s">
        <v>39</v>
      </c>
      <c r="F190" s="49">
        <f t="shared" ref="F190:F191" si="131">59.035</f>
        <v>59.034999999999997</v>
      </c>
      <c r="G190" s="49">
        <f t="shared" ref="G190:G191" si="132">3.233</f>
        <v>3.2330000000000001</v>
      </c>
      <c r="H190" s="49">
        <v>1.74</v>
      </c>
      <c r="I190" s="3">
        <f>F190+G190+H190</f>
        <v>64.007999999999996</v>
      </c>
      <c r="J190" s="3">
        <f>F190*10.764</f>
        <v>635.45273999999995</v>
      </c>
      <c r="K190" s="3">
        <f t="shared" si="124"/>
        <v>34.800012000000002</v>
      </c>
      <c r="L190" s="3">
        <f t="shared" si="125"/>
        <v>18.72936</v>
      </c>
      <c r="M190" s="52">
        <f t="shared" si="130"/>
        <v>688.98211200000003</v>
      </c>
      <c r="N190" s="14"/>
      <c r="O190" s="14"/>
      <c r="P190" s="15"/>
    </row>
    <row r="191" spans="2:17" ht="15" customHeight="1" x14ac:dyDescent="0.3">
      <c r="B191" s="13">
        <v>1</v>
      </c>
      <c r="C191" s="119"/>
      <c r="D191" s="31">
        <f t="shared" si="126"/>
        <v>2306</v>
      </c>
      <c r="E191" s="37" t="s">
        <v>39</v>
      </c>
      <c r="F191" s="49">
        <f t="shared" si="131"/>
        <v>59.034999999999997</v>
      </c>
      <c r="G191" s="49">
        <f t="shared" si="132"/>
        <v>3.2330000000000001</v>
      </c>
      <c r="H191" s="49">
        <v>1.74</v>
      </c>
      <c r="I191" s="3">
        <f>F191+G191+H191</f>
        <v>64.007999999999996</v>
      </c>
      <c r="J191" s="3">
        <f>F191*10.764</f>
        <v>635.45273999999995</v>
      </c>
      <c r="K191" s="3">
        <f t="shared" si="124"/>
        <v>34.800012000000002</v>
      </c>
      <c r="L191" s="3">
        <f t="shared" si="125"/>
        <v>18.72936</v>
      </c>
      <c r="M191" s="52">
        <f t="shared" si="130"/>
        <v>688.98211200000003</v>
      </c>
      <c r="N191" s="14"/>
      <c r="O191" s="14"/>
      <c r="P191" s="15"/>
    </row>
    <row r="192" spans="2:17" s="19" customFormat="1" ht="15" customHeight="1" x14ac:dyDescent="0.3">
      <c r="B192" s="13">
        <v>1</v>
      </c>
      <c r="C192" s="119"/>
      <c r="D192" s="31">
        <f t="shared" si="126"/>
        <v>2307</v>
      </c>
      <c r="E192" s="37" t="s">
        <v>37</v>
      </c>
      <c r="F192" s="49">
        <f t="shared" ref="F192:F193" si="133">64.174</f>
        <v>64.174000000000007</v>
      </c>
      <c r="G192" s="49">
        <f t="shared" ref="G192:G203" si="134">3.477</f>
        <v>3.4769999999999999</v>
      </c>
      <c r="H192" s="49">
        <v>1.98</v>
      </c>
      <c r="I192" s="3">
        <f>F192+G192+H192</f>
        <v>69.631000000000014</v>
      </c>
      <c r="J192" s="3">
        <f>F192*10.764</f>
        <v>690.76893600000005</v>
      </c>
      <c r="K192" s="3">
        <f t="shared" si="124"/>
        <v>37.426427999999994</v>
      </c>
      <c r="L192" s="3">
        <f t="shared" si="125"/>
        <v>21.312719999999999</v>
      </c>
      <c r="M192" s="52">
        <f t="shared" si="130"/>
        <v>749.50808400000005</v>
      </c>
      <c r="N192" s="14"/>
      <c r="O192" s="14"/>
      <c r="P192" s="15"/>
      <c r="Q192" s="1"/>
    </row>
    <row r="193" spans="2:17" s="19" customFormat="1" ht="15.75" customHeight="1" thickBot="1" x14ac:dyDescent="0.35">
      <c r="B193" s="39">
        <v>1</v>
      </c>
      <c r="C193" s="120"/>
      <c r="D193" s="7">
        <f t="shared" si="126"/>
        <v>2308</v>
      </c>
      <c r="E193" s="40" t="s">
        <v>37</v>
      </c>
      <c r="F193" s="50">
        <f t="shared" si="133"/>
        <v>64.174000000000007</v>
      </c>
      <c r="G193" s="50">
        <f t="shared" si="134"/>
        <v>3.4769999999999999</v>
      </c>
      <c r="H193" s="50">
        <v>1.98</v>
      </c>
      <c r="I193" s="8">
        <f>F193+G193+H193</f>
        <v>69.631000000000014</v>
      </c>
      <c r="J193" s="8">
        <f>F193*10.764</f>
        <v>690.76893600000005</v>
      </c>
      <c r="K193" s="8">
        <f t="shared" si="124"/>
        <v>37.426427999999994</v>
      </c>
      <c r="L193" s="8">
        <f t="shared" si="125"/>
        <v>21.312719999999999</v>
      </c>
      <c r="M193" s="53">
        <f t="shared" si="130"/>
        <v>749.50808400000005</v>
      </c>
      <c r="N193" s="16"/>
      <c r="O193" s="16"/>
      <c r="P193" s="20"/>
      <c r="Q193" s="1"/>
    </row>
    <row r="194" spans="2:17" ht="15" customHeight="1" x14ac:dyDescent="0.3">
      <c r="B194" s="34">
        <v>1</v>
      </c>
      <c r="C194" s="118">
        <v>24</v>
      </c>
      <c r="D194" s="35">
        <v>2401</v>
      </c>
      <c r="E194" s="38" t="s">
        <v>37</v>
      </c>
      <c r="F194" s="41">
        <f t="shared" ref="F194:F195" si="135">64.472</f>
        <v>64.471999999999994</v>
      </c>
      <c r="G194" s="41">
        <f t="shared" si="134"/>
        <v>3.4769999999999999</v>
      </c>
      <c r="H194" s="41">
        <f t="shared" ref="H194:H203" si="136">1.967</f>
        <v>1.9670000000000001</v>
      </c>
      <c r="I194" s="5">
        <f>F194+G194+H194</f>
        <v>69.915999999999997</v>
      </c>
      <c r="J194" s="5">
        <f>F194*10.764</f>
        <v>693.97660799999994</v>
      </c>
      <c r="K194" s="5">
        <f t="shared" si="124"/>
        <v>37.426427999999994</v>
      </c>
      <c r="L194" s="5">
        <f t="shared" si="125"/>
        <v>21.172788000000001</v>
      </c>
      <c r="M194" s="51">
        <f t="shared" si="130"/>
        <v>752.5758239999999</v>
      </c>
      <c r="N194" s="35"/>
      <c r="O194" s="35"/>
      <c r="P194" s="22"/>
    </row>
    <row r="195" spans="2:17" ht="15" customHeight="1" x14ac:dyDescent="0.3">
      <c r="B195" s="13">
        <v>1</v>
      </c>
      <c r="C195" s="119"/>
      <c r="D195" s="31">
        <f t="shared" ref="D195:D201" si="137">D194+1</f>
        <v>2402</v>
      </c>
      <c r="E195" s="37" t="s">
        <v>37</v>
      </c>
      <c r="F195" s="49">
        <f t="shared" si="135"/>
        <v>64.471999999999994</v>
      </c>
      <c r="G195" s="49">
        <f t="shared" si="134"/>
        <v>3.4769999999999999</v>
      </c>
      <c r="H195" s="49">
        <f t="shared" si="136"/>
        <v>1.9670000000000001</v>
      </c>
      <c r="I195" s="3">
        <f>F195+G195+H195</f>
        <v>69.915999999999997</v>
      </c>
      <c r="J195" s="3">
        <f>F195*10.764</f>
        <v>693.97660799999994</v>
      </c>
      <c r="K195" s="3">
        <f t="shared" si="124"/>
        <v>37.426427999999994</v>
      </c>
      <c r="L195" s="3">
        <f t="shared" si="125"/>
        <v>21.172788000000001</v>
      </c>
      <c r="M195" s="52">
        <f t="shared" si="130"/>
        <v>752.5758239999999</v>
      </c>
      <c r="N195" s="14"/>
      <c r="O195" s="14"/>
      <c r="P195" s="21"/>
    </row>
    <row r="196" spans="2:17" s="19" customFormat="1" ht="15" customHeight="1" x14ac:dyDescent="0.3">
      <c r="B196" s="13">
        <v>1</v>
      </c>
      <c r="C196" s="119"/>
      <c r="D196" s="31">
        <f t="shared" si="137"/>
        <v>2403</v>
      </c>
      <c r="E196" s="37" t="s">
        <v>38</v>
      </c>
      <c r="F196" s="49">
        <f t="shared" ref="F196:F197" si="138">100.629</f>
        <v>100.629</v>
      </c>
      <c r="G196" s="49">
        <f t="shared" ref="G196:G197" si="139">5.108</f>
        <v>5.1079999999999997</v>
      </c>
      <c r="H196" s="49">
        <f t="shared" ref="H196:H197" si="140">2.656</f>
        <v>2.6560000000000001</v>
      </c>
      <c r="I196" s="3">
        <f>F196+G196+H196</f>
        <v>108.39300000000001</v>
      </c>
      <c r="J196" s="3">
        <f>F196*10.764</f>
        <v>1083.170556</v>
      </c>
      <c r="K196" s="3">
        <f t="shared" si="124"/>
        <v>54.982511999999993</v>
      </c>
      <c r="L196" s="3">
        <f t="shared" si="125"/>
        <v>28.589183999999999</v>
      </c>
      <c r="M196" s="52">
        <f t="shared" si="130"/>
        <v>1166.742252</v>
      </c>
      <c r="N196" s="14"/>
      <c r="O196" s="14"/>
      <c r="P196" s="15"/>
      <c r="Q196" s="1"/>
    </row>
    <row r="197" spans="2:17" s="19" customFormat="1" ht="15" customHeight="1" x14ac:dyDescent="0.3">
      <c r="B197" s="13">
        <v>1</v>
      </c>
      <c r="C197" s="119"/>
      <c r="D197" s="31">
        <f t="shared" si="137"/>
        <v>2404</v>
      </c>
      <c r="E197" s="37" t="s">
        <v>38</v>
      </c>
      <c r="F197" s="49">
        <f t="shared" si="138"/>
        <v>100.629</v>
      </c>
      <c r="G197" s="49">
        <f t="shared" si="139"/>
        <v>5.1079999999999997</v>
      </c>
      <c r="H197" s="49">
        <f t="shared" si="140"/>
        <v>2.6560000000000001</v>
      </c>
      <c r="I197" s="3">
        <f>F197+G197+H197</f>
        <v>108.39300000000001</v>
      </c>
      <c r="J197" s="3">
        <f>F197*10.764</f>
        <v>1083.170556</v>
      </c>
      <c r="K197" s="3">
        <f t="shared" si="124"/>
        <v>54.982511999999993</v>
      </c>
      <c r="L197" s="3">
        <f t="shared" si="125"/>
        <v>28.589183999999999</v>
      </c>
      <c r="M197" s="52">
        <f t="shared" si="130"/>
        <v>1166.742252</v>
      </c>
      <c r="N197" s="14"/>
      <c r="O197" s="14"/>
      <c r="P197" s="15"/>
      <c r="Q197" s="1"/>
    </row>
    <row r="198" spans="2:17" ht="15" customHeight="1" x14ac:dyDescent="0.3">
      <c r="B198" s="13">
        <v>1</v>
      </c>
      <c r="C198" s="119"/>
      <c r="D198" s="31">
        <f t="shared" si="137"/>
        <v>2405</v>
      </c>
      <c r="E198" s="37" t="s">
        <v>39</v>
      </c>
      <c r="F198" s="49">
        <f t="shared" ref="F198:F199" si="141">59.035</f>
        <v>59.034999999999997</v>
      </c>
      <c r="G198" s="49">
        <f t="shared" ref="G198:G199" si="142">3.233</f>
        <v>3.2330000000000001</v>
      </c>
      <c r="H198" s="49">
        <v>1.74</v>
      </c>
      <c r="I198" s="3">
        <f>F198+G198+H198</f>
        <v>64.007999999999996</v>
      </c>
      <c r="J198" s="3">
        <f>F198*10.764</f>
        <v>635.45273999999995</v>
      </c>
      <c r="K198" s="3">
        <f t="shared" si="124"/>
        <v>34.800012000000002</v>
      </c>
      <c r="L198" s="3">
        <f t="shared" si="125"/>
        <v>18.72936</v>
      </c>
      <c r="M198" s="52">
        <f t="shared" si="130"/>
        <v>688.98211200000003</v>
      </c>
      <c r="N198" s="14"/>
      <c r="O198" s="14"/>
      <c r="P198" s="15"/>
    </row>
    <row r="199" spans="2:17" ht="15" customHeight="1" x14ac:dyDescent="0.3">
      <c r="B199" s="13">
        <v>1</v>
      </c>
      <c r="C199" s="119"/>
      <c r="D199" s="31">
        <f t="shared" si="137"/>
        <v>2406</v>
      </c>
      <c r="E199" s="37" t="s">
        <v>39</v>
      </c>
      <c r="F199" s="49">
        <f t="shared" si="141"/>
        <v>59.034999999999997</v>
      </c>
      <c r="G199" s="49">
        <f t="shared" si="142"/>
        <v>3.2330000000000001</v>
      </c>
      <c r="H199" s="49">
        <v>1.74</v>
      </c>
      <c r="I199" s="3">
        <f>F199+G199+H199</f>
        <v>64.007999999999996</v>
      </c>
      <c r="J199" s="3">
        <f>F199*10.764</f>
        <v>635.45273999999995</v>
      </c>
      <c r="K199" s="3">
        <f t="shared" si="124"/>
        <v>34.800012000000002</v>
      </c>
      <c r="L199" s="3">
        <f t="shared" si="125"/>
        <v>18.72936</v>
      </c>
      <c r="M199" s="52">
        <f t="shared" si="130"/>
        <v>688.98211200000003</v>
      </c>
      <c r="N199" s="14"/>
      <c r="O199" s="14"/>
      <c r="P199" s="15"/>
    </row>
    <row r="200" spans="2:17" s="19" customFormat="1" ht="15" customHeight="1" x14ac:dyDescent="0.3">
      <c r="B200" s="13">
        <v>1</v>
      </c>
      <c r="C200" s="119"/>
      <c r="D200" s="31">
        <f t="shared" si="137"/>
        <v>2407</v>
      </c>
      <c r="E200" s="37" t="s">
        <v>37</v>
      </c>
      <c r="F200" s="49">
        <f t="shared" ref="F200:F201" si="143">64.174</f>
        <v>64.174000000000007</v>
      </c>
      <c r="G200" s="49">
        <f t="shared" si="134"/>
        <v>3.4769999999999999</v>
      </c>
      <c r="H200" s="49">
        <v>1.98</v>
      </c>
      <c r="I200" s="3">
        <f>F200+G200+H200</f>
        <v>69.631000000000014</v>
      </c>
      <c r="J200" s="3">
        <f>F200*10.764</f>
        <v>690.76893600000005</v>
      </c>
      <c r="K200" s="3">
        <f t="shared" si="124"/>
        <v>37.426427999999994</v>
      </c>
      <c r="L200" s="3">
        <f t="shared" si="125"/>
        <v>21.312719999999999</v>
      </c>
      <c r="M200" s="52">
        <f t="shared" si="130"/>
        <v>749.50808400000005</v>
      </c>
      <c r="N200" s="14"/>
      <c r="O200" s="14"/>
      <c r="P200" s="15"/>
      <c r="Q200" s="1"/>
    </row>
    <row r="201" spans="2:17" s="19" customFormat="1" ht="15.75" customHeight="1" thickBot="1" x14ac:dyDescent="0.35">
      <c r="B201" s="39">
        <v>1</v>
      </c>
      <c r="C201" s="120"/>
      <c r="D201" s="7">
        <f t="shared" si="137"/>
        <v>2408</v>
      </c>
      <c r="E201" s="40" t="s">
        <v>37</v>
      </c>
      <c r="F201" s="50">
        <f t="shared" si="143"/>
        <v>64.174000000000007</v>
      </c>
      <c r="G201" s="50">
        <f t="shared" si="134"/>
        <v>3.4769999999999999</v>
      </c>
      <c r="H201" s="50">
        <v>1.98</v>
      </c>
      <c r="I201" s="8">
        <f>F201+G201+H201</f>
        <v>69.631000000000014</v>
      </c>
      <c r="J201" s="8">
        <f>F201*10.764</f>
        <v>690.76893600000005</v>
      </c>
      <c r="K201" s="8">
        <f t="shared" si="124"/>
        <v>37.426427999999994</v>
      </c>
      <c r="L201" s="8">
        <f t="shared" si="125"/>
        <v>21.312719999999999</v>
      </c>
      <c r="M201" s="53">
        <f t="shared" si="130"/>
        <v>749.50808400000005</v>
      </c>
      <c r="N201" s="16"/>
      <c r="O201" s="16"/>
      <c r="P201" s="20"/>
      <c r="Q201" s="1"/>
    </row>
    <row r="202" spans="2:17" ht="15" customHeight="1" x14ac:dyDescent="0.3">
      <c r="B202" s="34">
        <v>1</v>
      </c>
      <c r="C202" s="118">
        <v>25</v>
      </c>
      <c r="D202" s="35">
        <v>2501</v>
      </c>
      <c r="E202" s="38" t="s">
        <v>37</v>
      </c>
      <c r="F202" s="41">
        <f t="shared" ref="F202:F203" si="144">64.472</f>
        <v>64.471999999999994</v>
      </c>
      <c r="G202" s="41">
        <f t="shared" si="134"/>
        <v>3.4769999999999999</v>
      </c>
      <c r="H202" s="41">
        <f t="shared" si="136"/>
        <v>1.9670000000000001</v>
      </c>
      <c r="I202" s="5">
        <f>F202+G202+H202</f>
        <v>69.915999999999997</v>
      </c>
      <c r="J202" s="5">
        <f>F202*10.764</f>
        <v>693.97660799999994</v>
      </c>
      <c r="K202" s="5">
        <f t="shared" si="124"/>
        <v>37.426427999999994</v>
      </c>
      <c r="L202" s="5">
        <f t="shared" si="125"/>
        <v>21.172788000000001</v>
      </c>
      <c r="M202" s="51">
        <f t="shared" si="130"/>
        <v>752.5758239999999</v>
      </c>
      <c r="N202" s="35"/>
      <c r="O202" s="35"/>
      <c r="P202" s="22"/>
    </row>
    <row r="203" spans="2:17" ht="15" customHeight="1" x14ac:dyDescent="0.3">
      <c r="B203" s="13">
        <v>1</v>
      </c>
      <c r="C203" s="119"/>
      <c r="D203" s="31">
        <f t="shared" ref="D203:D209" si="145">D202+1</f>
        <v>2502</v>
      </c>
      <c r="E203" s="37" t="s">
        <v>37</v>
      </c>
      <c r="F203" s="49">
        <f t="shared" si="144"/>
        <v>64.471999999999994</v>
      </c>
      <c r="G203" s="49">
        <f t="shared" si="134"/>
        <v>3.4769999999999999</v>
      </c>
      <c r="H203" s="49">
        <f t="shared" si="136"/>
        <v>1.9670000000000001</v>
      </c>
      <c r="I203" s="3">
        <f>F203+G203+H203</f>
        <v>69.915999999999997</v>
      </c>
      <c r="J203" s="3">
        <f>F203*10.764</f>
        <v>693.97660799999994</v>
      </c>
      <c r="K203" s="3">
        <f t="shared" si="124"/>
        <v>37.426427999999994</v>
      </c>
      <c r="L203" s="3">
        <f t="shared" si="125"/>
        <v>21.172788000000001</v>
      </c>
      <c r="M203" s="52">
        <f t="shared" si="130"/>
        <v>752.5758239999999</v>
      </c>
      <c r="N203" s="14"/>
      <c r="O203" s="14"/>
      <c r="P203" s="21"/>
    </row>
    <row r="204" spans="2:17" ht="15" customHeight="1" x14ac:dyDescent="0.3">
      <c r="B204" s="13">
        <v>1</v>
      </c>
      <c r="C204" s="119"/>
      <c r="D204" s="31">
        <f t="shared" si="145"/>
        <v>2503</v>
      </c>
      <c r="E204" s="37" t="s">
        <v>38</v>
      </c>
      <c r="F204" s="49">
        <f t="shared" ref="F204:F205" si="146">100.629</f>
        <v>100.629</v>
      </c>
      <c r="G204" s="49">
        <f t="shared" ref="G204:G205" si="147">5.108</f>
        <v>5.1079999999999997</v>
      </c>
      <c r="H204" s="49">
        <f t="shared" ref="H204:H205" si="148">2.656</f>
        <v>2.6560000000000001</v>
      </c>
      <c r="I204" s="3">
        <f>F204+G204+H204</f>
        <v>108.39300000000001</v>
      </c>
      <c r="J204" s="3">
        <f>F204*10.764</f>
        <v>1083.170556</v>
      </c>
      <c r="K204" s="3">
        <f t="shared" si="124"/>
        <v>54.982511999999993</v>
      </c>
      <c r="L204" s="3">
        <f t="shared" si="125"/>
        <v>28.589183999999999</v>
      </c>
      <c r="M204" s="52">
        <f t="shared" si="130"/>
        <v>1166.742252</v>
      </c>
      <c r="N204" s="14"/>
      <c r="O204" s="14"/>
      <c r="P204" s="15"/>
    </row>
    <row r="205" spans="2:17" s="19" customFormat="1" ht="15" customHeight="1" x14ac:dyDescent="0.3">
      <c r="B205" s="13">
        <v>1</v>
      </c>
      <c r="C205" s="119"/>
      <c r="D205" s="31">
        <f t="shared" si="145"/>
        <v>2504</v>
      </c>
      <c r="E205" s="37" t="s">
        <v>38</v>
      </c>
      <c r="F205" s="49">
        <f t="shared" si="146"/>
        <v>100.629</v>
      </c>
      <c r="G205" s="49">
        <f t="shared" si="147"/>
        <v>5.1079999999999997</v>
      </c>
      <c r="H205" s="49">
        <f t="shared" si="148"/>
        <v>2.6560000000000001</v>
      </c>
      <c r="I205" s="3">
        <f>F205+G205+H205</f>
        <v>108.39300000000001</v>
      </c>
      <c r="J205" s="3">
        <f>F205*10.764</f>
        <v>1083.170556</v>
      </c>
      <c r="K205" s="3">
        <f t="shared" si="124"/>
        <v>54.982511999999993</v>
      </c>
      <c r="L205" s="3">
        <f t="shared" si="125"/>
        <v>28.589183999999999</v>
      </c>
      <c r="M205" s="52">
        <f t="shared" si="130"/>
        <v>1166.742252</v>
      </c>
      <c r="N205" s="14"/>
      <c r="O205" s="14"/>
      <c r="P205" s="15"/>
      <c r="Q205" s="1"/>
    </row>
    <row r="206" spans="2:17" ht="15" customHeight="1" x14ac:dyDescent="0.3">
      <c r="B206" s="13">
        <v>1</v>
      </c>
      <c r="C206" s="119"/>
      <c r="D206" s="31">
        <f t="shared" si="145"/>
        <v>2505</v>
      </c>
      <c r="E206" s="37" t="s">
        <v>39</v>
      </c>
      <c r="F206" s="49">
        <f t="shared" ref="F206:F207" si="149">59.035</f>
        <v>59.034999999999997</v>
      </c>
      <c r="G206" s="49">
        <f t="shared" ref="G206:G207" si="150">3.233</f>
        <v>3.2330000000000001</v>
      </c>
      <c r="H206" s="49">
        <v>1.74</v>
      </c>
      <c r="I206" s="3">
        <f>F206+G206+H206</f>
        <v>64.007999999999996</v>
      </c>
      <c r="J206" s="3">
        <f>F206*10.764</f>
        <v>635.45273999999995</v>
      </c>
      <c r="K206" s="3">
        <f t="shared" si="124"/>
        <v>34.800012000000002</v>
      </c>
      <c r="L206" s="3">
        <f t="shared" si="125"/>
        <v>18.72936</v>
      </c>
      <c r="M206" s="52">
        <f t="shared" si="130"/>
        <v>688.98211200000003</v>
      </c>
      <c r="N206" s="14"/>
      <c r="O206" s="14"/>
      <c r="P206" s="15"/>
    </row>
    <row r="207" spans="2:17" ht="15" customHeight="1" x14ac:dyDescent="0.3">
      <c r="B207" s="13">
        <v>1</v>
      </c>
      <c r="C207" s="119"/>
      <c r="D207" s="31">
        <f t="shared" si="145"/>
        <v>2506</v>
      </c>
      <c r="E207" s="37" t="s">
        <v>39</v>
      </c>
      <c r="F207" s="49">
        <f t="shared" si="149"/>
        <v>59.034999999999997</v>
      </c>
      <c r="G207" s="49">
        <f t="shared" si="150"/>
        <v>3.2330000000000001</v>
      </c>
      <c r="H207" s="49">
        <v>1.74</v>
      </c>
      <c r="I207" s="3">
        <f>F207+G207+H207</f>
        <v>64.007999999999996</v>
      </c>
      <c r="J207" s="3">
        <f>F207*10.764</f>
        <v>635.45273999999995</v>
      </c>
      <c r="K207" s="3">
        <f t="shared" si="124"/>
        <v>34.800012000000002</v>
      </c>
      <c r="L207" s="3">
        <f t="shared" si="125"/>
        <v>18.72936</v>
      </c>
      <c r="M207" s="52">
        <f t="shared" si="130"/>
        <v>688.98211200000003</v>
      </c>
      <c r="N207" s="14"/>
      <c r="O207" s="14"/>
      <c r="P207" s="15"/>
    </row>
    <row r="208" spans="2:17" s="19" customFormat="1" ht="15" customHeight="1" x14ac:dyDescent="0.3">
      <c r="B208" s="13">
        <v>1</v>
      </c>
      <c r="C208" s="119"/>
      <c r="D208" s="31">
        <f t="shared" si="145"/>
        <v>2507</v>
      </c>
      <c r="E208" s="37" t="s">
        <v>37</v>
      </c>
      <c r="F208" s="49">
        <f t="shared" ref="F208:F209" si="151">64.174</f>
        <v>64.174000000000007</v>
      </c>
      <c r="G208" s="49">
        <f t="shared" ref="G208:G267" si="152">3.477</f>
        <v>3.4769999999999999</v>
      </c>
      <c r="H208" s="49">
        <v>1.98</v>
      </c>
      <c r="I208" s="3">
        <f>F208+G208+H208</f>
        <v>69.631000000000014</v>
      </c>
      <c r="J208" s="3">
        <f>F208*10.764</f>
        <v>690.76893600000005</v>
      </c>
      <c r="K208" s="3">
        <f t="shared" si="124"/>
        <v>37.426427999999994</v>
      </c>
      <c r="L208" s="3">
        <f t="shared" si="125"/>
        <v>21.312719999999999</v>
      </c>
      <c r="M208" s="52">
        <f t="shared" si="130"/>
        <v>749.50808400000005</v>
      </c>
      <c r="N208" s="14"/>
      <c r="O208" s="14"/>
      <c r="P208" s="15"/>
      <c r="Q208" s="1"/>
    </row>
    <row r="209" spans="2:17" s="19" customFormat="1" ht="15.75" customHeight="1" thickBot="1" x14ac:dyDescent="0.35">
      <c r="B209" s="39">
        <v>1</v>
      </c>
      <c r="C209" s="120"/>
      <c r="D209" s="7">
        <f t="shared" si="145"/>
        <v>2508</v>
      </c>
      <c r="E209" s="40" t="s">
        <v>37</v>
      </c>
      <c r="F209" s="50">
        <f t="shared" si="151"/>
        <v>64.174000000000007</v>
      </c>
      <c r="G209" s="50">
        <f t="shared" si="152"/>
        <v>3.4769999999999999</v>
      </c>
      <c r="H209" s="50">
        <v>1.98</v>
      </c>
      <c r="I209" s="8">
        <f>F209+G209+H209</f>
        <v>69.631000000000014</v>
      </c>
      <c r="J209" s="8">
        <f>F209*10.764</f>
        <v>690.76893600000005</v>
      </c>
      <c r="K209" s="8">
        <f t="shared" si="124"/>
        <v>37.426427999999994</v>
      </c>
      <c r="L209" s="8">
        <f t="shared" si="125"/>
        <v>21.312719999999999</v>
      </c>
      <c r="M209" s="53">
        <f t="shared" si="130"/>
        <v>749.50808400000005</v>
      </c>
      <c r="N209" s="16"/>
      <c r="O209" s="16"/>
      <c r="P209" s="20"/>
      <c r="Q209" s="1"/>
    </row>
    <row r="210" spans="2:17" ht="15" customHeight="1" x14ac:dyDescent="0.3">
      <c r="B210" s="34">
        <v>1</v>
      </c>
      <c r="C210" s="118">
        <v>26</v>
      </c>
      <c r="D210" s="35">
        <v>2601</v>
      </c>
      <c r="E210" s="38" t="s">
        <v>37</v>
      </c>
      <c r="F210" s="41">
        <f t="shared" ref="F210:F211" si="153">64.472</f>
        <v>64.471999999999994</v>
      </c>
      <c r="G210" s="41">
        <f t="shared" si="152"/>
        <v>3.4769999999999999</v>
      </c>
      <c r="H210" s="41">
        <f t="shared" ref="H210:H267" si="154">1.967</f>
        <v>1.9670000000000001</v>
      </c>
      <c r="I210" s="5">
        <f>F210+G210+H210</f>
        <v>69.915999999999997</v>
      </c>
      <c r="J210" s="5">
        <f>F210*10.764</f>
        <v>693.97660799999994</v>
      </c>
      <c r="K210" s="5">
        <f t="shared" si="124"/>
        <v>37.426427999999994</v>
      </c>
      <c r="L210" s="5">
        <f t="shared" si="125"/>
        <v>21.172788000000001</v>
      </c>
      <c r="M210" s="51">
        <f t="shared" si="130"/>
        <v>752.5758239999999</v>
      </c>
      <c r="N210" s="35"/>
      <c r="O210" s="35"/>
      <c r="P210" s="22"/>
    </row>
    <row r="211" spans="2:17" ht="15" customHeight="1" x14ac:dyDescent="0.3">
      <c r="B211" s="13">
        <v>1</v>
      </c>
      <c r="C211" s="119"/>
      <c r="D211" s="31">
        <f t="shared" ref="D211:D217" si="155">D210+1</f>
        <v>2602</v>
      </c>
      <c r="E211" s="37" t="s">
        <v>37</v>
      </c>
      <c r="F211" s="49">
        <f t="shared" si="153"/>
        <v>64.471999999999994</v>
      </c>
      <c r="G211" s="49">
        <f t="shared" si="152"/>
        <v>3.4769999999999999</v>
      </c>
      <c r="H211" s="49">
        <f t="shared" si="154"/>
        <v>1.9670000000000001</v>
      </c>
      <c r="I211" s="3">
        <f>F211+G211+H211</f>
        <v>69.915999999999997</v>
      </c>
      <c r="J211" s="3">
        <f>F211*10.764</f>
        <v>693.97660799999994</v>
      </c>
      <c r="K211" s="3">
        <f t="shared" si="124"/>
        <v>37.426427999999994</v>
      </c>
      <c r="L211" s="3">
        <f t="shared" si="125"/>
        <v>21.172788000000001</v>
      </c>
      <c r="M211" s="52">
        <f t="shared" si="130"/>
        <v>752.5758239999999</v>
      </c>
      <c r="N211" s="14"/>
      <c r="O211" s="14"/>
      <c r="P211" s="21"/>
    </row>
    <row r="212" spans="2:17" s="19" customFormat="1" ht="15" customHeight="1" x14ac:dyDescent="0.3">
      <c r="B212" s="13">
        <v>1</v>
      </c>
      <c r="C212" s="119"/>
      <c r="D212" s="31">
        <f t="shared" si="155"/>
        <v>2603</v>
      </c>
      <c r="E212" s="37" t="s">
        <v>38</v>
      </c>
      <c r="F212" s="49">
        <f t="shared" ref="F212:F213" si="156">100.629</f>
        <v>100.629</v>
      </c>
      <c r="G212" s="49">
        <f t="shared" ref="G212:G213" si="157">5.108</f>
        <v>5.1079999999999997</v>
      </c>
      <c r="H212" s="49">
        <f t="shared" ref="H212:H213" si="158">2.656</f>
        <v>2.6560000000000001</v>
      </c>
      <c r="I212" s="3">
        <f>F212+G212+H212</f>
        <v>108.39300000000001</v>
      </c>
      <c r="J212" s="3">
        <f>F212*10.764</f>
        <v>1083.170556</v>
      </c>
      <c r="K212" s="3">
        <f t="shared" si="124"/>
        <v>54.982511999999993</v>
      </c>
      <c r="L212" s="3">
        <f t="shared" si="125"/>
        <v>28.589183999999999</v>
      </c>
      <c r="M212" s="52">
        <f t="shared" si="130"/>
        <v>1166.742252</v>
      </c>
      <c r="N212" s="14"/>
      <c r="O212" s="14"/>
      <c r="P212" s="15"/>
      <c r="Q212" s="1"/>
    </row>
    <row r="213" spans="2:17" s="19" customFormat="1" ht="15" customHeight="1" x14ac:dyDescent="0.3">
      <c r="B213" s="13">
        <v>1</v>
      </c>
      <c r="C213" s="119"/>
      <c r="D213" s="31">
        <f t="shared" si="155"/>
        <v>2604</v>
      </c>
      <c r="E213" s="37" t="s">
        <v>38</v>
      </c>
      <c r="F213" s="49">
        <f t="shared" si="156"/>
        <v>100.629</v>
      </c>
      <c r="G213" s="49">
        <f t="shared" si="157"/>
        <v>5.1079999999999997</v>
      </c>
      <c r="H213" s="49">
        <f t="shared" si="158"/>
        <v>2.6560000000000001</v>
      </c>
      <c r="I213" s="3">
        <f>F213+G213+H213</f>
        <v>108.39300000000001</v>
      </c>
      <c r="J213" s="3">
        <f>F213*10.764</f>
        <v>1083.170556</v>
      </c>
      <c r="K213" s="3">
        <f t="shared" si="124"/>
        <v>54.982511999999993</v>
      </c>
      <c r="L213" s="3">
        <f t="shared" si="125"/>
        <v>28.589183999999999</v>
      </c>
      <c r="M213" s="52">
        <f t="shared" si="130"/>
        <v>1166.742252</v>
      </c>
      <c r="N213" s="14"/>
      <c r="O213" s="14"/>
      <c r="P213" s="15"/>
      <c r="Q213" s="1"/>
    </row>
    <row r="214" spans="2:17" ht="15" customHeight="1" x14ac:dyDescent="0.3">
      <c r="B214" s="13">
        <v>1</v>
      </c>
      <c r="C214" s="119"/>
      <c r="D214" s="31">
        <f t="shared" si="155"/>
        <v>2605</v>
      </c>
      <c r="E214" s="37" t="s">
        <v>39</v>
      </c>
      <c r="F214" s="49">
        <f t="shared" ref="F214:F215" si="159">59.035</f>
        <v>59.034999999999997</v>
      </c>
      <c r="G214" s="49">
        <f t="shared" ref="G214:G215" si="160">3.233</f>
        <v>3.2330000000000001</v>
      </c>
      <c r="H214" s="49">
        <v>1.74</v>
      </c>
      <c r="I214" s="3">
        <f>F214+G214+H214</f>
        <v>64.007999999999996</v>
      </c>
      <c r="J214" s="3">
        <f>F214*10.764</f>
        <v>635.45273999999995</v>
      </c>
      <c r="K214" s="3">
        <f t="shared" si="124"/>
        <v>34.800012000000002</v>
      </c>
      <c r="L214" s="3">
        <f t="shared" si="125"/>
        <v>18.72936</v>
      </c>
      <c r="M214" s="52">
        <f t="shared" si="130"/>
        <v>688.98211200000003</v>
      </c>
      <c r="N214" s="14"/>
      <c r="O214" s="14"/>
      <c r="P214" s="15"/>
    </row>
    <row r="215" spans="2:17" ht="15" customHeight="1" x14ac:dyDescent="0.3">
      <c r="B215" s="13">
        <v>1</v>
      </c>
      <c r="C215" s="119"/>
      <c r="D215" s="31">
        <f t="shared" si="155"/>
        <v>2606</v>
      </c>
      <c r="E215" s="37" t="s">
        <v>39</v>
      </c>
      <c r="F215" s="49">
        <f t="shared" si="159"/>
        <v>59.034999999999997</v>
      </c>
      <c r="G215" s="49">
        <f t="shared" si="160"/>
        <v>3.2330000000000001</v>
      </c>
      <c r="H215" s="49">
        <v>1.74</v>
      </c>
      <c r="I215" s="3">
        <f>F215+G215+H215</f>
        <v>64.007999999999996</v>
      </c>
      <c r="J215" s="3">
        <f>F215*10.764</f>
        <v>635.45273999999995</v>
      </c>
      <c r="K215" s="3">
        <f t="shared" si="124"/>
        <v>34.800012000000002</v>
      </c>
      <c r="L215" s="3">
        <f t="shared" si="125"/>
        <v>18.72936</v>
      </c>
      <c r="M215" s="52">
        <f t="shared" si="130"/>
        <v>688.98211200000003</v>
      </c>
      <c r="N215" s="14"/>
      <c r="O215" s="14"/>
      <c r="P215" s="15"/>
    </row>
    <row r="216" spans="2:17" s="19" customFormat="1" ht="15" customHeight="1" x14ac:dyDescent="0.3">
      <c r="B216" s="13">
        <v>1</v>
      </c>
      <c r="C216" s="119"/>
      <c r="D216" s="31">
        <f t="shared" si="155"/>
        <v>2607</v>
      </c>
      <c r="E216" s="37" t="s">
        <v>37</v>
      </c>
      <c r="F216" s="49">
        <f t="shared" ref="F216:F217" si="161">64.174</f>
        <v>64.174000000000007</v>
      </c>
      <c r="G216" s="49">
        <f t="shared" si="152"/>
        <v>3.4769999999999999</v>
      </c>
      <c r="H216" s="49">
        <v>1.98</v>
      </c>
      <c r="I216" s="3">
        <f>F216+G216+H216</f>
        <v>69.631000000000014</v>
      </c>
      <c r="J216" s="3">
        <f>F216*10.764</f>
        <v>690.76893600000005</v>
      </c>
      <c r="K216" s="3">
        <f t="shared" si="124"/>
        <v>37.426427999999994</v>
      </c>
      <c r="L216" s="3">
        <f t="shared" si="125"/>
        <v>21.312719999999999</v>
      </c>
      <c r="M216" s="52">
        <f t="shared" si="130"/>
        <v>749.50808400000005</v>
      </c>
      <c r="N216" s="14"/>
      <c r="O216" s="14"/>
      <c r="P216" s="15"/>
      <c r="Q216" s="1"/>
    </row>
    <row r="217" spans="2:17" s="19" customFormat="1" ht="15.75" customHeight="1" thickBot="1" x14ac:dyDescent="0.35">
      <c r="B217" s="39">
        <v>1</v>
      </c>
      <c r="C217" s="120"/>
      <c r="D217" s="7">
        <f t="shared" si="155"/>
        <v>2608</v>
      </c>
      <c r="E217" s="40" t="s">
        <v>37</v>
      </c>
      <c r="F217" s="50">
        <f t="shared" si="161"/>
        <v>64.174000000000007</v>
      </c>
      <c r="G217" s="50">
        <f t="shared" si="152"/>
        <v>3.4769999999999999</v>
      </c>
      <c r="H217" s="50">
        <v>1.98</v>
      </c>
      <c r="I217" s="8">
        <f>F217+G217+H217</f>
        <v>69.631000000000014</v>
      </c>
      <c r="J217" s="8">
        <f>F217*10.764</f>
        <v>690.76893600000005</v>
      </c>
      <c r="K217" s="8">
        <f t="shared" si="124"/>
        <v>37.426427999999994</v>
      </c>
      <c r="L217" s="8">
        <f t="shared" si="125"/>
        <v>21.312719999999999</v>
      </c>
      <c r="M217" s="53">
        <f t="shared" si="130"/>
        <v>749.50808400000005</v>
      </c>
      <c r="N217" s="16"/>
      <c r="O217" s="16"/>
      <c r="P217" s="20"/>
      <c r="Q217" s="1"/>
    </row>
    <row r="218" spans="2:17" ht="15" customHeight="1" x14ac:dyDescent="0.3">
      <c r="B218" s="34">
        <v>1</v>
      </c>
      <c r="C218" s="118">
        <v>27</v>
      </c>
      <c r="D218" s="35">
        <v>2701</v>
      </c>
      <c r="E218" s="38" t="s">
        <v>37</v>
      </c>
      <c r="F218" s="41">
        <f t="shared" ref="F218:F219" si="162">64.472</f>
        <v>64.471999999999994</v>
      </c>
      <c r="G218" s="41">
        <f t="shared" si="152"/>
        <v>3.4769999999999999</v>
      </c>
      <c r="H218" s="41">
        <f t="shared" si="154"/>
        <v>1.9670000000000001</v>
      </c>
      <c r="I218" s="5">
        <f>F218+G218+H218</f>
        <v>69.915999999999997</v>
      </c>
      <c r="J218" s="5">
        <f>F218*10.764</f>
        <v>693.97660799999994</v>
      </c>
      <c r="K218" s="5">
        <f t="shared" si="124"/>
        <v>37.426427999999994</v>
      </c>
      <c r="L218" s="5">
        <f t="shared" si="125"/>
        <v>21.172788000000001</v>
      </c>
      <c r="M218" s="51">
        <f t="shared" si="130"/>
        <v>752.5758239999999</v>
      </c>
      <c r="N218" s="35"/>
      <c r="O218" s="35"/>
      <c r="P218" s="22"/>
    </row>
    <row r="219" spans="2:17" ht="15" customHeight="1" x14ac:dyDescent="0.3">
      <c r="B219" s="13">
        <v>1</v>
      </c>
      <c r="C219" s="119"/>
      <c r="D219" s="31">
        <f t="shared" ref="D219:D225" si="163">D218+1</f>
        <v>2702</v>
      </c>
      <c r="E219" s="37" t="s">
        <v>37</v>
      </c>
      <c r="F219" s="49">
        <f t="shared" si="162"/>
        <v>64.471999999999994</v>
      </c>
      <c r="G219" s="49">
        <f t="shared" si="152"/>
        <v>3.4769999999999999</v>
      </c>
      <c r="H219" s="49">
        <f t="shared" si="154"/>
        <v>1.9670000000000001</v>
      </c>
      <c r="I219" s="3">
        <f>F219+G219+H219</f>
        <v>69.915999999999997</v>
      </c>
      <c r="J219" s="3">
        <f>F219*10.764</f>
        <v>693.97660799999994</v>
      </c>
      <c r="K219" s="3">
        <f t="shared" si="124"/>
        <v>37.426427999999994</v>
      </c>
      <c r="L219" s="3">
        <f t="shared" si="125"/>
        <v>21.172788000000001</v>
      </c>
      <c r="M219" s="52">
        <f t="shared" si="130"/>
        <v>752.5758239999999</v>
      </c>
      <c r="N219" s="14"/>
      <c r="O219" s="14"/>
      <c r="P219" s="21"/>
    </row>
    <row r="220" spans="2:17" s="19" customFormat="1" ht="15" customHeight="1" x14ac:dyDescent="0.3">
      <c r="B220" s="13">
        <v>1</v>
      </c>
      <c r="C220" s="119"/>
      <c r="D220" s="31">
        <f t="shared" si="163"/>
        <v>2703</v>
      </c>
      <c r="E220" s="37" t="s">
        <v>38</v>
      </c>
      <c r="F220" s="49">
        <f t="shared" ref="F220:F221" si="164">100.629</f>
        <v>100.629</v>
      </c>
      <c r="G220" s="49">
        <f t="shared" ref="G220:G221" si="165">5.108</f>
        <v>5.1079999999999997</v>
      </c>
      <c r="H220" s="49">
        <f t="shared" ref="H220:H221" si="166">2.656</f>
        <v>2.6560000000000001</v>
      </c>
      <c r="I220" s="3">
        <f>F220+G220+H220</f>
        <v>108.39300000000001</v>
      </c>
      <c r="J220" s="3">
        <f>F220*10.764</f>
        <v>1083.170556</v>
      </c>
      <c r="K220" s="3">
        <f t="shared" si="124"/>
        <v>54.982511999999993</v>
      </c>
      <c r="L220" s="3">
        <f t="shared" si="125"/>
        <v>28.589183999999999</v>
      </c>
      <c r="M220" s="52">
        <f t="shared" si="130"/>
        <v>1166.742252</v>
      </c>
      <c r="N220" s="14"/>
      <c r="O220" s="14"/>
      <c r="P220" s="15"/>
      <c r="Q220" s="1"/>
    </row>
    <row r="221" spans="2:17" s="19" customFormat="1" ht="15" customHeight="1" x14ac:dyDescent="0.3">
      <c r="B221" s="13">
        <v>1</v>
      </c>
      <c r="C221" s="119"/>
      <c r="D221" s="31">
        <f t="shared" si="163"/>
        <v>2704</v>
      </c>
      <c r="E221" s="37" t="s">
        <v>38</v>
      </c>
      <c r="F221" s="49">
        <f t="shared" si="164"/>
        <v>100.629</v>
      </c>
      <c r="G221" s="49">
        <f t="shared" si="165"/>
        <v>5.1079999999999997</v>
      </c>
      <c r="H221" s="49">
        <f t="shared" si="166"/>
        <v>2.6560000000000001</v>
      </c>
      <c r="I221" s="3">
        <f>F221+G221+H221</f>
        <v>108.39300000000001</v>
      </c>
      <c r="J221" s="3">
        <f>F221*10.764</f>
        <v>1083.170556</v>
      </c>
      <c r="K221" s="3">
        <f t="shared" si="124"/>
        <v>54.982511999999993</v>
      </c>
      <c r="L221" s="3">
        <f t="shared" si="125"/>
        <v>28.589183999999999</v>
      </c>
      <c r="M221" s="52">
        <f t="shared" si="130"/>
        <v>1166.742252</v>
      </c>
      <c r="N221" s="14"/>
      <c r="O221" s="14"/>
      <c r="P221" s="15"/>
      <c r="Q221" s="1"/>
    </row>
    <row r="222" spans="2:17" ht="15" customHeight="1" x14ac:dyDescent="0.3">
      <c r="B222" s="13">
        <v>1</v>
      </c>
      <c r="C222" s="119"/>
      <c r="D222" s="2">
        <f t="shared" si="163"/>
        <v>2705</v>
      </c>
      <c r="E222" s="2"/>
      <c r="F222" s="54"/>
      <c r="G222" s="54"/>
      <c r="H222" s="54"/>
      <c r="I222" s="17"/>
      <c r="J222" s="17"/>
      <c r="K222" s="17"/>
      <c r="L222" s="17"/>
      <c r="M222" s="55"/>
      <c r="N222" s="18" t="s">
        <v>45</v>
      </c>
      <c r="O222" s="18"/>
      <c r="P222" s="56"/>
    </row>
    <row r="223" spans="2:17" ht="15" customHeight="1" x14ac:dyDescent="0.3">
      <c r="B223" s="13">
        <v>1</v>
      </c>
      <c r="C223" s="119"/>
      <c r="D223" s="31">
        <f t="shared" si="163"/>
        <v>2706</v>
      </c>
      <c r="E223" s="37" t="s">
        <v>39</v>
      </c>
      <c r="F223" s="49">
        <f t="shared" ref="F223" si="167">59.035</f>
        <v>59.034999999999997</v>
      </c>
      <c r="G223" s="49">
        <f t="shared" ref="G223" si="168">3.233</f>
        <v>3.2330000000000001</v>
      </c>
      <c r="H223" s="49">
        <v>1.74</v>
      </c>
      <c r="I223" s="3">
        <f>F223+G223+H223</f>
        <v>64.007999999999996</v>
      </c>
      <c r="J223" s="3">
        <f>F223*10.764</f>
        <v>635.45273999999995</v>
      </c>
      <c r="K223" s="3">
        <f t="shared" si="124"/>
        <v>34.800012000000002</v>
      </c>
      <c r="L223" s="3">
        <f t="shared" si="125"/>
        <v>18.72936</v>
      </c>
      <c r="M223" s="52">
        <f t="shared" si="130"/>
        <v>688.98211200000003</v>
      </c>
      <c r="N223" s="14"/>
      <c r="O223" s="14"/>
      <c r="P223" s="15"/>
    </row>
    <row r="224" spans="2:17" s="19" customFormat="1" ht="15" customHeight="1" x14ac:dyDescent="0.3">
      <c r="B224" s="13">
        <v>1</v>
      </c>
      <c r="C224" s="119"/>
      <c r="D224" s="31">
        <f t="shared" si="163"/>
        <v>2707</v>
      </c>
      <c r="E224" s="37" t="s">
        <v>37</v>
      </c>
      <c r="F224" s="49">
        <f t="shared" ref="F224:F225" si="169">64.174</f>
        <v>64.174000000000007</v>
      </c>
      <c r="G224" s="49">
        <f t="shared" si="152"/>
        <v>3.4769999999999999</v>
      </c>
      <c r="H224" s="49">
        <v>1.98</v>
      </c>
      <c r="I224" s="3">
        <f>F224+G224+H224</f>
        <v>69.631000000000014</v>
      </c>
      <c r="J224" s="3">
        <f>F224*10.764</f>
        <v>690.76893600000005</v>
      </c>
      <c r="K224" s="3">
        <f t="shared" si="124"/>
        <v>37.426427999999994</v>
      </c>
      <c r="L224" s="3">
        <f t="shared" si="125"/>
        <v>21.312719999999999</v>
      </c>
      <c r="M224" s="52">
        <f t="shared" si="130"/>
        <v>749.50808400000005</v>
      </c>
      <c r="N224" s="14"/>
      <c r="O224" s="14"/>
      <c r="P224" s="15"/>
      <c r="Q224" s="1"/>
    </row>
    <row r="225" spans="2:17" s="19" customFormat="1" ht="15.75" customHeight="1" thickBot="1" x14ac:dyDescent="0.35">
      <c r="B225" s="39">
        <v>1</v>
      </c>
      <c r="C225" s="120"/>
      <c r="D225" s="7">
        <f t="shared" si="163"/>
        <v>2708</v>
      </c>
      <c r="E225" s="40" t="s">
        <v>37</v>
      </c>
      <c r="F225" s="50">
        <f t="shared" si="169"/>
        <v>64.174000000000007</v>
      </c>
      <c r="G225" s="50">
        <f t="shared" si="152"/>
        <v>3.4769999999999999</v>
      </c>
      <c r="H225" s="50">
        <v>1.98</v>
      </c>
      <c r="I225" s="8">
        <f>F225+G225+H225</f>
        <v>69.631000000000014</v>
      </c>
      <c r="J225" s="8">
        <f>F225*10.764</f>
        <v>690.76893600000005</v>
      </c>
      <c r="K225" s="8">
        <f t="shared" si="124"/>
        <v>37.426427999999994</v>
      </c>
      <c r="L225" s="8">
        <f t="shared" si="125"/>
        <v>21.312719999999999</v>
      </c>
      <c r="M225" s="53">
        <f t="shared" si="130"/>
        <v>749.50808400000005</v>
      </c>
      <c r="N225" s="16"/>
      <c r="O225" s="16"/>
      <c r="P225" s="20"/>
      <c r="Q225" s="1"/>
    </row>
    <row r="226" spans="2:17" ht="15" customHeight="1" x14ac:dyDescent="0.3">
      <c r="B226" s="34">
        <v>1</v>
      </c>
      <c r="C226" s="118">
        <v>28</v>
      </c>
      <c r="D226" s="35">
        <v>2801</v>
      </c>
      <c r="E226" s="38" t="s">
        <v>37</v>
      </c>
      <c r="F226" s="41">
        <f t="shared" ref="F226:F227" si="170">64.472</f>
        <v>64.471999999999994</v>
      </c>
      <c r="G226" s="41">
        <f t="shared" si="152"/>
        <v>3.4769999999999999</v>
      </c>
      <c r="H226" s="41">
        <f t="shared" si="154"/>
        <v>1.9670000000000001</v>
      </c>
      <c r="I226" s="5">
        <f>F226+G226+H226</f>
        <v>69.915999999999997</v>
      </c>
      <c r="J226" s="5">
        <f>F226*10.764</f>
        <v>693.97660799999994</v>
      </c>
      <c r="K226" s="5">
        <f t="shared" si="124"/>
        <v>37.426427999999994</v>
      </c>
      <c r="L226" s="5">
        <f t="shared" si="125"/>
        <v>21.172788000000001</v>
      </c>
      <c r="M226" s="51">
        <f t="shared" si="130"/>
        <v>752.5758239999999</v>
      </c>
      <c r="N226" s="35"/>
      <c r="O226" s="35"/>
      <c r="P226" s="22"/>
    </row>
    <row r="227" spans="2:17" ht="15" customHeight="1" x14ac:dyDescent="0.3">
      <c r="B227" s="13">
        <v>1</v>
      </c>
      <c r="C227" s="119"/>
      <c r="D227" s="31">
        <f t="shared" ref="D227:D233" si="171">D226+1</f>
        <v>2802</v>
      </c>
      <c r="E227" s="37" t="s">
        <v>37</v>
      </c>
      <c r="F227" s="49">
        <f t="shared" si="170"/>
        <v>64.471999999999994</v>
      </c>
      <c r="G227" s="49">
        <f t="shared" si="152"/>
        <v>3.4769999999999999</v>
      </c>
      <c r="H227" s="49">
        <f t="shared" si="154"/>
        <v>1.9670000000000001</v>
      </c>
      <c r="I227" s="3">
        <f>F227+G227+H227</f>
        <v>69.915999999999997</v>
      </c>
      <c r="J227" s="3">
        <f>F227*10.764</f>
        <v>693.97660799999994</v>
      </c>
      <c r="K227" s="3">
        <f t="shared" si="124"/>
        <v>37.426427999999994</v>
      </c>
      <c r="L227" s="3">
        <f t="shared" si="125"/>
        <v>21.172788000000001</v>
      </c>
      <c r="M227" s="52">
        <f t="shared" si="130"/>
        <v>752.5758239999999</v>
      </c>
      <c r="N227" s="14"/>
      <c r="O227" s="14"/>
      <c r="P227" s="21"/>
    </row>
    <row r="228" spans="2:17" s="19" customFormat="1" ht="15" customHeight="1" x14ac:dyDescent="0.3">
      <c r="B228" s="13">
        <v>1</v>
      </c>
      <c r="C228" s="119"/>
      <c r="D228" s="31">
        <f t="shared" si="171"/>
        <v>2803</v>
      </c>
      <c r="E228" s="37" t="s">
        <v>38</v>
      </c>
      <c r="F228" s="49">
        <f t="shared" ref="F228:F229" si="172">100.629</f>
        <v>100.629</v>
      </c>
      <c r="G228" s="49">
        <f t="shared" ref="G228:G229" si="173">5.108</f>
        <v>5.1079999999999997</v>
      </c>
      <c r="H228" s="49">
        <f t="shared" ref="H228:H229" si="174">2.656</f>
        <v>2.6560000000000001</v>
      </c>
      <c r="I228" s="3">
        <f>F228+G228+H228</f>
        <v>108.39300000000001</v>
      </c>
      <c r="J228" s="3">
        <f>F228*10.764</f>
        <v>1083.170556</v>
      </c>
      <c r="K228" s="3">
        <f t="shared" si="124"/>
        <v>54.982511999999993</v>
      </c>
      <c r="L228" s="3">
        <f t="shared" si="125"/>
        <v>28.589183999999999</v>
      </c>
      <c r="M228" s="52">
        <f t="shared" si="130"/>
        <v>1166.742252</v>
      </c>
      <c r="N228" s="14"/>
      <c r="O228" s="14"/>
      <c r="P228" s="15"/>
      <c r="Q228" s="1"/>
    </row>
    <row r="229" spans="2:17" s="19" customFormat="1" ht="15" customHeight="1" x14ac:dyDescent="0.3">
      <c r="B229" s="13">
        <v>1</v>
      </c>
      <c r="C229" s="119"/>
      <c r="D229" s="31">
        <f t="shared" si="171"/>
        <v>2804</v>
      </c>
      <c r="E229" s="37" t="s">
        <v>38</v>
      </c>
      <c r="F229" s="49">
        <f t="shared" si="172"/>
        <v>100.629</v>
      </c>
      <c r="G229" s="49">
        <f t="shared" si="173"/>
        <v>5.1079999999999997</v>
      </c>
      <c r="H229" s="49">
        <f t="shared" si="174"/>
        <v>2.6560000000000001</v>
      </c>
      <c r="I229" s="3">
        <f>F229+G229+H229</f>
        <v>108.39300000000001</v>
      </c>
      <c r="J229" s="3">
        <f>F229*10.764</f>
        <v>1083.170556</v>
      </c>
      <c r="K229" s="3">
        <f t="shared" si="124"/>
        <v>54.982511999999993</v>
      </c>
      <c r="L229" s="3">
        <f t="shared" si="125"/>
        <v>28.589183999999999</v>
      </c>
      <c r="M229" s="52">
        <f t="shared" si="130"/>
        <v>1166.742252</v>
      </c>
      <c r="N229" s="14"/>
      <c r="O229" s="14"/>
      <c r="P229" s="15"/>
      <c r="Q229" s="1"/>
    </row>
    <row r="230" spans="2:17" ht="15" customHeight="1" x14ac:dyDescent="0.3">
      <c r="B230" s="13">
        <v>1</v>
      </c>
      <c r="C230" s="119"/>
      <c r="D230" s="31">
        <f t="shared" si="171"/>
        <v>2805</v>
      </c>
      <c r="E230" s="37" t="s">
        <v>39</v>
      </c>
      <c r="F230" s="49">
        <f t="shared" ref="F230:F231" si="175">59.035</f>
        <v>59.034999999999997</v>
      </c>
      <c r="G230" s="49">
        <f t="shared" ref="G230:G231" si="176">3.233</f>
        <v>3.2330000000000001</v>
      </c>
      <c r="H230" s="49">
        <v>1.74</v>
      </c>
      <c r="I230" s="3">
        <f>F230+G230+H230</f>
        <v>64.007999999999996</v>
      </c>
      <c r="J230" s="3">
        <f>F230*10.764</f>
        <v>635.45273999999995</v>
      </c>
      <c r="K230" s="3">
        <f t="shared" si="124"/>
        <v>34.800012000000002</v>
      </c>
      <c r="L230" s="3">
        <f t="shared" si="125"/>
        <v>18.72936</v>
      </c>
      <c r="M230" s="52">
        <f t="shared" si="130"/>
        <v>688.98211200000003</v>
      </c>
      <c r="N230" s="14"/>
      <c r="O230" s="14"/>
      <c r="P230" s="15"/>
    </row>
    <row r="231" spans="2:17" ht="15" customHeight="1" x14ac:dyDescent="0.3">
      <c r="B231" s="13">
        <v>1</v>
      </c>
      <c r="C231" s="119"/>
      <c r="D231" s="31">
        <f t="shared" si="171"/>
        <v>2806</v>
      </c>
      <c r="E231" s="37" t="s">
        <v>39</v>
      </c>
      <c r="F231" s="49">
        <f t="shared" si="175"/>
        <v>59.034999999999997</v>
      </c>
      <c r="G231" s="49">
        <f t="shared" si="176"/>
        <v>3.2330000000000001</v>
      </c>
      <c r="H231" s="49">
        <v>1.74</v>
      </c>
      <c r="I231" s="3">
        <f>F231+G231+H231</f>
        <v>64.007999999999996</v>
      </c>
      <c r="J231" s="3">
        <f>F231*10.764</f>
        <v>635.45273999999995</v>
      </c>
      <c r="K231" s="3">
        <f t="shared" si="124"/>
        <v>34.800012000000002</v>
      </c>
      <c r="L231" s="3">
        <f t="shared" si="125"/>
        <v>18.72936</v>
      </c>
      <c r="M231" s="52">
        <f t="shared" si="130"/>
        <v>688.98211200000003</v>
      </c>
      <c r="N231" s="14"/>
      <c r="O231" s="14"/>
      <c r="P231" s="15"/>
    </row>
    <row r="232" spans="2:17" s="19" customFormat="1" ht="15" customHeight="1" x14ac:dyDescent="0.3">
      <c r="B232" s="13">
        <v>1</v>
      </c>
      <c r="C232" s="119"/>
      <c r="D232" s="31">
        <f t="shared" si="171"/>
        <v>2807</v>
      </c>
      <c r="E232" s="37" t="s">
        <v>37</v>
      </c>
      <c r="F232" s="49">
        <f t="shared" ref="F232:F233" si="177">64.174</f>
        <v>64.174000000000007</v>
      </c>
      <c r="G232" s="49">
        <f t="shared" si="152"/>
        <v>3.4769999999999999</v>
      </c>
      <c r="H232" s="49">
        <v>1.98</v>
      </c>
      <c r="I232" s="3">
        <f>F232+G232+H232</f>
        <v>69.631000000000014</v>
      </c>
      <c r="J232" s="3">
        <f>F232*10.764</f>
        <v>690.76893600000005</v>
      </c>
      <c r="K232" s="3">
        <f t="shared" si="124"/>
        <v>37.426427999999994</v>
      </c>
      <c r="L232" s="3">
        <f t="shared" si="125"/>
        <v>21.312719999999999</v>
      </c>
      <c r="M232" s="52">
        <f t="shared" si="130"/>
        <v>749.50808400000005</v>
      </c>
      <c r="N232" s="14"/>
      <c r="O232" s="14"/>
      <c r="P232" s="15"/>
      <c r="Q232" s="1"/>
    </row>
    <row r="233" spans="2:17" s="19" customFormat="1" ht="15.75" customHeight="1" thickBot="1" x14ac:dyDescent="0.35">
      <c r="B233" s="39">
        <v>1</v>
      </c>
      <c r="C233" s="120"/>
      <c r="D233" s="7">
        <f t="shared" si="171"/>
        <v>2808</v>
      </c>
      <c r="E233" s="40" t="s">
        <v>37</v>
      </c>
      <c r="F233" s="50">
        <f t="shared" si="177"/>
        <v>64.174000000000007</v>
      </c>
      <c r="G233" s="50">
        <f t="shared" si="152"/>
        <v>3.4769999999999999</v>
      </c>
      <c r="H233" s="50">
        <v>1.98</v>
      </c>
      <c r="I233" s="8">
        <f>F233+G233+H233</f>
        <v>69.631000000000014</v>
      </c>
      <c r="J233" s="8">
        <f>F233*10.764</f>
        <v>690.76893600000005</v>
      </c>
      <c r="K233" s="8">
        <f t="shared" si="124"/>
        <v>37.426427999999994</v>
      </c>
      <c r="L233" s="8">
        <f t="shared" si="125"/>
        <v>21.312719999999999</v>
      </c>
      <c r="M233" s="53">
        <f t="shared" si="130"/>
        <v>749.50808400000005</v>
      </c>
      <c r="N233" s="16"/>
      <c r="O233" s="16"/>
      <c r="P233" s="20"/>
      <c r="Q233" s="1"/>
    </row>
    <row r="234" spans="2:17" ht="15" customHeight="1" x14ac:dyDescent="0.3">
      <c r="B234" s="34">
        <v>1</v>
      </c>
      <c r="C234" s="118">
        <v>29</v>
      </c>
      <c r="D234" s="35">
        <v>2901</v>
      </c>
      <c r="E234" s="38" t="s">
        <v>37</v>
      </c>
      <c r="F234" s="41">
        <f t="shared" ref="F234:F235" si="178">64.472</f>
        <v>64.471999999999994</v>
      </c>
      <c r="G234" s="41">
        <f t="shared" si="152"/>
        <v>3.4769999999999999</v>
      </c>
      <c r="H234" s="41">
        <f t="shared" si="154"/>
        <v>1.9670000000000001</v>
      </c>
      <c r="I234" s="5">
        <f>F234+G234+H234</f>
        <v>69.915999999999997</v>
      </c>
      <c r="J234" s="5">
        <f>F234*10.764</f>
        <v>693.97660799999994</v>
      </c>
      <c r="K234" s="5">
        <f t="shared" si="124"/>
        <v>37.426427999999994</v>
      </c>
      <c r="L234" s="5">
        <f t="shared" si="125"/>
        <v>21.172788000000001</v>
      </c>
      <c r="M234" s="51">
        <f t="shared" si="130"/>
        <v>752.5758239999999</v>
      </c>
      <c r="N234" s="35"/>
      <c r="O234" s="35"/>
      <c r="P234" s="22"/>
    </row>
    <row r="235" spans="2:17" ht="15" customHeight="1" x14ac:dyDescent="0.3">
      <c r="B235" s="13">
        <v>1</v>
      </c>
      <c r="C235" s="119"/>
      <c r="D235" s="31">
        <f t="shared" ref="D235:D241" si="179">D234+1</f>
        <v>2902</v>
      </c>
      <c r="E235" s="37" t="s">
        <v>37</v>
      </c>
      <c r="F235" s="49">
        <f t="shared" si="178"/>
        <v>64.471999999999994</v>
      </c>
      <c r="G235" s="49">
        <f t="shared" si="152"/>
        <v>3.4769999999999999</v>
      </c>
      <c r="H235" s="49">
        <f t="shared" si="154"/>
        <v>1.9670000000000001</v>
      </c>
      <c r="I235" s="3">
        <f>F235+G235+H235</f>
        <v>69.915999999999997</v>
      </c>
      <c r="J235" s="3">
        <f>F235*10.764</f>
        <v>693.97660799999994</v>
      </c>
      <c r="K235" s="3">
        <f t="shared" si="124"/>
        <v>37.426427999999994</v>
      </c>
      <c r="L235" s="3">
        <f t="shared" si="125"/>
        <v>21.172788000000001</v>
      </c>
      <c r="M235" s="52">
        <f t="shared" si="130"/>
        <v>752.5758239999999</v>
      </c>
      <c r="N235" s="14"/>
      <c r="O235" s="14"/>
      <c r="P235" s="21"/>
    </row>
    <row r="236" spans="2:17" s="19" customFormat="1" ht="15" customHeight="1" x14ac:dyDescent="0.3">
      <c r="B236" s="13">
        <v>1</v>
      </c>
      <c r="C236" s="119"/>
      <c r="D236" s="31">
        <f t="shared" si="179"/>
        <v>2903</v>
      </c>
      <c r="E236" s="37" t="s">
        <v>38</v>
      </c>
      <c r="F236" s="49">
        <f t="shared" ref="F236:F237" si="180">100.629</f>
        <v>100.629</v>
      </c>
      <c r="G236" s="49">
        <f t="shared" ref="G236:G237" si="181">5.108</f>
        <v>5.1079999999999997</v>
      </c>
      <c r="H236" s="49">
        <f t="shared" ref="H236:H237" si="182">2.656</f>
        <v>2.6560000000000001</v>
      </c>
      <c r="I236" s="3">
        <f>F236+G236+H236</f>
        <v>108.39300000000001</v>
      </c>
      <c r="J236" s="3">
        <f>F236*10.764</f>
        <v>1083.170556</v>
      </c>
      <c r="K236" s="3">
        <f t="shared" si="124"/>
        <v>54.982511999999993</v>
      </c>
      <c r="L236" s="3">
        <f t="shared" si="125"/>
        <v>28.589183999999999</v>
      </c>
      <c r="M236" s="52">
        <f t="shared" si="130"/>
        <v>1166.742252</v>
      </c>
      <c r="N236" s="14"/>
      <c r="O236" s="14"/>
      <c r="P236" s="15"/>
      <c r="Q236" s="1"/>
    </row>
    <row r="237" spans="2:17" s="19" customFormat="1" ht="15" customHeight="1" x14ac:dyDescent="0.3">
      <c r="B237" s="13">
        <v>1</v>
      </c>
      <c r="C237" s="119"/>
      <c r="D237" s="31">
        <f t="shared" si="179"/>
        <v>2904</v>
      </c>
      <c r="E237" s="37" t="s">
        <v>38</v>
      </c>
      <c r="F237" s="49">
        <f t="shared" si="180"/>
        <v>100.629</v>
      </c>
      <c r="G237" s="49">
        <f t="shared" si="181"/>
        <v>5.1079999999999997</v>
      </c>
      <c r="H237" s="49">
        <f t="shared" si="182"/>
        <v>2.6560000000000001</v>
      </c>
      <c r="I237" s="3">
        <f>F237+G237+H237</f>
        <v>108.39300000000001</v>
      </c>
      <c r="J237" s="3">
        <f>F237*10.764</f>
        <v>1083.170556</v>
      </c>
      <c r="K237" s="3">
        <f t="shared" si="124"/>
        <v>54.982511999999993</v>
      </c>
      <c r="L237" s="3">
        <f t="shared" si="125"/>
        <v>28.589183999999999</v>
      </c>
      <c r="M237" s="52">
        <f t="shared" si="130"/>
        <v>1166.742252</v>
      </c>
      <c r="N237" s="14"/>
      <c r="O237" s="14"/>
      <c r="P237" s="15"/>
      <c r="Q237" s="1"/>
    </row>
    <row r="238" spans="2:17" ht="15" customHeight="1" x14ac:dyDescent="0.3">
      <c r="B238" s="13">
        <v>1</v>
      </c>
      <c r="C238" s="119"/>
      <c r="D238" s="31">
        <f t="shared" si="179"/>
        <v>2905</v>
      </c>
      <c r="E238" s="37" t="s">
        <v>39</v>
      </c>
      <c r="F238" s="49">
        <f t="shared" ref="F238:F239" si="183">59.035</f>
        <v>59.034999999999997</v>
      </c>
      <c r="G238" s="49">
        <f t="shared" ref="G238:G239" si="184">3.233</f>
        <v>3.2330000000000001</v>
      </c>
      <c r="H238" s="49">
        <v>1.74</v>
      </c>
      <c r="I238" s="3">
        <f>F238+G238+H238</f>
        <v>64.007999999999996</v>
      </c>
      <c r="J238" s="3">
        <f>F238*10.764</f>
        <v>635.45273999999995</v>
      </c>
      <c r="K238" s="3">
        <f t="shared" si="124"/>
        <v>34.800012000000002</v>
      </c>
      <c r="L238" s="3">
        <f t="shared" si="125"/>
        <v>18.72936</v>
      </c>
      <c r="M238" s="52">
        <f t="shared" si="130"/>
        <v>688.98211200000003</v>
      </c>
      <c r="N238" s="14"/>
      <c r="O238" s="14"/>
      <c r="P238" s="15"/>
    </row>
    <row r="239" spans="2:17" ht="15" customHeight="1" x14ac:dyDescent="0.3">
      <c r="B239" s="13">
        <v>1</v>
      </c>
      <c r="C239" s="119"/>
      <c r="D239" s="31">
        <f t="shared" si="179"/>
        <v>2906</v>
      </c>
      <c r="E239" s="37" t="s">
        <v>39</v>
      </c>
      <c r="F239" s="49">
        <f t="shared" si="183"/>
        <v>59.034999999999997</v>
      </c>
      <c r="G239" s="49">
        <f t="shared" si="184"/>
        <v>3.2330000000000001</v>
      </c>
      <c r="H239" s="49">
        <v>1.74</v>
      </c>
      <c r="I239" s="3">
        <f>F239+G239+H239</f>
        <v>64.007999999999996</v>
      </c>
      <c r="J239" s="3">
        <f>F239*10.764</f>
        <v>635.45273999999995</v>
      </c>
      <c r="K239" s="3">
        <f t="shared" si="124"/>
        <v>34.800012000000002</v>
      </c>
      <c r="L239" s="3">
        <f t="shared" si="125"/>
        <v>18.72936</v>
      </c>
      <c r="M239" s="52">
        <f t="shared" si="130"/>
        <v>688.98211200000003</v>
      </c>
      <c r="N239" s="14"/>
      <c r="O239" s="14"/>
      <c r="P239" s="15"/>
    </row>
    <row r="240" spans="2:17" s="19" customFormat="1" ht="15" customHeight="1" x14ac:dyDescent="0.3">
      <c r="B240" s="13">
        <v>1</v>
      </c>
      <c r="C240" s="119"/>
      <c r="D240" s="31">
        <f t="shared" si="179"/>
        <v>2907</v>
      </c>
      <c r="E240" s="37" t="s">
        <v>37</v>
      </c>
      <c r="F240" s="49">
        <f t="shared" ref="F240:F241" si="185">64.174</f>
        <v>64.174000000000007</v>
      </c>
      <c r="G240" s="49">
        <f t="shared" si="152"/>
        <v>3.4769999999999999</v>
      </c>
      <c r="H240" s="49">
        <v>1.98</v>
      </c>
      <c r="I240" s="3">
        <f>F240+G240+H240</f>
        <v>69.631000000000014</v>
      </c>
      <c r="J240" s="3">
        <f>F240*10.764</f>
        <v>690.76893600000005</v>
      </c>
      <c r="K240" s="3">
        <f t="shared" si="124"/>
        <v>37.426427999999994</v>
      </c>
      <c r="L240" s="3">
        <f t="shared" si="125"/>
        <v>21.312719999999999</v>
      </c>
      <c r="M240" s="52">
        <f t="shared" si="130"/>
        <v>749.50808400000005</v>
      </c>
      <c r="N240" s="14"/>
      <c r="O240" s="14"/>
      <c r="P240" s="15"/>
      <c r="Q240" s="1"/>
    </row>
    <row r="241" spans="2:17" s="19" customFormat="1" ht="15.75" customHeight="1" thickBot="1" x14ac:dyDescent="0.35">
      <c r="B241" s="39">
        <v>1</v>
      </c>
      <c r="C241" s="120"/>
      <c r="D241" s="7">
        <f t="shared" si="179"/>
        <v>2908</v>
      </c>
      <c r="E241" s="40" t="s">
        <v>37</v>
      </c>
      <c r="F241" s="50">
        <f t="shared" si="185"/>
        <v>64.174000000000007</v>
      </c>
      <c r="G241" s="50">
        <f t="shared" si="152"/>
        <v>3.4769999999999999</v>
      </c>
      <c r="H241" s="50">
        <v>1.98</v>
      </c>
      <c r="I241" s="8">
        <f>F241+G241+H241</f>
        <v>69.631000000000014</v>
      </c>
      <c r="J241" s="8">
        <f>F241*10.764</f>
        <v>690.76893600000005</v>
      </c>
      <c r="K241" s="8">
        <f t="shared" si="124"/>
        <v>37.426427999999994</v>
      </c>
      <c r="L241" s="8">
        <f t="shared" si="125"/>
        <v>21.312719999999999</v>
      </c>
      <c r="M241" s="53">
        <f t="shared" si="130"/>
        <v>749.50808400000005</v>
      </c>
      <c r="N241" s="16"/>
      <c r="O241" s="16"/>
      <c r="P241" s="20"/>
      <c r="Q241" s="1"/>
    </row>
    <row r="242" spans="2:17" ht="15" customHeight="1" x14ac:dyDescent="0.3">
      <c r="B242" s="34">
        <v>1</v>
      </c>
      <c r="C242" s="118">
        <v>30</v>
      </c>
      <c r="D242" s="35">
        <v>3001</v>
      </c>
      <c r="E242" s="38" t="s">
        <v>37</v>
      </c>
      <c r="F242" s="41">
        <f t="shared" ref="F242:F243" si="186">64.472</f>
        <v>64.471999999999994</v>
      </c>
      <c r="G242" s="41">
        <f t="shared" si="152"/>
        <v>3.4769999999999999</v>
      </c>
      <c r="H242" s="41">
        <f t="shared" si="154"/>
        <v>1.9670000000000001</v>
      </c>
      <c r="I242" s="5">
        <f>F242+G242+H242</f>
        <v>69.915999999999997</v>
      </c>
      <c r="J242" s="5">
        <f>F242*10.764</f>
        <v>693.97660799999994</v>
      </c>
      <c r="K242" s="5">
        <f t="shared" si="124"/>
        <v>37.426427999999994</v>
      </c>
      <c r="L242" s="5">
        <f t="shared" si="125"/>
        <v>21.172788000000001</v>
      </c>
      <c r="M242" s="51">
        <f t="shared" si="130"/>
        <v>752.5758239999999</v>
      </c>
      <c r="N242" s="35"/>
      <c r="O242" s="35"/>
      <c r="P242" s="22"/>
    </row>
    <row r="243" spans="2:17" ht="15" customHeight="1" x14ac:dyDescent="0.3">
      <c r="B243" s="13">
        <v>1</v>
      </c>
      <c r="C243" s="119"/>
      <c r="D243" s="31">
        <f t="shared" ref="D243:D249" si="187">D242+1</f>
        <v>3002</v>
      </c>
      <c r="E243" s="37" t="s">
        <v>37</v>
      </c>
      <c r="F243" s="49">
        <f t="shared" si="186"/>
        <v>64.471999999999994</v>
      </c>
      <c r="G243" s="49">
        <f t="shared" si="152"/>
        <v>3.4769999999999999</v>
      </c>
      <c r="H243" s="49">
        <f t="shared" si="154"/>
        <v>1.9670000000000001</v>
      </c>
      <c r="I243" s="3">
        <f>F243+G243+H243</f>
        <v>69.915999999999997</v>
      </c>
      <c r="J243" s="3">
        <f>F243*10.764</f>
        <v>693.97660799999994</v>
      </c>
      <c r="K243" s="3">
        <f t="shared" si="124"/>
        <v>37.426427999999994</v>
      </c>
      <c r="L243" s="3">
        <f t="shared" si="125"/>
        <v>21.172788000000001</v>
      </c>
      <c r="M243" s="52">
        <f t="shared" si="130"/>
        <v>752.5758239999999</v>
      </c>
      <c r="N243" s="14"/>
      <c r="O243" s="14"/>
      <c r="P243" s="21"/>
    </row>
    <row r="244" spans="2:17" ht="15" customHeight="1" x14ac:dyDescent="0.3">
      <c r="B244" s="13">
        <v>1</v>
      </c>
      <c r="C244" s="119"/>
      <c r="D244" s="31">
        <f t="shared" si="187"/>
        <v>3003</v>
      </c>
      <c r="E244" s="37" t="s">
        <v>38</v>
      </c>
      <c r="F244" s="49">
        <f t="shared" ref="F244:F245" si="188">100.629</f>
        <v>100.629</v>
      </c>
      <c r="G244" s="49">
        <f t="shared" ref="G244:G245" si="189">5.108</f>
        <v>5.1079999999999997</v>
      </c>
      <c r="H244" s="49">
        <f t="shared" ref="H244:H245" si="190">2.656</f>
        <v>2.6560000000000001</v>
      </c>
      <c r="I244" s="3">
        <f>F244+G244+H244</f>
        <v>108.39300000000001</v>
      </c>
      <c r="J244" s="3">
        <f>F244*10.764</f>
        <v>1083.170556</v>
      </c>
      <c r="K244" s="3">
        <f t="shared" si="124"/>
        <v>54.982511999999993</v>
      </c>
      <c r="L244" s="3">
        <f t="shared" si="125"/>
        <v>28.589183999999999</v>
      </c>
      <c r="M244" s="52">
        <f t="shared" si="130"/>
        <v>1166.742252</v>
      </c>
      <c r="N244" s="14"/>
      <c r="O244" s="14"/>
      <c r="P244" s="15"/>
    </row>
    <row r="245" spans="2:17" s="19" customFormat="1" ht="15" customHeight="1" x14ac:dyDescent="0.3">
      <c r="B245" s="13">
        <v>1</v>
      </c>
      <c r="C245" s="119"/>
      <c r="D245" s="31">
        <f t="shared" si="187"/>
        <v>3004</v>
      </c>
      <c r="E245" s="37" t="s">
        <v>38</v>
      </c>
      <c r="F245" s="49">
        <f t="shared" si="188"/>
        <v>100.629</v>
      </c>
      <c r="G245" s="49">
        <f t="shared" si="189"/>
        <v>5.1079999999999997</v>
      </c>
      <c r="H245" s="49">
        <f t="shared" si="190"/>
        <v>2.6560000000000001</v>
      </c>
      <c r="I245" s="3">
        <f>F245+G245+H245</f>
        <v>108.39300000000001</v>
      </c>
      <c r="J245" s="3">
        <f>F245*10.764</f>
        <v>1083.170556</v>
      </c>
      <c r="K245" s="3">
        <f t="shared" si="124"/>
        <v>54.982511999999993</v>
      </c>
      <c r="L245" s="3">
        <f t="shared" si="125"/>
        <v>28.589183999999999</v>
      </c>
      <c r="M245" s="52">
        <f t="shared" si="130"/>
        <v>1166.742252</v>
      </c>
      <c r="N245" s="14"/>
      <c r="O245" s="14"/>
      <c r="P245" s="15"/>
      <c r="Q245" s="1"/>
    </row>
    <row r="246" spans="2:17" ht="15" customHeight="1" x14ac:dyDescent="0.3">
      <c r="B246" s="13">
        <v>1</v>
      </c>
      <c r="C246" s="119"/>
      <c r="D246" s="31">
        <f t="shared" si="187"/>
        <v>3005</v>
      </c>
      <c r="E246" s="37" t="s">
        <v>39</v>
      </c>
      <c r="F246" s="49">
        <f t="shared" ref="F246:F247" si="191">59.035</f>
        <v>59.034999999999997</v>
      </c>
      <c r="G246" s="49">
        <f t="shared" ref="G246:G247" si="192">3.233</f>
        <v>3.2330000000000001</v>
      </c>
      <c r="H246" s="49">
        <v>1.74</v>
      </c>
      <c r="I246" s="3">
        <f>F246+G246+H246</f>
        <v>64.007999999999996</v>
      </c>
      <c r="J246" s="3">
        <f>F246*10.764</f>
        <v>635.45273999999995</v>
      </c>
      <c r="K246" s="3">
        <f t="shared" si="124"/>
        <v>34.800012000000002</v>
      </c>
      <c r="L246" s="3">
        <f t="shared" si="125"/>
        <v>18.72936</v>
      </c>
      <c r="M246" s="52">
        <f t="shared" si="130"/>
        <v>688.98211200000003</v>
      </c>
      <c r="N246" s="14"/>
      <c r="O246" s="14"/>
      <c r="P246" s="15"/>
    </row>
    <row r="247" spans="2:17" ht="15" customHeight="1" x14ac:dyDescent="0.3">
      <c r="B247" s="13">
        <v>1</v>
      </c>
      <c r="C247" s="119"/>
      <c r="D247" s="31">
        <f t="shared" si="187"/>
        <v>3006</v>
      </c>
      <c r="E247" s="37" t="s">
        <v>39</v>
      </c>
      <c r="F247" s="49">
        <f t="shared" si="191"/>
        <v>59.034999999999997</v>
      </c>
      <c r="G247" s="49">
        <f t="shared" si="192"/>
        <v>3.2330000000000001</v>
      </c>
      <c r="H247" s="49">
        <v>1.74</v>
      </c>
      <c r="I247" s="3">
        <f>F247+G247+H247</f>
        <v>64.007999999999996</v>
      </c>
      <c r="J247" s="3">
        <f>F247*10.764</f>
        <v>635.45273999999995</v>
      </c>
      <c r="K247" s="3">
        <f t="shared" si="124"/>
        <v>34.800012000000002</v>
      </c>
      <c r="L247" s="3">
        <f t="shared" si="125"/>
        <v>18.72936</v>
      </c>
      <c r="M247" s="52">
        <f t="shared" si="130"/>
        <v>688.98211200000003</v>
      </c>
      <c r="N247" s="14"/>
      <c r="O247" s="14"/>
      <c r="P247" s="15"/>
    </row>
    <row r="248" spans="2:17" s="19" customFormat="1" ht="15" customHeight="1" x14ac:dyDescent="0.3">
      <c r="B248" s="13">
        <v>1</v>
      </c>
      <c r="C248" s="119"/>
      <c r="D248" s="31">
        <f t="shared" si="187"/>
        <v>3007</v>
      </c>
      <c r="E248" s="37" t="s">
        <v>37</v>
      </c>
      <c r="F248" s="49">
        <f t="shared" ref="F248:F249" si="193">64.174</f>
        <v>64.174000000000007</v>
      </c>
      <c r="G248" s="49">
        <f t="shared" si="152"/>
        <v>3.4769999999999999</v>
      </c>
      <c r="H248" s="49">
        <v>1.98</v>
      </c>
      <c r="I248" s="3">
        <f>F248+G248+H248</f>
        <v>69.631000000000014</v>
      </c>
      <c r="J248" s="3">
        <f>F248*10.764</f>
        <v>690.76893600000005</v>
      </c>
      <c r="K248" s="3">
        <f t="shared" si="124"/>
        <v>37.426427999999994</v>
      </c>
      <c r="L248" s="3">
        <f t="shared" si="125"/>
        <v>21.312719999999999</v>
      </c>
      <c r="M248" s="52">
        <f t="shared" si="130"/>
        <v>749.50808400000005</v>
      </c>
      <c r="N248" s="14"/>
      <c r="O248" s="14"/>
      <c r="P248" s="15"/>
      <c r="Q248" s="1"/>
    </row>
    <row r="249" spans="2:17" s="19" customFormat="1" ht="15.75" customHeight="1" thickBot="1" x14ac:dyDescent="0.35">
      <c r="B249" s="39">
        <v>1</v>
      </c>
      <c r="C249" s="120"/>
      <c r="D249" s="7">
        <f t="shared" si="187"/>
        <v>3008</v>
      </c>
      <c r="E249" s="40" t="s">
        <v>37</v>
      </c>
      <c r="F249" s="50">
        <f t="shared" si="193"/>
        <v>64.174000000000007</v>
      </c>
      <c r="G249" s="50">
        <f t="shared" si="152"/>
        <v>3.4769999999999999</v>
      </c>
      <c r="H249" s="50">
        <v>1.98</v>
      </c>
      <c r="I249" s="8">
        <f>F249+G249+H249</f>
        <v>69.631000000000014</v>
      </c>
      <c r="J249" s="8">
        <f>F249*10.764</f>
        <v>690.76893600000005</v>
      </c>
      <c r="K249" s="8">
        <f t="shared" si="124"/>
        <v>37.426427999999994</v>
      </c>
      <c r="L249" s="8">
        <f t="shared" si="125"/>
        <v>21.312719999999999</v>
      </c>
      <c r="M249" s="53">
        <f t="shared" si="130"/>
        <v>749.50808400000005</v>
      </c>
      <c r="N249" s="16"/>
      <c r="O249" s="16"/>
      <c r="P249" s="20"/>
      <c r="Q249" s="1"/>
    </row>
    <row r="250" spans="2:17" ht="15" customHeight="1" x14ac:dyDescent="0.3">
      <c r="B250" s="34">
        <v>1</v>
      </c>
      <c r="C250" s="118">
        <v>31</v>
      </c>
      <c r="D250" s="35">
        <v>3101</v>
      </c>
      <c r="E250" s="38" t="s">
        <v>37</v>
      </c>
      <c r="F250" s="41">
        <f t="shared" ref="F250:F251" si="194">64.472</f>
        <v>64.471999999999994</v>
      </c>
      <c r="G250" s="41">
        <f t="shared" si="152"/>
        <v>3.4769999999999999</v>
      </c>
      <c r="H250" s="41">
        <f t="shared" si="154"/>
        <v>1.9670000000000001</v>
      </c>
      <c r="I250" s="5">
        <f>F250+G250+H250</f>
        <v>69.915999999999997</v>
      </c>
      <c r="J250" s="5">
        <f>F250*10.764</f>
        <v>693.97660799999994</v>
      </c>
      <c r="K250" s="5">
        <f t="shared" ref="K250:K313" si="195">G250*10.764</f>
        <v>37.426427999999994</v>
      </c>
      <c r="L250" s="5">
        <f t="shared" ref="L250:L313" si="196">H250*10.764</f>
        <v>21.172788000000001</v>
      </c>
      <c r="M250" s="51">
        <f t="shared" si="130"/>
        <v>752.5758239999999</v>
      </c>
      <c r="N250" s="35"/>
      <c r="O250" s="35"/>
      <c r="P250" s="22"/>
    </row>
    <row r="251" spans="2:17" ht="15" customHeight="1" x14ac:dyDescent="0.3">
      <c r="B251" s="13">
        <v>1</v>
      </c>
      <c r="C251" s="119"/>
      <c r="D251" s="31">
        <f t="shared" ref="D251:D257" si="197">D250+1</f>
        <v>3102</v>
      </c>
      <c r="E251" s="37" t="s">
        <v>37</v>
      </c>
      <c r="F251" s="49">
        <f t="shared" si="194"/>
        <v>64.471999999999994</v>
      </c>
      <c r="G251" s="49">
        <f t="shared" si="152"/>
        <v>3.4769999999999999</v>
      </c>
      <c r="H251" s="49">
        <f t="shared" si="154"/>
        <v>1.9670000000000001</v>
      </c>
      <c r="I251" s="3">
        <f>F251+G251+H251</f>
        <v>69.915999999999997</v>
      </c>
      <c r="J251" s="3">
        <f>F251*10.764</f>
        <v>693.97660799999994</v>
      </c>
      <c r="K251" s="3">
        <f t="shared" si="195"/>
        <v>37.426427999999994</v>
      </c>
      <c r="L251" s="3">
        <f t="shared" si="196"/>
        <v>21.172788000000001</v>
      </c>
      <c r="M251" s="52">
        <f t="shared" si="130"/>
        <v>752.5758239999999</v>
      </c>
      <c r="N251" s="14"/>
      <c r="O251" s="14"/>
      <c r="P251" s="21"/>
    </row>
    <row r="252" spans="2:17" s="19" customFormat="1" ht="15" customHeight="1" x14ac:dyDescent="0.3">
      <c r="B252" s="13">
        <v>1</v>
      </c>
      <c r="C252" s="119"/>
      <c r="D252" s="31">
        <f t="shared" si="197"/>
        <v>3103</v>
      </c>
      <c r="E252" s="37" t="s">
        <v>38</v>
      </c>
      <c r="F252" s="49">
        <f t="shared" ref="F252:F253" si="198">100.629</f>
        <v>100.629</v>
      </c>
      <c r="G252" s="49">
        <f t="shared" ref="G252:G253" si="199">5.108</f>
        <v>5.1079999999999997</v>
      </c>
      <c r="H252" s="49">
        <f t="shared" ref="H252:H253" si="200">2.656</f>
        <v>2.6560000000000001</v>
      </c>
      <c r="I252" s="3">
        <f>F252+G252+H252</f>
        <v>108.39300000000001</v>
      </c>
      <c r="J252" s="3">
        <f>F252*10.764</f>
        <v>1083.170556</v>
      </c>
      <c r="K252" s="3">
        <f t="shared" si="195"/>
        <v>54.982511999999993</v>
      </c>
      <c r="L252" s="3">
        <f t="shared" si="196"/>
        <v>28.589183999999999</v>
      </c>
      <c r="M252" s="52">
        <f t="shared" ref="M252:M315" si="201">J252+K252+L252</f>
        <v>1166.742252</v>
      </c>
      <c r="N252" s="14"/>
      <c r="O252" s="14"/>
      <c r="P252" s="15"/>
      <c r="Q252" s="1"/>
    </row>
    <row r="253" spans="2:17" s="19" customFormat="1" ht="15" customHeight="1" x14ac:dyDescent="0.3">
      <c r="B253" s="13">
        <v>1</v>
      </c>
      <c r="C253" s="119"/>
      <c r="D253" s="31">
        <f t="shared" si="197"/>
        <v>3104</v>
      </c>
      <c r="E253" s="37" t="s">
        <v>38</v>
      </c>
      <c r="F253" s="49">
        <f t="shared" si="198"/>
        <v>100.629</v>
      </c>
      <c r="G253" s="49">
        <f t="shared" si="199"/>
        <v>5.1079999999999997</v>
      </c>
      <c r="H253" s="49">
        <f t="shared" si="200"/>
        <v>2.6560000000000001</v>
      </c>
      <c r="I253" s="3">
        <f>F253+G253+H253</f>
        <v>108.39300000000001</v>
      </c>
      <c r="J253" s="3">
        <f>F253*10.764</f>
        <v>1083.170556</v>
      </c>
      <c r="K253" s="3">
        <f t="shared" si="195"/>
        <v>54.982511999999993</v>
      </c>
      <c r="L253" s="3">
        <f t="shared" si="196"/>
        <v>28.589183999999999</v>
      </c>
      <c r="M253" s="52">
        <f t="shared" si="201"/>
        <v>1166.742252</v>
      </c>
      <c r="N253" s="14"/>
      <c r="O253" s="14"/>
      <c r="P253" s="15"/>
      <c r="Q253" s="1"/>
    </row>
    <row r="254" spans="2:17" ht="15" customHeight="1" x14ac:dyDescent="0.3">
      <c r="B254" s="13">
        <v>1</v>
      </c>
      <c r="C254" s="119"/>
      <c r="D254" s="31">
        <f t="shared" si="197"/>
        <v>3105</v>
      </c>
      <c r="E254" s="37" t="s">
        <v>39</v>
      </c>
      <c r="F254" s="49">
        <f t="shared" ref="F254:F255" si="202">59.035</f>
        <v>59.034999999999997</v>
      </c>
      <c r="G254" s="49">
        <f t="shared" ref="G254:G255" si="203">3.233</f>
        <v>3.2330000000000001</v>
      </c>
      <c r="H254" s="49">
        <v>1.74</v>
      </c>
      <c r="I254" s="3">
        <f>F254+G254+H254</f>
        <v>64.007999999999996</v>
      </c>
      <c r="J254" s="3">
        <f>F254*10.764</f>
        <v>635.45273999999995</v>
      </c>
      <c r="K254" s="3">
        <f t="shared" si="195"/>
        <v>34.800012000000002</v>
      </c>
      <c r="L254" s="3">
        <f t="shared" si="196"/>
        <v>18.72936</v>
      </c>
      <c r="M254" s="52">
        <f t="shared" si="201"/>
        <v>688.98211200000003</v>
      </c>
      <c r="N254" s="14"/>
      <c r="O254" s="14"/>
      <c r="P254" s="15"/>
    </row>
    <row r="255" spans="2:17" ht="15" customHeight="1" x14ac:dyDescent="0.3">
      <c r="B255" s="13">
        <v>1</v>
      </c>
      <c r="C255" s="119"/>
      <c r="D255" s="31">
        <f t="shared" si="197"/>
        <v>3106</v>
      </c>
      <c r="E255" s="37" t="s">
        <v>39</v>
      </c>
      <c r="F255" s="49">
        <f t="shared" si="202"/>
        <v>59.034999999999997</v>
      </c>
      <c r="G255" s="49">
        <f t="shared" si="203"/>
        <v>3.2330000000000001</v>
      </c>
      <c r="H255" s="49">
        <v>1.74</v>
      </c>
      <c r="I255" s="3">
        <f>F255+G255+H255</f>
        <v>64.007999999999996</v>
      </c>
      <c r="J255" s="3">
        <f>F255*10.764</f>
        <v>635.45273999999995</v>
      </c>
      <c r="K255" s="3">
        <f t="shared" si="195"/>
        <v>34.800012000000002</v>
      </c>
      <c r="L255" s="3">
        <f t="shared" si="196"/>
        <v>18.72936</v>
      </c>
      <c r="M255" s="52">
        <f t="shared" si="201"/>
        <v>688.98211200000003</v>
      </c>
      <c r="N255" s="14"/>
      <c r="O255" s="14"/>
      <c r="P255" s="15"/>
    </row>
    <row r="256" spans="2:17" s="19" customFormat="1" ht="15" customHeight="1" x14ac:dyDescent="0.3">
      <c r="B256" s="13">
        <v>1</v>
      </c>
      <c r="C256" s="119"/>
      <c r="D256" s="31">
        <f t="shared" si="197"/>
        <v>3107</v>
      </c>
      <c r="E256" s="37" t="s">
        <v>37</v>
      </c>
      <c r="F256" s="49">
        <f t="shared" ref="F256:F257" si="204">64.174</f>
        <v>64.174000000000007</v>
      </c>
      <c r="G256" s="49">
        <f t="shared" si="152"/>
        <v>3.4769999999999999</v>
      </c>
      <c r="H256" s="49">
        <v>1.98</v>
      </c>
      <c r="I256" s="3">
        <f>F256+G256+H256</f>
        <v>69.631000000000014</v>
      </c>
      <c r="J256" s="3">
        <f>F256*10.764</f>
        <v>690.76893600000005</v>
      </c>
      <c r="K256" s="3">
        <f t="shared" si="195"/>
        <v>37.426427999999994</v>
      </c>
      <c r="L256" s="3">
        <f t="shared" si="196"/>
        <v>21.312719999999999</v>
      </c>
      <c r="M256" s="52">
        <f t="shared" si="201"/>
        <v>749.50808400000005</v>
      </c>
      <c r="N256" s="14"/>
      <c r="O256" s="14"/>
      <c r="P256" s="15"/>
      <c r="Q256" s="1"/>
    </row>
    <row r="257" spans="2:17" s="19" customFormat="1" ht="15.75" customHeight="1" thickBot="1" x14ac:dyDescent="0.35">
      <c r="B257" s="39">
        <v>1</v>
      </c>
      <c r="C257" s="120"/>
      <c r="D257" s="7">
        <f t="shared" si="197"/>
        <v>3108</v>
      </c>
      <c r="E257" s="40" t="s">
        <v>37</v>
      </c>
      <c r="F257" s="50">
        <f t="shared" si="204"/>
        <v>64.174000000000007</v>
      </c>
      <c r="G257" s="50">
        <f t="shared" si="152"/>
        <v>3.4769999999999999</v>
      </c>
      <c r="H257" s="50">
        <v>1.98</v>
      </c>
      <c r="I257" s="8">
        <f>F257+G257+H257</f>
        <v>69.631000000000014</v>
      </c>
      <c r="J257" s="8">
        <f>F257*10.764</f>
        <v>690.76893600000005</v>
      </c>
      <c r="K257" s="8">
        <f t="shared" si="195"/>
        <v>37.426427999999994</v>
      </c>
      <c r="L257" s="8">
        <f t="shared" si="196"/>
        <v>21.312719999999999</v>
      </c>
      <c r="M257" s="53">
        <f t="shared" si="201"/>
        <v>749.50808400000005</v>
      </c>
      <c r="N257" s="16"/>
      <c r="O257" s="16"/>
      <c r="P257" s="20"/>
      <c r="Q257" s="1"/>
    </row>
    <row r="258" spans="2:17" ht="15" customHeight="1" x14ac:dyDescent="0.3">
      <c r="B258" s="34">
        <v>1</v>
      </c>
      <c r="C258" s="118">
        <v>32</v>
      </c>
      <c r="D258" s="35">
        <v>3201</v>
      </c>
      <c r="E258" s="38" t="s">
        <v>37</v>
      </c>
      <c r="F258" s="41">
        <f t="shared" ref="F258:F259" si="205">64.472</f>
        <v>64.471999999999994</v>
      </c>
      <c r="G258" s="41">
        <f t="shared" si="152"/>
        <v>3.4769999999999999</v>
      </c>
      <c r="H258" s="41">
        <f t="shared" si="154"/>
        <v>1.9670000000000001</v>
      </c>
      <c r="I258" s="5">
        <f>F258+G258+H258</f>
        <v>69.915999999999997</v>
      </c>
      <c r="J258" s="5">
        <f>F258*10.764</f>
        <v>693.97660799999994</v>
      </c>
      <c r="K258" s="5">
        <f t="shared" si="195"/>
        <v>37.426427999999994</v>
      </c>
      <c r="L258" s="5">
        <f t="shared" si="196"/>
        <v>21.172788000000001</v>
      </c>
      <c r="M258" s="51">
        <f t="shared" si="201"/>
        <v>752.5758239999999</v>
      </c>
      <c r="N258" s="35"/>
      <c r="O258" s="35"/>
      <c r="P258" s="22"/>
    </row>
    <row r="259" spans="2:17" ht="15" customHeight="1" x14ac:dyDescent="0.3">
      <c r="B259" s="13">
        <v>1</v>
      </c>
      <c r="C259" s="119"/>
      <c r="D259" s="31">
        <f t="shared" ref="D259:D265" si="206">D258+1</f>
        <v>3202</v>
      </c>
      <c r="E259" s="37" t="s">
        <v>37</v>
      </c>
      <c r="F259" s="49">
        <f t="shared" si="205"/>
        <v>64.471999999999994</v>
      </c>
      <c r="G259" s="49">
        <f t="shared" si="152"/>
        <v>3.4769999999999999</v>
      </c>
      <c r="H259" s="49">
        <f t="shared" si="154"/>
        <v>1.9670000000000001</v>
      </c>
      <c r="I259" s="3">
        <f>F259+G259+H259</f>
        <v>69.915999999999997</v>
      </c>
      <c r="J259" s="3">
        <f>F259*10.764</f>
        <v>693.97660799999994</v>
      </c>
      <c r="K259" s="3">
        <f t="shared" si="195"/>
        <v>37.426427999999994</v>
      </c>
      <c r="L259" s="3">
        <f t="shared" si="196"/>
        <v>21.172788000000001</v>
      </c>
      <c r="M259" s="52">
        <f t="shared" si="201"/>
        <v>752.5758239999999</v>
      </c>
      <c r="N259" s="14"/>
      <c r="O259" s="14"/>
      <c r="P259" s="21"/>
    </row>
    <row r="260" spans="2:17" s="19" customFormat="1" ht="15" customHeight="1" x14ac:dyDescent="0.3">
      <c r="B260" s="13">
        <v>1</v>
      </c>
      <c r="C260" s="119"/>
      <c r="D260" s="31">
        <f t="shared" si="206"/>
        <v>3203</v>
      </c>
      <c r="E260" s="37" t="s">
        <v>38</v>
      </c>
      <c r="F260" s="49">
        <f t="shared" ref="F260:F261" si="207">100.629</f>
        <v>100.629</v>
      </c>
      <c r="G260" s="49">
        <f t="shared" ref="G260:G261" si="208">5.108</f>
        <v>5.1079999999999997</v>
      </c>
      <c r="H260" s="49">
        <f t="shared" ref="H260:H261" si="209">2.656</f>
        <v>2.6560000000000001</v>
      </c>
      <c r="I260" s="3">
        <f>F260+G260+H260</f>
        <v>108.39300000000001</v>
      </c>
      <c r="J260" s="3">
        <f>F260*10.764</f>
        <v>1083.170556</v>
      </c>
      <c r="K260" s="3">
        <f t="shared" si="195"/>
        <v>54.982511999999993</v>
      </c>
      <c r="L260" s="3">
        <f t="shared" si="196"/>
        <v>28.589183999999999</v>
      </c>
      <c r="M260" s="52">
        <f t="shared" si="201"/>
        <v>1166.742252</v>
      </c>
      <c r="N260" s="14"/>
      <c r="O260" s="14"/>
      <c r="P260" s="15"/>
      <c r="Q260" s="1"/>
    </row>
    <row r="261" spans="2:17" s="19" customFormat="1" ht="15" customHeight="1" x14ac:dyDescent="0.3">
      <c r="B261" s="13">
        <v>1</v>
      </c>
      <c r="C261" s="119"/>
      <c r="D261" s="31">
        <f t="shared" si="206"/>
        <v>3204</v>
      </c>
      <c r="E261" s="37" t="s">
        <v>38</v>
      </c>
      <c r="F261" s="49">
        <f t="shared" si="207"/>
        <v>100.629</v>
      </c>
      <c r="G261" s="49">
        <f t="shared" si="208"/>
        <v>5.1079999999999997</v>
      </c>
      <c r="H261" s="49">
        <f t="shared" si="209"/>
        <v>2.6560000000000001</v>
      </c>
      <c r="I261" s="3">
        <f>F261+G261+H261</f>
        <v>108.39300000000001</v>
      </c>
      <c r="J261" s="3">
        <f>F261*10.764</f>
        <v>1083.170556</v>
      </c>
      <c r="K261" s="3">
        <f t="shared" si="195"/>
        <v>54.982511999999993</v>
      </c>
      <c r="L261" s="3">
        <f t="shared" si="196"/>
        <v>28.589183999999999</v>
      </c>
      <c r="M261" s="52">
        <f t="shared" si="201"/>
        <v>1166.742252</v>
      </c>
      <c r="N261" s="14"/>
      <c r="O261" s="14"/>
      <c r="P261" s="15"/>
      <c r="Q261" s="1"/>
    </row>
    <row r="262" spans="2:17" ht="15" customHeight="1" x14ac:dyDescent="0.3">
      <c r="B262" s="13">
        <v>1</v>
      </c>
      <c r="C262" s="119"/>
      <c r="D262" s="2">
        <f t="shared" si="206"/>
        <v>3205</v>
      </c>
      <c r="E262" s="2"/>
      <c r="F262" s="54"/>
      <c r="G262" s="54"/>
      <c r="H262" s="54"/>
      <c r="I262" s="17"/>
      <c r="J262" s="17"/>
      <c r="K262" s="17"/>
      <c r="L262" s="17"/>
      <c r="M262" s="55"/>
      <c r="N262" s="18" t="s">
        <v>46</v>
      </c>
      <c r="O262" s="18"/>
      <c r="P262" s="56"/>
    </row>
    <row r="263" spans="2:17" ht="15" customHeight="1" x14ac:dyDescent="0.3">
      <c r="B263" s="13">
        <v>1</v>
      </c>
      <c r="C263" s="119"/>
      <c r="D263" s="31">
        <f t="shared" si="206"/>
        <v>3206</v>
      </c>
      <c r="E263" s="37" t="s">
        <v>39</v>
      </c>
      <c r="F263" s="49">
        <f t="shared" ref="F263" si="210">59.035</f>
        <v>59.034999999999997</v>
      </c>
      <c r="G263" s="49">
        <f t="shared" ref="G263" si="211">3.233</f>
        <v>3.2330000000000001</v>
      </c>
      <c r="H263" s="49">
        <v>1.74</v>
      </c>
      <c r="I263" s="3">
        <f>F263+G263+H263</f>
        <v>64.007999999999996</v>
      </c>
      <c r="J263" s="3">
        <f>F263*10.764</f>
        <v>635.45273999999995</v>
      </c>
      <c r="K263" s="3">
        <f t="shared" si="195"/>
        <v>34.800012000000002</v>
      </c>
      <c r="L263" s="3">
        <f t="shared" si="196"/>
        <v>18.72936</v>
      </c>
      <c r="M263" s="52">
        <f t="shared" si="201"/>
        <v>688.98211200000003</v>
      </c>
      <c r="N263" s="14"/>
      <c r="O263" s="14"/>
      <c r="P263" s="15"/>
    </row>
    <row r="264" spans="2:17" s="19" customFormat="1" ht="15" customHeight="1" x14ac:dyDescent="0.3">
      <c r="B264" s="13">
        <v>1</v>
      </c>
      <c r="C264" s="119"/>
      <c r="D264" s="31">
        <f t="shared" si="206"/>
        <v>3207</v>
      </c>
      <c r="E264" s="37" t="s">
        <v>37</v>
      </c>
      <c r="F264" s="49">
        <f t="shared" ref="F264:F265" si="212">64.174</f>
        <v>64.174000000000007</v>
      </c>
      <c r="G264" s="49">
        <f t="shared" si="152"/>
        <v>3.4769999999999999</v>
      </c>
      <c r="H264" s="49">
        <v>1.98</v>
      </c>
      <c r="I264" s="3">
        <f>F264+G264+H264</f>
        <v>69.631000000000014</v>
      </c>
      <c r="J264" s="3">
        <f>F264*10.764</f>
        <v>690.76893600000005</v>
      </c>
      <c r="K264" s="3">
        <f t="shared" si="195"/>
        <v>37.426427999999994</v>
      </c>
      <c r="L264" s="3">
        <f t="shared" si="196"/>
        <v>21.312719999999999</v>
      </c>
      <c r="M264" s="52">
        <f t="shared" si="201"/>
        <v>749.50808400000005</v>
      </c>
      <c r="N264" s="14"/>
      <c r="O264" s="14"/>
      <c r="P264" s="15"/>
      <c r="Q264" s="1"/>
    </row>
    <row r="265" spans="2:17" s="19" customFormat="1" ht="15.75" customHeight="1" thickBot="1" x14ac:dyDescent="0.35">
      <c r="B265" s="39">
        <v>1</v>
      </c>
      <c r="C265" s="120"/>
      <c r="D265" s="7">
        <f t="shared" si="206"/>
        <v>3208</v>
      </c>
      <c r="E265" s="40" t="s">
        <v>37</v>
      </c>
      <c r="F265" s="50">
        <f t="shared" si="212"/>
        <v>64.174000000000007</v>
      </c>
      <c r="G265" s="50">
        <f t="shared" si="152"/>
        <v>3.4769999999999999</v>
      </c>
      <c r="H265" s="50">
        <v>1.98</v>
      </c>
      <c r="I265" s="8">
        <f>F265+G265+H265</f>
        <v>69.631000000000014</v>
      </c>
      <c r="J265" s="8">
        <f>F265*10.764</f>
        <v>690.76893600000005</v>
      </c>
      <c r="K265" s="8">
        <f t="shared" si="195"/>
        <v>37.426427999999994</v>
      </c>
      <c r="L265" s="8">
        <f t="shared" si="196"/>
        <v>21.312719999999999</v>
      </c>
      <c r="M265" s="53">
        <f t="shared" si="201"/>
        <v>749.50808400000005</v>
      </c>
      <c r="N265" s="16"/>
      <c r="O265" s="16"/>
      <c r="P265" s="20"/>
      <c r="Q265" s="1"/>
    </row>
    <row r="266" spans="2:17" ht="15" customHeight="1" x14ac:dyDescent="0.3">
      <c r="B266" s="34">
        <v>1</v>
      </c>
      <c r="C266" s="118">
        <v>33</v>
      </c>
      <c r="D266" s="35">
        <v>3301</v>
      </c>
      <c r="E266" s="38" t="s">
        <v>37</v>
      </c>
      <c r="F266" s="41">
        <f t="shared" ref="F266:F267" si="213">64.472</f>
        <v>64.471999999999994</v>
      </c>
      <c r="G266" s="41">
        <f t="shared" si="152"/>
        <v>3.4769999999999999</v>
      </c>
      <c r="H266" s="41">
        <f t="shared" si="154"/>
        <v>1.9670000000000001</v>
      </c>
      <c r="I266" s="5">
        <f>F266+G266+H266</f>
        <v>69.915999999999997</v>
      </c>
      <c r="J266" s="5">
        <f>F266*10.764</f>
        <v>693.97660799999994</v>
      </c>
      <c r="K266" s="5">
        <f t="shared" si="195"/>
        <v>37.426427999999994</v>
      </c>
      <c r="L266" s="5">
        <f t="shared" si="196"/>
        <v>21.172788000000001</v>
      </c>
      <c r="M266" s="51">
        <f t="shared" si="201"/>
        <v>752.5758239999999</v>
      </c>
      <c r="N266" s="35"/>
      <c r="O266" s="35"/>
      <c r="P266" s="22"/>
    </row>
    <row r="267" spans="2:17" ht="15" customHeight="1" x14ac:dyDescent="0.3">
      <c r="B267" s="13">
        <v>1</v>
      </c>
      <c r="C267" s="119"/>
      <c r="D267" s="31">
        <f t="shared" ref="D267:D273" si="214">D266+1</f>
        <v>3302</v>
      </c>
      <c r="E267" s="37" t="s">
        <v>37</v>
      </c>
      <c r="F267" s="49">
        <f t="shared" si="213"/>
        <v>64.471999999999994</v>
      </c>
      <c r="G267" s="49">
        <f t="shared" si="152"/>
        <v>3.4769999999999999</v>
      </c>
      <c r="H267" s="49">
        <f t="shared" si="154"/>
        <v>1.9670000000000001</v>
      </c>
      <c r="I267" s="3">
        <f>F267+G267+H267</f>
        <v>69.915999999999997</v>
      </c>
      <c r="J267" s="3">
        <f>F267*10.764</f>
        <v>693.97660799999994</v>
      </c>
      <c r="K267" s="3">
        <f t="shared" si="195"/>
        <v>37.426427999999994</v>
      </c>
      <c r="L267" s="3">
        <f t="shared" si="196"/>
        <v>21.172788000000001</v>
      </c>
      <c r="M267" s="52">
        <f t="shared" si="201"/>
        <v>752.5758239999999</v>
      </c>
      <c r="N267" s="14"/>
      <c r="O267" s="14"/>
      <c r="P267" s="21"/>
    </row>
    <row r="268" spans="2:17" s="19" customFormat="1" ht="15" customHeight="1" x14ac:dyDescent="0.3">
      <c r="B268" s="13">
        <v>1</v>
      </c>
      <c r="C268" s="119"/>
      <c r="D268" s="31">
        <f t="shared" si="214"/>
        <v>3303</v>
      </c>
      <c r="E268" s="37" t="s">
        <v>38</v>
      </c>
      <c r="F268" s="49">
        <f t="shared" ref="F268:F269" si="215">100.629</f>
        <v>100.629</v>
      </c>
      <c r="G268" s="49">
        <f t="shared" ref="G268:G269" si="216">5.108</f>
        <v>5.1079999999999997</v>
      </c>
      <c r="H268" s="49">
        <f t="shared" ref="H268:H269" si="217">2.656</f>
        <v>2.6560000000000001</v>
      </c>
      <c r="I268" s="3">
        <f>F268+G268+H268</f>
        <v>108.39300000000001</v>
      </c>
      <c r="J268" s="3">
        <f>F268*10.764</f>
        <v>1083.170556</v>
      </c>
      <c r="K268" s="3">
        <f t="shared" si="195"/>
        <v>54.982511999999993</v>
      </c>
      <c r="L268" s="3">
        <f t="shared" si="196"/>
        <v>28.589183999999999</v>
      </c>
      <c r="M268" s="52">
        <f t="shared" si="201"/>
        <v>1166.742252</v>
      </c>
      <c r="N268" s="14"/>
      <c r="O268" s="14"/>
      <c r="P268" s="15"/>
      <c r="Q268" s="1"/>
    </row>
    <row r="269" spans="2:17" s="19" customFormat="1" ht="15" customHeight="1" x14ac:dyDescent="0.3">
      <c r="B269" s="13">
        <v>1</v>
      </c>
      <c r="C269" s="119"/>
      <c r="D269" s="31">
        <f t="shared" si="214"/>
        <v>3304</v>
      </c>
      <c r="E269" s="37" t="s">
        <v>38</v>
      </c>
      <c r="F269" s="49">
        <f t="shared" si="215"/>
        <v>100.629</v>
      </c>
      <c r="G269" s="49">
        <f t="shared" si="216"/>
        <v>5.1079999999999997</v>
      </c>
      <c r="H269" s="49">
        <f t="shared" si="217"/>
        <v>2.6560000000000001</v>
      </c>
      <c r="I269" s="3">
        <f>F269+G269+H269</f>
        <v>108.39300000000001</v>
      </c>
      <c r="J269" s="3">
        <f>F269*10.764</f>
        <v>1083.170556</v>
      </c>
      <c r="K269" s="3">
        <f t="shared" si="195"/>
        <v>54.982511999999993</v>
      </c>
      <c r="L269" s="3">
        <f t="shared" si="196"/>
        <v>28.589183999999999</v>
      </c>
      <c r="M269" s="52">
        <f t="shared" si="201"/>
        <v>1166.742252</v>
      </c>
      <c r="N269" s="14"/>
      <c r="O269" s="14"/>
      <c r="P269" s="15"/>
      <c r="Q269" s="1"/>
    </row>
    <row r="270" spans="2:17" ht="15" customHeight="1" x14ac:dyDescent="0.3">
      <c r="B270" s="13">
        <v>1</v>
      </c>
      <c r="C270" s="119"/>
      <c r="D270" s="31">
        <f t="shared" si="214"/>
        <v>3305</v>
      </c>
      <c r="E270" s="37" t="s">
        <v>39</v>
      </c>
      <c r="F270" s="49">
        <f t="shared" ref="F270:F271" si="218">59.035</f>
        <v>59.034999999999997</v>
      </c>
      <c r="G270" s="49">
        <f t="shared" ref="G270:G271" si="219">3.233</f>
        <v>3.2330000000000001</v>
      </c>
      <c r="H270" s="49">
        <v>1.74</v>
      </c>
      <c r="I270" s="3">
        <f>F270+G270+H270</f>
        <v>64.007999999999996</v>
      </c>
      <c r="J270" s="3">
        <f>F270*10.764</f>
        <v>635.45273999999995</v>
      </c>
      <c r="K270" s="3">
        <f t="shared" si="195"/>
        <v>34.800012000000002</v>
      </c>
      <c r="L270" s="3">
        <f t="shared" si="196"/>
        <v>18.72936</v>
      </c>
      <c r="M270" s="52">
        <f t="shared" si="201"/>
        <v>688.98211200000003</v>
      </c>
      <c r="N270" s="14"/>
      <c r="O270" s="14"/>
      <c r="P270" s="15"/>
    </row>
    <row r="271" spans="2:17" ht="15" customHeight="1" x14ac:dyDescent="0.3">
      <c r="B271" s="13">
        <v>1</v>
      </c>
      <c r="C271" s="119"/>
      <c r="D271" s="31">
        <f t="shared" si="214"/>
        <v>3306</v>
      </c>
      <c r="E271" s="37" t="s">
        <v>39</v>
      </c>
      <c r="F271" s="49">
        <f t="shared" si="218"/>
        <v>59.034999999999997</v>
      </c>
      <c r="G271" s="49">
        <f t="shared" si="219"/>
        <v>3.2330000000000001</v>
      </c>
      <c r="H271" s="49">
        <v>1.74</v>
      </c>
      <c r="I271" s="3">
        <f>F271+G271+H271</f>
        <v>64.007999999999996</v>
      </c>
      <c r="J271" s="3">
        <f>F271*10.764</f>
        <v>635.45273999999995</v>
      </c>
      <c r="K271" s="3">
        <f t="shared" si="195"/>
        <v>34.800012000000002</v>
      </c>
      <c r="L271" s="3">
        <f t="shared" si="196"/>
        <v>18.72936</v>
      </c>
      <c r="M271" s="52">
        <f t="shared" si="201"/>
        <v>688.98211200000003</v>
      </c>
      <c r="N271" s="14"/>
      <c r="O271" s="14"/>
      <c r="P271" s="15"/>
    </row>
    <row r="272" spans="2:17" s="19" customFormat="1" ht="15" customHeight="1" x14ac:dyDescent="0.3">
      <c r="B272" s="13">
        <v>1</v>
      </c>
      <c r="C272" s="119"/>
      <c r="D272" s="31">
        <f t="shared" si="214"/>
        <v>3307</v>
      </c>
      <c r="E272" s="37" t="s">
        <v>37</v>
      </c>
      <c r="F272" s="49">
        <f t="shared" ref="F272:F273" si="220">64.174</f>
        <v>64.174000000000007</v>
      </c>
      <c r="G272" s="49">
        <f t="shared" ref="G272:G331" si="221">3.477</f>
        <v>3.4769999999999999</v>
      </c>
      <c r="H272" s="49">
        <v>1.98</v>
      </c>
      <c r="I272" s="3">
        <f>F272+G272+H272</f>
        <v>69.631000000000014</v>
      </c>
      <c r="J272" s="3">
        <f>F272*10.764</f>
        <v>690.76893600000005</v>
      </c>
      <c r="K272" s="3">
        <f t="shared" si="195"/>
        <v>37.426427999999994</v>
      </c>
      <c r="L272" s="3">
        <f t="shared" si="196"/>
        <v>21.312719999999999</v>
      </c>
      <c r="M272" s="52">
        <f t="shared" si="201"/>
        <v>749.50808400000005</v>
      </c>
      <c r="N272" s="14"/>
      <c r="O272" s="14"/>
      <c r="P272" s="15"/>
      <c r="Q272" s="1"/>
    </row>
    <row r="273" spans="2:17" s="19" customFormat="1" ht="15.75" customHeight="1" thickBot="1" x14ac:dyDescent="0.35">
      <c r="B273" s="39">
        <v>1</v>
      </c>
      <c r="C273" s="120"/>
      <c r="D273" s="7">
        <f t="shared" si="214"/>
        <v>3308</v>
      </c>
      <c r="E273" s="40" t="s">
        <v>37</v>
      </c>
      <c r="F273" s="50">
        <f t="shared" si="220"/>
        <v>64.174000000000007</v>
      </c>
      <c r="G273" s="50">
        <f t="shared" si="221"/>
        <v>3.4769999999999999</v>
      </c>
      <c r="H273" s="50">
        <v>1.98</v>
      </c>
      <c r="I273" s="8">
        <f>F273+G273+H273</f>
        <v>69.631000000000014</v>
      </c>
      <c r="J273" s="8">
        <f>F273*10.764</f>
        <v>690.76893600000005</v>
      </c>
      <c r="K273" s="8">
        <f t="shared" si="195"/>
        <v>37.426427999999994</v>
      </c>
      <c r="L273" s="8">
        <f t="shared" si="196"/>
        <v>21.312719999999999</v>
      </c>
      <c r="M273" s="53">
        <f t="shared" si="201"/>
        <v>749.50808400000005</v>
      </c>
      <c r="N273" s="16"/>
      <c r="O273" s="16"/>
      <c r="P273" s="20"/>
      <c r="Q273" s="1"/>
    </row>
    <row r="274" spans="2:17" ht="15" customHeight="1" x14ac:dyDescent="0.3">
      <c r="B274" s="34">
        <v>1</v>
      </c>
      <c r="C274" s="118">
        <v>34</v>
      </c>
      <c r="D274" s="35">
        <v>3401</v>
      </c>
      <c r="E274" s="38" t="s">
        <v>37</v>
      </c>
      <c r="F274" s="41">
        <f t="shared" ref="F274:F275" si="222">64.472</f>
        <v>64.471999999999994</v>
      </c>
      <c r="G274" s="41">
        <f t="shared" si="221"/>
        <v>3.4769999999999999</v>
      </c>
      <c r="H274" s="41">
        <f t="shared" ref="H274:H331" si="223">1.967</f>
        <v>1.9670000000000001</v>
      </c>
      <c r="I274" s="5">
        <f>F274+G274+H274</f>
        <v>69.915999999999997</v>
      </c>
      <c r="J274" s="5">
        <f>F274*10.764</f>
        <v>693.97660799999994</v>
      </c>
      <c r="K274" s="5">
        <f t="shared" si="195"/>
        <v>37.426427999999994</v>
      </c>
      <c r="L274" s="5">
        <f t="shared" si="196"/>
        <v>21.172788000000001</v>
      </c>
      <c r="M274" s="51">
        <f t="shared" si="201"/>
        <v>752.5758239999999</v>
      </c>
      <c r="N274" s="35"/>
      <c r="O274" s="35"/>
      <c r="P274" s="22"/>
    </row>
    <row r="275" spans="2:17" ht="15" customHeight="1" x14ac:dyDescent="0.3">
      <c r="B275" s="13">
        <v>1</v>
      </c>
      <c r="C275" s="119"/>
      <c r="D275" s="31">
        <f t="shared" ref="D275:D281" si="224">D274+1</f>
        <v>3402</v>
      </c>
      <c r="E275" s="37" t="s">
        <v>37</v>
      </c>
      <c r="F275" s="49">
        <f t="shared" si="222"/>
        <v>64.471999999999994</v>
      </c>
      <c r="G275" s="49">
        <f t="shared" si="221"/>
        <v>3.4769999999999999</v>
      </c>
      <c r="H275" s="49">
        <f t="shared" si="223"/>
        <v>1.9670000000000001</v>
      </c>
      <c r="I275" s="3">
        <f>F275+G275+H275</f>
        <v>69.915999999999997</v>
      </c>
      <c r="J275" s="3">
        <f>F275*10.764</f>
        <v>693.97660799999994</v>
      </c>
      <c r="K275" s="3">
        <f t="shared" si="195"/>
        <v>37.426427999999994</v>
      </c>
      <c r="L275" s="3">
        <f t="shared" si="196"/>
        <v>21.172788000000001</v>
      </c>
      <c r="M275" s="52">
        <f t="shared" si="201"/>
        <v>752.5758239999999</v>
      </c>
      <c r="N275" s="14"/>
      <c r="O275" s="14"/>
      <c r="P275" s="21"/>
    </row>
    <row r="276" spans="2:17" s="19" customFormat="1" ht="15" customHeight="1" x14ac:dyDescent="0.3">
      <c r="B276" s="13">
        <v>1</v>
      </c>
      <c r="C276" s="119"/>
      <c r="D276" s="31">
        <f t="shared" si="224"/>
        <v>3403</v>
      </c>
      <c r="E276" s="37" t="s">
        <v>38</v>
      </c>
      <c r="F276" s="49">
        <f t="shared" ref="F276:F277" si="225">100.629</f>
        <v>100.629</v>
      </c>
      <c r="G276" s="49">
        <f t="shared" ref="G276:G277" si="226">5.108</f>
        <v>5.1079999999999997</v>
      </c>
      <c r="H276" s="49">
        <f t="shared" ref="H276:H277" si="227">2.656</f>
        <v>2.6560000000000001</v>
      </c>
      <c r="I276" s="3">
        <f>F276+G276+H276</f>
        <v>108.39300000000001</v>
      </c>
      <c r="J276" s="3">
        <f>F276*10.764</f>
        <v>1083.170556</v>
      </c>
      <c r="K276" s="3">
        <f t="shared" si="195"/>
        <v>54.982511999999993</v>
      </c>
      <c r="L276" s="3">
        <f t="shared" si="196"/>
        <v>28.589183999999999</v>
      </c>
      <c r="M276" s="52">
        <f t="shared" si="201"/>
        <v>1166.742252</v>
      </c>
      <c r="N276" s="14"/>
      <c r="O276" s="14"/>
      <c r="P276" s="15"/>
      <c r="Q276" s="1"/>
    </row>
    <row r="277" spans="2:17" s="19" customFormat="1" ht="15" customHeight="1" x14ac:dyDescent="0.3">
      <c r="B277" s="13">
        <v>1</v>
      </c>
      <c r="C277" s="119"/>
      <c r="D277" s="31">
        <f t="shared" si="224"/>
        <v>3404</v>
      </c>
      <c r="E277" s="37" t="s">
        <v>38</v>
      </c>
      <c r="F277" s="49">
        <f t="shared" si="225"/>
        <v>100.629</v>
      </c>
      <c r="G277" s="49">
        <f t="shared" si="226"/>
        <v>5.1079999999999997</v>
      </c>
      <c r="H277" s="49">
        <f t="shared" si="227"/>
        <v>2.6560000000000001</v>
      </c>
      <c r="I277" s="3">
        <f>F277+G277+H277</f>
        <v>108.39300000000001</v>
      </c>
      <c r="J277" s="3">
        <f>F277*10.764</f>
        <v>1083.170556</v>
      </c>
      <c r="K277" s="3">
        <f t="shared" si="195"/>
        <v>54.982511999999993</v>
      </c>
      <c r="L277" s="3">
        <f t="shared" si="196"/>
        <v>28.589183999999999</v>
      </c>
      <c r="M277" s="52">
        <f t="shared" si="201"/>
        <v>1166.742252</v>
      </c>
      <c r="N277" s="14"/>
      <c r="O277" s="14"/>
      <c r="P277" s="15"/>
      <c r="Q277" s="1"/>
    </row>
    <row r="278" spans="2:17" ht="15" customHeight="1" x14ac:dyDescent="0.3">
      <c r="B278" s="13">
        <v>1</v>
      </c>
      <c r="C278" s="119"/>
      <c r="D278" s="31">
        <f t="shared" si="224"/>
        <v>3405</v>
      </c>
      <c r="E278" s="37" t="s">
        <v>39</v>
      </c>
      <c r="F278" s="49">
        <f t="shared" ref="F278:F279" si="228">59.035</f>
        <v>59.034999999999997</v>
      </c>
      <c r="G278" s="49">
        <f t="shared" ref="G278:G279" si="229">3.233</f>
        <v>3.2330000000000001</v>
      </c>
      <c r="H278" s="49">
        <v>1.74</v>
      </c>
      <c r="I278" s="3">
        <f>F278+G278+H278</f>
        <v>64.007999999999996</v>
      </c>
      <c r="J278" s="3">
        <f>F278*10.764</f>
        <v>635.45273999999995</v>
      </c>
      <c r="K278" s="3">
        <f t="shared" si="195"/>
        <v>34.800012000000002</v>
      </c>
      <c r="L278" s="3">
        <f t="shared" si="196"/>
        <v>18.72936</v>
      </c>
      <c r="M278" s="52">
        <f t="shared" si="201"/>
        <v>688.98211200000003</v>
      </c>
      <c r="N278" s="14"/>
      <c r="O278" s="14"/>
      <c r="P278" s="15"/>
    </row>
    <row r="279" spans="2:17" ht="15" customHeight="1" x14ac:dyDescent="0.3">
      <c r="B279" s="13">
        <v>1</v>
      </c>
      <c r="C279" s="119"/>
      <c r="D279" s="31">
        <f t="shared" si="224"/>
        <v>3406</v>
      </c>
      <c r="E279" s="37" t="s">
        <v>39</v>
      </c>
      <c r="F279" s="49">
        <f t="shared" si="228"/>
        <v>59.034999999999997</v>
      </c>
      <c r="G279" s="49">
        <f t="shared" si="229"/>
        <v>3.2330000000000001</v>
      </c>
      <c r="H279" s="49">
        <v>1.74</v>
      </c>
      <c r="I279" s="3">
        <f>F279+G279+H279</f>
        <v>64.007999999999996</v>
      </c>
      <c r="J279" s="3">
        <f>F279*10.764</f>
        <v>635.45273999999995</v>
      </c>
      <c r="K279" s="3">
        <f t="shared" si="195"/>
        <v>34.800012000000002</v>
      </c>
      <c r="L279" s="3">
        <f t="shared" si="196"/>
        <v>18.72936</v>
      </c>
      <c r="M279" s="52">
        <f t="shared" si="201"/>
        <v>688.98211200000003</v>
      </c>
      <c r="N279" s="14"/>
      <c r="O279" s="14"/>
      <c r="P279" s="15"/>
    </row>
    <row r="280" spans="2:17" s="19" customFormat="1" ht="15" customHeight="1" x14ac:dyDescent="0.3">
      <c r="B280" s="13">
        <v>1</v>
      </c>
      <c r="C280" s="119"/>
      <c r="D280" s="31">
        <f t="shared" si="224"/>
        <v>3407</v>
      </c>
      <c r="E280" s="37" t="s">
        <v>37</v>
      </c>
      <c r="F280" s="49">
        <f t="shared" ref="F280:F281" si="230">64.174</f>
        <v>64.174000000000007</v>
      </c>
      <c r="G280" s="49">
        <f t="shared" si="221"/>
        <v>3.4769999999999999</v>
      </c>
      <c r="H280" s="49">
        <v>1.98</v>
      </c>
      <c r="I280" s="3">
        <f>F280+G280+H280</f>
        <v>69.631000000000014</v>
      </c>
      <c r="J280" s="3">
        <f>F280*10.764</f>
        <v>690.76893600000005</v>
      </c>
      <c r="K280" s="3">
        <f t="shared" si="195"/>
        <v>37.426427999999994</v>
      </c>
      <c r="L280" s="3">
        <f t="shared" si="196"/>
        <v>21.312719999999999</v>
      </c>
      <c r="M280" s="52">
        <f t="shared" si="201"/>
        <v>749.50808400000005</v>
      </c>
      <c r="N280" s="14"/>
      <c r="O280" s="14"/>
      <c r="P280" s="15"/>
      <c r="Q280" s="1"/>
    </row>
    <row r="281" spans="2:17" s="19" customFormat="1" ht="15.75" customHeight="1" thickBot="1" x14ac:dyDescent="0.35">
      <c r="B281" s="39">
        <v>1</v>
      </c>
      <c r="C281" s="120"/>
      <c r="D281" s="7">
        <f t="shared" si="224"/>
        <v>3408</v>
      </c>
      <c r="E281" s="40" t="s">
        <v>37</v>
      </c>
      <c r="F281" s="50">
        <f t="shared" si="230"/>
        <v>64.174000000000007</v>
      </c>
      <c r="G281" s="50">
        <f t="shared" si="221"/>
        <v>3.4769999999999999</v>
      </c>
      <c r="H281" s="50">
        <v>1.98</v>
      </c>
      <c r="I281" s="8">
        <f>F281+G281+H281</f>
        <v>69.631000000000014</v>
      </c>
      <c r="J281" s="8">
        <f>F281*10.764</f>
        <v>690.76893600000005</v>
      </c>
      <c r="K281" s="8">
        <f t="shared" si="195"/>
        <v>37.426427999999994</v>
      </c>
      <c r="L281" s="8">
        <f t="shared" si="196"/>
        <v>21.312719999999999</v>
      </c>
      <c r="M281" s="53">
        <f t="shared" si="201"/>
        <v>749.50808400000005</v>
      </c>
      <c r="N281" s="16"/>
      <c r="O281" s="16"/>
      <c r="P281" s="20"/>
      <c r="Q281" s="1"/>
    </row>
    <row r="282" spans="2:17" ht="15" customHeight="1" x14ac:dyDescent="0.3">
      <c r="B282" s="34">
        <v>1</v>
      </c>
      <c r="C282" s="118">
        <v>35</v>
      </c>
      <c r="D282" s="35">
        <v>3501</v>
      </c>
      <c r="E282" s="38" t="s">
        <v>37</v>
      </c>
      <c r="F282" s="41">
        <f t="shared" ref="F282:F283" si="231">64.472</f>
        <v>64.471999999999994</v>
      </c>
      <c r="G282" s="41">
        <f t="shared" si="221"/>
        <v>3.4769999999999999</v>
      </c>
      <c r="H282" s="41">
        <f t="shared" si="223"/>
        <v>1.9670000000000001</v>
      </c>
      <c r="I282" s="5">
        <f>F282+G282+H282</f>
        <v>69.915999999999997</v>
      </c>
      <c r="J282" s="5">
        <f>F282*10.764</f>
        <v>693.97660799999994</v>
      </c>
      <c r="K282" s="5">
        <f t="shared" si="195"/>
        <v>37.426427999999994</v>
      </c>
      <c r="L282" s="5">
        <f t="shared" si="196"/>
        <v>21.172788000000001</v>
      </c>
      <c r="M282" s="51">
        <f t="shared" si="201"/>
        <v>752.5758239999999</v>
      </c>
      <c r="N282" s="35"/>
      <c r="O282" s="35"/>
      <c r="P282" s="22"/>
    </row>
    <row r="283" spans="2:17" ht="15" customHeight="1" x14ac:dyDescent="0.3">
      <c r="B283" s="13">
        <v>1</v>
      </c>
      <c r="C283" s="119"/>
      <c r="D283" s="31">
        <f t="shared" ref="D283:D289" si="232">D282+1</f>
        <v>3502</v>
      </c>
      <c r="E283" s="37" t="s">
        <v>37</v>
      </c>
      <c r="F283" s="49">
        <f t="shared" si="231"/>
        <v>64.471999999999994</v>
      </c>
      <c r="G283" s="49">
        <f t="shared" si="221"/>
        <v>3.4769999999999999</v>
      </c>
      <c r="H283" s="49">
        <f t="shared" si="223"/>
        <v>1.9670000000000001</v>
      </c>
      <c r="I283" s="3">
        <f>F283+G283+H283</f>
        <v>69.915999999999997</v>
      </c>
      <c r="J283" s="3">
        <f>F283*10.764</f>
        <v>693.97660799999994</v>
      </c>
      <c r="K283" s="3">
        <f t="shared" si="195"/>
        <v>37.426427999999994</v>
      </c>
      <c r="L283" s="3">
        <f t="shared" si="196"/>
        <v>21.172788000000001</v>
      </c>
      <c r="M283" s="52">
        <f t="shared" si="201"/>
        <v>752.5758239999999</v>
      </c>
      <c r="N283" s="14"/>
      <c r="O283" s="14"/>
      <c r="P283" s="21"/>
    </row>
    <row r="284" spans="2:17" ht="15" customHeight="1" x14ac:dyDescent="0.3">
      <c r="B284" s="13">
        <v>1</v>
      </c>
      <c r="C284" s="119"/>
      <c r="D284" s="31">
        <f t="shared" si="232"/>
        <v>3503</v>
      </c>
      <c r="E284" s="37" t="s">
        <v>38</v>
      </c>
      <c r="F284" s="49">
        <f t="shared" ref="F284:F285" si="233">100.629</f>
        <v>100.629</v>
      </c>
      <c r="G284" s="49">
        <f t="shared" ref="G284:G285" si="234">5.108</f>
        <v>5.1079999999999997</v>
      </c>
      <c r="H284" s="49">
        <f t="shared" ref="H284:H285" si="235">2.656</f>
        <v>2.6560000000000001</v>
      </c>
      <c r="I284" s="3">
        <f>F284+G284+H284</f>
        <v>108.39300000000001</v>
      </c>
      <c r="J284" s="3">
        <f>F284*10.764</f>
        <v>1083.170556</v>
      </c>
      <c r="K284" s="3">
        <f t="shared" si="195"/>
        <v>54.982511999999993</v>
      </c>
      <c r="L284" s="3">
        <f t="shared" si="196"/>
        <v>28.589183999999999</v>
      </c>
      <c r="M284" s="52">
        <f t="shared" si="201"/>
        <v>1166.742252</v>
      </c>
      <c r="N284" s="14"/>
      <c r="O284" s="14"/>
      <c r="P284" s="15"/>
    </row>
    <row r="285" spans="2:17" s="19" customFormat="1" ht="15" customHeight="1" x14ac:dyDescent="0.3">
      <c r="B285" s="13">
        <v>1</v>
      </c>
      <c r="C285" s="119"/>
      <c r="D285" s="31">
        <f t="shared" si="232"/>
        <v>3504</v>
      </c>
      <c r="E285" s="37" t="s">
        <v>38</v>
      </c>
      <c r="F285" s="49">
        <f t="shared" si="233"/>
        <v>100.629</v>
      </c>
      <c r="G285" s="49">
        <f t="shared" si="234"/>
        <v>5.1079999999999997</v>
      </c>
      <c r="H285" s="49">
        <f t="shared" si="235"/>
        <v>2.6560000000000001</v>
      </c>
      <c r="I285" s="3">
        <f>F285+G285+H285</f>
        <v>108.39300000000001</v>
      </c>
      <c r="J285" s="3">
        <f>F285*10.764</f>
        <v>1083.170556</v>
      </c>
      <c r="K285" s="3">
        <f t="shared" si="195"/>
        <v>54.982511999999993</v>
      </c>
      <c r="L285" s="3">
        <f t="shared" si="196"/>
        <v>28.589183999999999</v>
      </c>
      <c r="M285" s="52">
        <f t="shared" si="201"/>
        <v>1166.742252</v>
      </c>
      <c r="N285" s="14"/>
      <c r="O285" s="14"/>
      <c r="P285" s="15"/>
      <c r="Q285" s="1"/>
    </row>
    <row r="286" spans="2:17" ht="15" customHeight="1" x14ac:dyDescent="0.3">
      <c r="B286" s="13">
        <v>1</v>
      </c>
      <c r="C286" s="119"/>
      <c r="D286" s="31">
        <f t="shared" si="232"/>
        <v>3505</v>
      </c>
      <c r="E286" s="37" t="s">
        <v>39</v>
      </c>
      <c r="F286" s="49">
        <f t="shared" ref="F286:F287" si="236">59.035</f>
        <v>59.034999999999997</v>
      </c>
      <c r="G286" s="49">
        <f t="shared" ref="G286:G287" si="237">3.233</f>
        <v>3.2330000000000001</v>
      </c>
      <c r="H286" s="49">
        <v>1.74</v>
      </c>
      <c r="I286" s="3">
        <f>F286+G286+H286</f>
        <v>64.007999999999996</v>
      </c>
      <c r="J286" s="3">
        <f>F286*10.764</f>
        <v>635.45273999999995</v>
      </c>
      <c r="K286" s="3">
        <f t="shared" si="195"/>
        <v>34.800012000000002</v>
      </c>
      <c r="L286" s="3">
        <f t="shared" si="196"/>
        <v>18.72936</v>
      </c>
      <c r="M286" s="52">
        <f t="shared" si="201"/>
        <v>688.98211200000003</v>
      </c>
      <c r="N286" s="14"/>
      <c r="O286" s="14"/>
      <c r="P286" s="15"/>
    </row>
    <row r="287" spans="2:17" ht="15" customHeight="1" x14ac:dyDescent="0.3">
      <c r="B287" s="13">
        <v>1</v>
      </c>
      <c r="C287" s="119"/>
      <c r="D287" s="31">
        <f t="shared" si="232"/>
        <v>3506</v>
      </c>
      <c r="E287" s="37" t="s">
        <v>39</v>
      </c>
      <c r="F287" s="49">
        <f t="shared" si="236"/>
        <v>59.034999999999997</v>
      </c>
      <c r="G287" s="49">
        <f t="shared" si="237"/>
        <v>3.2330000000000001</v>
      </c>
      <c r="H287" s="49">
        <v>1.74</v>
      </c>
      <c r="I287" s="3">
        <f>F287+G287+H287</f>
        <v>64.007999999999996</v>
      </c>
      <c r="J287" s="3">
        <f>F287*10.764</f>
        <v>635.45273999999995</v>
      </c>
      <c r="K287" s="3">
        <f t="shared" si="195"/>
        <v>34.800012000000002</v>
      </c>
      <c r="L287" s="3">
        <f t="shared" si="196"/>
        <v>18.72936</v>
      </c>
      <c r="M287" s="52">
        <f t="shared" si="201"/>
        <v>688.98211200000003</v>
      </c>
      <c r="N287" s="14"/>
      <c r="O287" s="14"/>
      <c r="P287" s="15"/>
    </row>
    <row r="288" spans="2:17" s="19" customFormat="1" ht="15" customHeight="1" x14ac:dyDescent="0.3">
      <c r="B288" s="13">
        <v>1</v>
      </c>
      <c r="C288" s="119"/>
      <c r="D288" s="31">
        <f t="shared" si="232"/>
        <v>3507</v>
      </c>
      <c r="E288" s="37" t="s">
        <v>37</v>
      </c>
      <c r="F288" s="49">
        <f t="shared" ref="F288:F289" si="238">64.174</f>
        <v>64.174000000000007</v>
      </c>
      <c r="G288" s="49">
        <f t="shared" si="221"/>
        <v>3.4769999999999999</v>
      </c>
      <c r="H288" s="49">
        <v>1.98</v>
      </c>
      <c r="I288" s="3">
        <f>F288+G288+H288</f>
        <v>69.631000000000014</v>
      </c>
      <c r="J288" s="3">
        <f>F288*10.764</f>
        <v>690.76893600000005</v>
      </c>
      <c r="K288" s="3">
        <f t="shared" si="195"/>
        <v>37.426427999999994</v>
      </c>
      <c r="L288" s="3">
        <f t="shared" si="196"/>
        <v>21.312719999999999</v>
      </c>
      <c r="M288" s="52">
        <f t="shared" si="201"/>
        <v>749.50808400000005</v>
      </c>
      <c r="N288" s="14"/>
      <c r="O288" s="14"/>
      <c r="P288" s="15"/>
      <c r="Q288" s="1"/>
    </row>
    <row r="289" spans="2:17" s="19" customFormat="1" ht="15.75" customHeight="1" thickBot="1" x14ac:dyDescent="0.35">
      <c r="B289" s="39">
        <v>1</v>
      </c>
      <c r="C289" s="120"/>
      <c r="D289" s="7">
        <f t="shared" si="232"/>
        <v>3508</v>
      </c>
      <c r="E289" s="40" t="s">
        <v>37</v>
      </c>
      <c r="F289" s="50">
        <f t="shared" si="238"/>
        <v>64.174000000000007</v>
      </c>
      <c r="G289" s="50">
        <f t="shared" si="221"/>
        <v>3.4769999999999999</v>
      </c>
      <c r="H289" s="50">
        <v>1.98</v>
      </c>
      <c r="I289" s="8">
        <f>F289+G289+H289</f>
        <v>69.631000000000014</v>
      </c>
      <c r="J289" s="8">
        <f>F289*10.764</f>
        <v>690.76893600000005</v>
      </c>
      <c r="K289" s="8">
        <f t="shared" si="195"/>
        <v>37.426427999999994</v>
      </c>
      <c r="L289" s="8">
        <f t="shared" si="196"/>
        <v>21.312719999999999</v>
      </c>
      <c r="M289" s="53">
        <f t="shared" si="201"/>
        <v>749.50808400000005</v>
      </c>
      <c r="N289" s="16"/>
      <c r="O289" s="16"/>
      <c r="P289" s="20"/>
      <c r="Q289" s="1"/>
    </row>
    <row r="290" spans="2:17" ht="15" customHeight="1" x14ac:dyDescent="0.3">
      <c r="B290" s="34">
        <v>1</v>
      </c>
      <c r="C290" s="118">
        <v>36</v>
      </c>
      <c r="D290" s="35">
        <v>3601</v>
      </c>
      <c r="E290" s="38" t="s">
        <v>37</v>
      </c>
      <c r="F290" s="41">
        <f t="shared" ref="F290:F291" si="239">64.472</f>
        <v>64.471999999999994</v>
      </c>
      <c r="G290" s="41">
        <f t="shared" si="221"/>
        <v>3.4769999999999999</v>
      </c>
      <c r="H290" s="41">
        <f t="shared" si="223"/>
        <v>1.9670000000000001</v>
      </c>
      <c r="I290" s="5">
        <f>F290+G290+H290</f>
        <v>69.915999999999997</v>
      </c>
      <c r="J290" s="5">
        <f>F290*10.764</f>
        <v>693.97660799999994</v>
      </c>
      <c r="K290" s="5">
        <f t="shared" si="195"/>
        <v>37.426427999999994</v>
      </c>
      <c r="L290" s="5">
        <f t="shared" si="196"/>
        <v>21.172788000000001</v>
      </c>
      <c r="M290" s="51">
        <f t="shared" si="201"/>
        <v>752.5758239999999</v>
      </c>
      <c r="N290" s="35"/>
      <c r="O290" s="35"/>
      <c r="P290" s="22"/>
    </row>
    <row r="291" spans="2:17" ht="15" customHeight="1" x14ac:dyDescent="0.3">
      <c r="B291" s="13">
        <v>1</v>
      </c>
      <c r="C291" s="119"/>
      <c r="D291" s="31">
        <f t="shared" ref="D291:D297" si="240">D290+1</f>
        <v>3602</v>
      </c>
      <c r="E291" s="37" t="s">
        <v>37</v>
      </c>
      <c r="F291" s="49">
        <f t="shared" si="239"/>
        <v>64.471999999999994</v>
      </c>
      <c r="G291" s="49">
        <f t="shared" si="221"/>
        <v>3.4769999999999999</v>
      </c>
      <c r="H291" s="49">
        <f t="shared" si="223"/>
        <v>1.9670000000000001</v>
      </c>
      <c r="I291" s="3">
        <f>F291+G291+H291</f>
        <v>69.915999999999997</v>
      </c>
      <c r="J291" s="3">
        <f>F291*10.764</f>
        <v>693.97660799999994</v>
      </c>
      <c r="K291" s="3">
        <f t="shared" si="195"/>
        <v>37.426427999999994</v>
      </c>
      <c r="L291" s="3">
        <f t="shared" si="196"/>
        <v>21.172788000000001</v>
      </c>
      <c r="M291" s="52">
        <f t="shared" si="201"/>
        <v>752.5758239999999</v>
      </c>
      <c r="N291" s="14"/>
      <c r="O291" s="14"/>
      <c r="P291" s="21"/>
    </row>
    <row r="292" spans="2:17" s="19" customFormat="1" ht="15" customHeight="1" x14ac:dyDescent="0.3">
      <c r="B292" s="13">
        <v>1</v>
      </c>
      <c r="C292" s="119"/>
      <c r="D292" s="31">
        <f t="shared" si="240"/>
        <v>3603</v>
      </c>
      <c r="E292" s="37" t="s">
        <v>38</v>
      </c>
      <c r="F292" s="49">
        <f t="shared" ref="F292:F293" si="241">100.629</f>
        <v>100.629</v>
      </c>
      <c r="G292" s="49">
        <f t="shared" ref="G292:G293" si="242">5.108</f>
        <v>5.1079999999999997</v>
      </c>
      <c r="H292" s="49">
        <f t="shared" ref="H292:H293" si="243">2.656</f>
        <v>2.6560000000000001</v>
      </c>
      <c r="I292" s="3">
        <f>F292+G292+H292</f>
        <v>108.39300000000001</v>
      </c>
      <c r="J292" s="3">
        <f>F292*10.764</f>
        <v>1083.170556</v>
      </c>
      <c r="K292" s="3">
        <f t="shared" si="195"/>
        <v>54.982511999999993</v>
      </c>
      <c r="L292" s="3">
        <f t="shared" si="196"/>
        <v>28.589183999999999</v>
      </c>
      <c r="M292" s="52">
        <f t="shared" si="201"/>
        <v>1166.742252</v>
      </c>
      <c r="N292" s="14"/>
      <c r="O292" s="14"/>
      <c r="P292" s="15"/>
      <c r="Q292" s="1"/>
    </row>
    <row r="293" spans="2:17" s="19" customFormat="1" ht="15" customHeight="1" x14ac:dyDescent="0.3">
      <c r="B293" s="13">
        <v>1</v>
      </c>
      <c r="C293" s="119"/>
      <c r="D293" s="31">
        <f t="shared" si="240"/>
        <v>3604</v>
      </c>
      <c r="E293" s="37" t="s">
        <v>38</v>
      </c>
      <c r="F293" s="49">
        <f t="shared" si="241"/>
        <v>100.629</v>
      </c>
      <c r="G293" s="49">
        <f t="shared" si="242"/>
        <v>5.1079999999999997</v>
      </c>
      <c r="H293" s="49">
        <f t="shared" si="243"/>
        <v>2.6560000000000001</v>
      </c>
      <c r="I293" s="3">
        <f>F293+G293+H293</f>
        <v>108.39300000000001</v>
      </c>
      <c r="J293" s="3">
        <f>F293*10.764</f>
        <v>1083.170556</v>
      </c>
      <c r="K293" s="3">
        <f t="shared" si="195"/>
        <v>54.982511999999993</v>
      </c>
      <c r="L293" s="3">
        <f t="shared" si="196"/>
        <v>28.589183999999999</v>
      </c>
      <c r="M293" s="52">
        <f t="shared" si="201"/>
        <v>1166.742252</v>
      </c>
      <c r="N293" s="14"/>
      <c r="O293" s="14"/>
      <c r="P293" s="15"/>
      <c r="Q293" s="1"/>
    </row>
    <row r="294" spans="2:17" ht="15" customHeight="1" x14ac:dyDescent="0.3">
      <c r="B294" s="13">
        <v>1</v>
      </c>
      <c r="C294" s="119"/>
      <c r="D294" s="31">
        <f t="shared" si="240"/>
        <v>3605</v>
      </c>
      <c r="E294" s="37" t="s">
        <v>39</v>
      </c>
      <c r="F294" s="49">
        <f t="shared" ref="F294:F295" si="244">59.035</f>
        <v>59.034999999999997</v>
      </c>
      <c r="G294" s="49">
        <f t="shared" ref="G294:G295" si="245">3.233</f>
        <v>3.2330000000000001</v>
      </c>
      <c r="H294" s="49">
        <v>1.74</v>
      </c>
      <c r="I294" s="3">
        <f>F294+G294+H294</f>
        <v>64.007999999999996</v>
      </c>
      <c r="J294" s="3">
        <f>F294*10.764</f>
        <v>635.45273999999995</v>
      </c>
      <c r="K294" s="3">
        <f t="shared" si="195"/>
        <v>34.800012000000002</v>
      </c>
      <c r="L294" s="3">
        <f t="shared" si="196"/>
        <v>18.72936</v>
      </c>
      <c r="M294" s="52">
        <f t="shared" si="201"/>
        <v>688.98211200000003</v>
      </c>
      <c r="N294" s="14"/>
      <c r="O294" s="14"/>
      <c r="P294" s="15"/>
    </row>
    <row r="295" spans="2:17" ht="15" customHeight="1" x14ac:dyDescent="0.3">
      <c r="B295" s="13">
        <v>1</v>
      </c>
      <c r="C295" s="119"/>
      <c r="D295" s="31">
        <f t="shared" si="240"/>
        <v>3606</v>
      </c>
      <c r="E295" s="37" t="s">
        <v>39</v>
      </c>
      <c r="F295" s="49">
        <f t="shared" si="244"/>
        <v>59.034999999999997</v>
      </c>
      <c r="G295" s="49">
        <f t="shared" si="245"/>
        <v>3.2330000000000001</v>
      </c>
      <c r="H295" s="49">
        <v>1.74</v>
      </c>
      <c r="I295" s="3">
        <f>F295+G295+H295</f>
        <v>64.007999999999996</v>
      </c>
      <c r="J295" s="3">
        <f>F295*10.764</f>
        <v>635.45273999999995</v>
      </c>
      <c r="K295" s="3">
        <f t="shared" si="195"/>
        <v>34.800012000000002</v>
      </c>
      <c r="L295" s="3">
        <f t="shared" si="196"/>
        <v>18.72936</v>
      </c>
      <c r="M295" s="52">
        <f t="shared" si="201"/>
        <v>688.98211200000003</v>
      </c>
      <c r="N295" s="14"/>
      <c r="O295" s="14"/>
      <c r="P295" s="15"/>
    </row>
    <row r="296" spans="2:17" s="19" customFormat="1" ht="15" customHeight="1" x14ac:dyDescent="0.3">
      <c r="B296" s="13">
        <v>1</v>
      </c>
      <c r="C296" s="119"/>
      <c r="D296" s="31">
        <f t="shared" si="240"/>
        <v>3607</v>
      </c>
      <c r="E296" s="37" t="s">
        <v>37</v>
      </c>
      <c r="F296" s="49">
        <f t="shared" ref="F296:F297" si="246">64.174</f>
        <v>64.174000000000007</v>
      </c>
      <c r="G296" s="49">
        <f t="shared" si="221"/>
        <v>3.4769999999999999</v>
      </c>
      <c r="H296" s="49">
        <v>1.98</v>
      </c>
      <c r="I296" s="3">
        <f>F296+G296+H296</f>
        <v>69.631000000000014</v>
      </c>
      <c r="J296" s="3">
        <f>F296*10.764</f>
        <v>690.76893600000005</v>
      </c>
      <c r="K296" s="3">
        <f t="shared" si="195"/>
        <v>37.426427999999994</v>
      </c>
      <c r="L296" s="3">
        <f t="shared" si="196"/>
        <v>21.312719999999999</v>
      </c>
      <c r="M296" s="52">
        <f t="shared" si="201"/>
        <v>749.50808400000005</v>
      </c>
      <c r="N296" s="14"/>
      <c r="O296" s="14"/>
      <c r="P296" s="15"/>
      <c r="Q296" s="1"/>
    </row>
    <row r="297" spans="2:17" s="19" customFormat="1" ht="15.75" customHeight="1" thickBot="1" x14ac:dyDescent="0.35">
      <c r="B297" s="39">
        <v>1</v>
      </c>
      <c r="C297" s="120"/>
      <c r="D297" s="7">
        <f t="shared" si="240"/>
        <v>3608</v>
      </c>
      <c r="E297" s="40" t="s">
        <v>37</v>
      </c>
      <c r="F297" s="50">
        <f t="shared" si="246"/>
        <v>64.174000000000007</v>
      </c>
      <c r="G297" s="50">
        <f t="shared" si="221"/>
        <v>3.4769999999999999</v>
      </c>
      <c r="H297" s="50">
        <v>1.98</v>
      </c>
      <c r="I297" s="8">
        <f>F297+G297+H297</f>
        <v>69.631000000000014</v>
      </c>
      <c r="J297" s="8">
        <f>F297*10.764</f>
        <v>690.76893600000005</v>
      </c>
      <c r="K297" s="8">
        <f t="shared" si="195"/>
        <v>37.426427999999994</v>
      </c>
      <c r="L297" s="8">
        <f t="shared" si="196"/>
        <v>21.312719999999999</v>
      </c>
      <c r="M297" s="53">
        <f t="shared" si="201"/>
        <v>749.50808400000005</v>
      </c>
      <c r="N297" s="16"/>
      <c r="O297" s="16"/>
      <c r="P297" s="20"/>
      <c r="Q297" s="1"/>
    </row>
    <row r="298" spans="2:17" ht="15" customHeight="1" x14ac:dyDescent="0.3">
      <c r="B298" s="34">
        <v>1</v>
      </c>
      <c r="C298" s="118">
        <v>37</v>
      </c>
      <c r="D298" s="35">
        <v>3701</v>
      </c>
      <c r="E298" s="38" t="s">
        <v>37</v>
      </c>
      <c r="F298" s="41">
        <f t="shared" ref="F298:F299" si="247">64.472</f>
        <v>64.471999999999994</v>
      </c>
      <c r="G298" s="41">
        <f t="shared" si="221"/>
        <v>3.4769999999999999</v>
      </c>
      <c r="H298" s="41">
        <f t="shared" si="223"/>
        <v>1.9670000000000001</v>
      </c>
      <c r="I298" s="5">
        <f>F298+G298+H298</f>
        <v>69.915999999999997</v>
      </c>
      <c r="J298" s="5">
        <f>F298*10.764</f>
        <v>693.97660799999994</v>
      </c>
      <c r="K298" s="5">
        <f t="shared" si="195"/>
        <v>37.426427999999994</v>
      </c>
      <c r="L298" s="5">
        <f t="shared" si="196"/>
        <v>21.172788000000001</v>
      </c>
      <c r="M298" s="51">
        <f t="shared" si="201"/>
        <v>752.5758239999999</v>
      </c>
      <c r="N298" s="35"/>
      <c r="O298" s="35"/>
      <c r="P298" s="22"/>
    </row>
    <row r="299" spans="2:17" ht="15" customHeight="1" x14ac:dyDescent="0.3">
      <c r="B299" s="13">
        <v>1</v>
      </c>
      <c r="C299" s="119"/>
      <c r="D299" s="31">
        <f t="shared" ref="D299:D305" si="248">D298+1</f>
        <v>3702</v>
      </c>
      <c r="E299" s="37" t="s">
        <v>37</v>
      </c>
      <c r="F299" s="49">
        <f t="shared" si="247"/>
        <v>64.471999999999994</v>
      </c>
      <c r="G299" s="49">
        <f t="shared" si="221"/>
        <v>3.4769999999999999</v>
      </c>
      <c r="H299" s="49">
        <f t="shared" si="223"/>
        <v>1.9670000000000001</v>
      </c>
      <c r="I299" s="3">
        <f>F299+G299+H299</f>
        <v>69.915999999999997</v>
      </c>
      <c r="J299" s="3">
        <f>F299*10.764</f>
        <v>693.97660799999994</v>
      </c>
      <c r="K299" s="3">
        <f t="shared" si="195"/>
        <v>37.426427999999994</v>
      </c>
      <c r="L299" s="3">
        <f t="shared" si="196"/>
        <v>21.172788000000001</v>
      </c>
      <c r="M299" s="52">
        <f t="shared" si="201"/>
        <v>752.5758239999999</v>
      </c>
      <c r="N299" s="14"/>
      <c r="O299" s="14"/>
      <c r="P299" s="21"/>
    </row>
    <row r="300" spans="2:17" s="19" customFormat="1" ht="15" customHeight="1" x14ac:dyDescent="0.3">
      <c r="B300" s="13">
        <v>1</v>
      </c>
      <c r="C300" s="119"/>
      <c r="D300" s="31">
        <f t="shared" si="248"/>
        <v>3703</v>
      </c>
      <c r="E300" s="37" t="s">
        <v>38</v>
      </c>
      <c r="F300" s="49">
        <f t="shared" ref="F300:F301" si="249">100.629</f>
        <v>100.629</v>
      </c>
      <c r="G300" s="49">
        <f t="shared" ref="G300:G301" si="250">5.108</f>
        <v>5.1079999999999997</v>
      </c>
      <c r="H300" s="49">
        <f t="shared" ref="H300:H301" si="251">2.656</f>
        <v>2.6560000000000001</v>
      </c>
      <c r="I300" s="3">
        <f>F300+G300+H300</f>
        <v>108.39300000000001</v>
      </c>
      <c r="J300" s="3">
        <f>F300*10.764</f>
        <v>1083.170556</v>
      </c>
      <c r="K300" s="3">
        <f t="shared" si="195"/>
        <v>54.982511999999993</v>
      </c>
      <c r="L300" s="3">
        <f t="shared" si="196"/>
        <v>28.589183999999999</v>
      </c>
      <c r="M300" s="52">
        <f t="shared" si="201"/>
        <v>1166.742252</v>
      </c>
      <c r="N300" s="14"/>
      <c r="O300" s="14"/>
      <c r="P300" s="15"/>
      <c r="Q300" s="1"/>
    </row>
    <row r="301" spans="2:17" s="19" customFormat="1" ht="15" customHeight="1" x14ac:dyDescent="0.3">
      <c r="B301" s="13">
        <v>1</v>
      </c>
      <c r="C301" s="119"/>
      <c r="D301" s="31">
        <f t="shared" si="248"/>
        <v>3704</v>
      </c>
      <c r="E301" s="37" t="s">
        <v>38</v>
      </c>
      <c r="F301" s="49">
        <f t="shared" si="249"/>
        <v>100.629</v>
      </c>
      <c r="G301" s="49">
        <f t="shared" si="250"/>
        <v>5.1079999999999997</v>
      </c>
      <c r="H301" s="49">
        <f t="shared" si="251"/>
        <v>2.6560000000000001</v>
      </c>
      <c r="I301" s="3">
        <f>F301+G301+H301</f>
        <v>108.39300000000001</v>
      </c>
      <c r="J301" s="3">
        <f>F301*10.764</f>
        <v>1083.170556</v>
      </c>
      <c r="K301" s="3">
        <f t="shared" si="195"/>
        <v>54.982511999999993</v>
      </c>
      <c r="L301" s="3">
        <f t="shared" si="196"/>
        <v>28.589183999999999</v>
      </c>
      <c r="M301" s="52">
        <f t="shared" si="201"/>
        <v>1166.742252</v>
      </c>
      <c r="N301" s="14"/>
      <c r="O301" s="14"/>
      <c r="P301" s="15"/>
      <c r="Q301" s="1"/>
    </row>
    <row r="302" spans="2:17" ht="15" customHeight="1" x14ac:dyDescent="0.3">
      <c r="B302" s="13">
        <v>1</v>
      </c>
      <c r="C302" s="119"/>
      <c r="D302" s="2">
        <f t="shared" si="248"/>
        <v>3705</v>
      </c>
      <c r="E302" s="2"/>
      <c r="F302" s="54"/>
      <c r="G302" s="54"/>
      <c r="H302" s="54"/>
      <c r="I302" s="17"/>
      <c r="J302" s="17"/>
      <c r="K302" s="17"/>
      <c r="L302" s="17"/>
      <c r="M302" s="55"/>
      <c r="N302" s="18" t="s">
        <v>47</v>
      </c>
      <c r="O302" s="18"/>
      <c r="P302" s="56"/>
    </row>
    <row r="303" spans="2:17" ht="15" customHeight="1" x14ac:dyDescent="0.3">
      <c r="B303" s="13">
        <v>1</v>
      </c>
      <c r="C303" s="119"/>
      <c r="D303" s="31">
        <f t="shared" si="248"/>
        <v>3706</v>
      </c>
      <c r="E303" s="37" t="s">
        <v>39</v>
      </c>
      <c r="F303" s="49">
        <f t="shared" ref="F303" si="252">59.035</f>
        <v>59.034999999999997</v>
      </c>
      <c r="G303" s="49">
        <f t="shared" ref="G303" si="253">3.233</f>
        <v>3.2330000000000001</v>
      </c>
      <c r="H303" s="49">
        <v>1.74</v>
      </c>
      <c r="I303" s="3">
        <f>F303+G303+H303</f>
        <v>64.007999999999996</v>
      </c>
      <c r="J303" s="3">
        <f>F303*10.764</f>
        <v>635.45273999999995</v>
      </c>
      <c r="K303" s="3">
        <f t="shared" si="195"/>
        <v>34.800012000000002</v>
      </c>
      <c r="L303" s="3">
        <f t="shared" si="196"/>
        <v>18.72936</v>
      </c>
      <c r="M303" s="52">
        <f t="shared" si="201"/>
        <v>688.98211200000003</v>
      </c>
      <c r="N303" s="14"/>
      <c r="O303" s="14"/>
      <c r="P303" s="15"/>
    </row>
    <row r="304" spans="2:17" s="19" customFormat="1" ht="15" customHeight="1" x14ac:dyDescent="0.3">
      <c r="B304" s="13">
        <v>1</v>
      </c>
      <c r="C304" s="119"/>
      <c r="D304" s="31">
        <f t="shared" si="248"/>
        <v>3707</v>
      </c>
      <c r="E304" s="37" t="s">
        <v>37</v>
      </c>
      <c r="F304" s="49">
        <f t="shared" ref="F304:F305" si="254">64.174</f>
        <v>64.174000000000007</v>
      </c>
      <c r="G304" s="49">
        <f t="shared" si="221"/>
        <v>3.4769999999999999</v>
      </c>
      <c r="H304" s="49">
        <v>1.98</v>
      </c>
      <c r="I304" s="3">
        <f>F304+G304+H304</f>
        <v>69.631000000000014</v>
      </c>
      <c r="J304" s="3">
        <f>F304*10.764</f>
        <v>690.76893600000005</v>
      </c>
      <c r="K304" s="3">
        <f t="shared" si="195"/>
        <v>37.426427999999994</v>
      </c>
      <c r="L304" s="3">
        <f t="shared" si="196"/>
        <v>21.312719999999999</v>
      </c>
      <c r="M304" s="52">
        <f t="shared" si="201"/>
        <v>749.50808400000005</v>
      </c>
      <c r="N304" s="14"/>
      <c r="O304" s="14"/>
      <c r="P304" s="15"/>
      <c r="Q304" s="1"/>
    </row>
    <row r="305" spans="2:17" s="19" customFormat="1" ht="15.75" customHeight="1" thickBot="1" x14ac:dyDescent="0.35">
      <c r="B305" s="39">
        <v>1</v>
      </c>
      <c r="C305" s="120"/>
      <c r="D305" s="7">
        <f t="shared" si="248"/>
        <v>3708</v>
      </c>
      <c r="E305" s="40" t="s">
        <v>37</v>
      </c>
      <c r="F305" s="50">
        <f t="shared" si="254"/>
        <v>64.174000000000007</v>
      </c>
      <c r="G305" s="50">
        <f t="shared" si="221"/>
        <v>3.4769999999999999</v>
      </c>
      <c r="H305" s="50">
        <v>1.98</v>
      </c>
      <c r="I305" s="8">
        <f>F305+G305+H305</f>
        <v>69.631000000000014</v>
      </c>
      <c r="J305" s="8">
        <f>F305*10.764</f>
        <v>690.76893600000005</v>
      </c>
      <c r="K305" s="8">
        <f t="shared" si="195"/>
        <v>37.426427999999994</v>
      </c>
      <c r="L305" s="8">
        <f t="shared" si="196"/>
        <v>21.312719999999999</v>
      </c>
      <c r="M305" s="53">
        <f t="shared" si="201"/>
        <v>749.50808400000005</v>
      </c>
      <c r="N305" s="16"/>
      <c r="O305" s="16"/>
      <c r="P305" s="20"/>
      <c r="Q305" s="1"/>
    </row>
    <row r="306" spans="2:17" ht="15" customHeight="1" x14ac:dyDescent="0.3">
      <c r="B306" s="34">
        <v>1</v>
      </c>
      <c r="C306" s="118">
        <v>38</v>
      </c>
      <c r="D306" s="35">
        <v>3801</v>
      </c>
      <c r="E306" s="38" t="s">
        <v>37</v>
      </c>
      <c r="F306" s="41">
        <f t="shared" ref="F306:F307" si="255">64.472</f>
        <v>64.471999999999994</v>
      </c>
      <c r="G306" s="41">
        <f t="shared" si="221"/>
        <v>3.4769999999999999</v>
      </c>
      <c r="H306" s="41">
        <f t="shared" si="223"/>
        <v>1.9670000000000001</v>
      </c>
      <c r="I306" s="5">
        <f>F306+G306+H306</f>
        <v>69.915999999999997</v>
      </c>
      <c r="J306" s="5">
        <f>F306*10.764</f>
        <v>693.97660799999994</v>
      </c>
      <c r="K306" s="5">
        <f t="shared" si="195"/>
        <v>37.426427999999994</v>
      </c>
      <c r="L306" s="5">
        <f t="shared" si="196"/>
        <v>21.172788000000001</v>
      </c>
      <c r="M306" s="51">
        <f t="shared" si="201"/>
        <v>752.5758239999999</v>
      </c>
      <c r="N306" s="35"/>
      <c r="O306" s="35"/>
      <c r="P306" s="22"/>
    </row>
    <row r="307" spans="2:17" ht="15" customHeight="1" x14ac:dyDescent="0.3">
      <c r="B307" s="13">
        <v>1</v>
      </c>
      <c r="C307" s="119"/>
      <c r="D307" s="31">
        <f t="shared" ref="D307:D313" si="256">D306+1</f>
        <v>3802</v>
      </c>
      <c r="E307" s="37" t="s">
        <v>37</v>
      </c>
      <c r="F307" s="49">
        <f t="shared" si="255"/>
        <v>64.471999999999994</v>
      </c>
      <c r="G307" s="49">
        <f t="shared" si="221"/>
        <v>3.4769999999999999</v>
      </c>
      <c r="H307" s="49">
        <f t="shared" si="223"/>
        <v>1.9670000000000001</v>
      </c>
      <c r="I307" s="3">
        <f>F307+G307+H307</f>
        <v>69.915999999999997</v>
      </c>
      <c r="J307" s="3">
        <f>F307*10.764</f>
        <v>693.97660799999994</v>
      </c>
      <c r="K307" s="3">
        <f t="shared" si="195"/>
        <v>37.426427999999994</v>
      </c>
      <c r="L307" s="3">
        <f t="shared" si="196"/>
        <v>21.172788000000001</v>
      </c>
      <c r="M307" s="52">
        <f t="shared" si="201"/>
        <v>752.5758239999999</v>
      </c>
      <c r="N307" s="14"/>
      <c r="O307" s="14"/>
      <c r="P307" s="21"/>
    </row>
    <row r="308" spans="2:17" s="19" customFormat="1" ht="15" customHeight="1" x14ac:dyDescent="0.3">
      <c r="B308" s="13">
        <v>1</v>
      </c>
      <c r="C308" s="119"/>
      <c r="D308" s="31">
        <f t="shared" si="256"/>
        <v>3803</v>
      </c>
      <c r="E308" s="37" t="s">
        <v>38</v>
      </c>
      <c r="F308" s="49">
        <f t="shared" ref="F308:F309" si="257">100.629</f>
        <v>100.629</v>
      </c>
      <c r="G308" s="49">
        <f t="shared" ref="G308:G309" si="258">5.108</f>
        <v>5.1079999999999997</v>
      </c>
      <c r="H308" s="49">
        <f t="shared" ref="H308:H309" si="259">2.656</f>
        <v>2.6560000000000001</v>
      </c>
      <c r="I308" s="3">
        <f>F308+G308+H308</f>
        <v>108.39300000000001</v>
      </c>
      <c r="J308" s="3">
        <f>F308*10.764</f>
        <v>1083.170556</v>
      </c>
      <c r="K308" s="3">
        <f t="shared" si="195"/>
        <v>54.982511999999993</v>
      </c>
      <c r="L308" s="3">
        <f t="shared" si="196"/>
        <v>28.589183999999999</v>
      </c>
      <c r="M308" s="52">
        <f t="shared" si="201"/>
        <v>1166.742252</v>
      </c>
      <c r="N308" s="14"/>
      <c r="O308" s="14"/>
      <c r="P308" s="15"/>
      <c r="Q308" s="1"/>
    </row>
    <row r="309" spans="2:17" s="19" customFormat="1" ht="15" customHeight="1" x14ac:dyDescent="0.3">
      <c r="B309" s="13">
        <v>1</v>
      </c>
      <c r="C309" s="119"/>
      <c r="D309" s="31">
        <f t="shared" si="256"/>
        <v>3804</v>
      </c>
      <c r="E309" s="37" t="s">
        <v>38</v>
      </c>
      <c r="F309" s="49">
        <f t="shared" si="257"/>
        <v>100.629</v>
      </c>
      <c r="G309" s="49">
        <f t="shared" si="258"/>
        <v>5.1079999999999997</v>
      </c>
      <c r="H309" s="49">
        <f t="shared" si="259"/>
        <v>2.6560000000000001</v>
      </c>
      <c r="I309" s="3">
        <f>F309+G309+H309</f>
        <v>108.39300000000001</v>
      </c>
      <c r="J309" s="3">
        <f>F309*10.764</f>
        <v>1083.170556</v>
      </c>
      <c r="K309" s="3">
        <f t="shared" si="195"/>
        <v>54.982511999999993</v>
      </c>
      <c r="L309" s="3">
        <f t="shared" si="196"/>
        <v>28.589183999999999</v>
      </c>
      <c r="M309" s="52">
        <f t="shared" si="201"/>
        <v>1166.742252</v>
      </c>
      <c r="N309" s="14"/>
      <c r="O309" s="14"/>
      <c r="P309" s="15"/>
      <c r="Q309" s="1"/>
    </row>
    <row r="310" spans="2:17" ht="15" customHeight="1" x14ac:dyDescent="0.3">
      <c r="B310" s="13">
        <v>1</v>
      </c>
      <c r="C310" s="119"/>
      <c r="D310" s="31">
        <f t="shared" si="256"/>
        <v>3805</v>
      </c>
      <c r="E310" s="37" t="s">
        <v>39</v>
      </c>
      <c r="F310" s="49">
        <f t="shared" ref="F310:F311" si="260">59.035</f>
        <v>59.034999999999997</v>
      </c>
      <c r="G310" s="49">
        <f t="shared" ref="G310:G311" si="261">3.233</f>
        <v>3.2330000000000001</v>
      </c>
      <c r="H310" s="49">
        <v>1.74</v>
      </c>
      <c r="I310" s="3">
        <f>F310+G310+H310</f>
        <v>64.007999999999996</v>
      </c>
      <c r="J310" s="3">
        <f>F310*10.764</f>
        <v>635.45273999999995</v>
      </c>
      <c r="K310" s="3">
        <f t="shared" si="195"/>
        <v>34.800012000000002</v>
      </c>
      <c r="L310" s="3">
        <f t="shared" si="196"/>
        <v>18.72936</v>
      </c>
      <c r="M310" s="52">
        <f t="shared" si="201"/>
        <v>688.98211200000003</v>
      </c>
      <c r="N310" s="14"/>
      <c r="O310" s="14"/>
      <c r="P310" s="15"/>
    </row>
    <row r="311" spans="2:17" ht="15" customHeight="1" x14ac:dyDescent="0.3">
      <c r="B311" s="13">
        <v>1</v>
      </c>
      <c r="C311" s="119"/>
      <c r="D311" s="31">
        <f t="shared" si="256"/>
        <v>3806</v>
      </c>
      <c r="E311" s="37" t="s">
        <v>39</v>
      </c>
      <c r="F311" s="49">
        <f t="shared" si="260"/>
        <v>59.034999999999997</v>
      </c>
      <c r="G311" s="49">
        <f t="shared" si="261"/>
        <v>3.2330000000000001</v>
      </c>
      <c r="H311" s="49">
        <v>1.74</v>
      </c>
      <c r="I311" s="3">
        <f>F311+G311+H311</f>
        <v>64.007999999999996</v>
      </c>
      <c r="J311" s="3">
        <f>F311*10.764</f>
        <v>635.45273999999995</v>
      </c>
      <c r="K311" s="3">
        <f t="shared" si="195"/>
        <v>34.800012000000002</v>
      </c>
      <c r="L311" s="3">
        <f t="shared" si="196"/>
        <v>18.72936</v>
      </c>
      <c r="M311" s="52">
        <f t="shared" si="201"/>
        <v>688.98211200000003</v>
      </c>
      <c r="N311" s="14"/>
      <c r="O311" s="14"/>
      <c r="P311" s="15"/>
    </row>
    <row r="312" spans="2:17" s="19" customFormat="1" ht="15" customHeight="1" x14ac:dyDescent="0.3">
      <c r="B312" s="13">
        <v>1</v>
      </c>
      <c r="C312" s="119"/>
      <c r="D312" s="31">
        <f t="shared" si="256"/>
        <v>3807</v>
      </c>
      <c r="E312" s="37" t="s">
        <v>37</v>
      </c>
      <c r="F312" s="49">
        <f t="shared" ref="F312:F313" si="262">64.174</f>
        <v>64.174000000000007</v>
      </c>
      <c r="G312" s="49">
        <f t="shared" si="221"/>
        <v>3.4769999999999999</v>
      </c>
      <c r="H312" s="49">
        <v>1.98</v>
      </c>
      <c r="I312" s="3">
        <f>F312+G312+H312</f>
        <v>69.631000000000014</v>
      </c>
      <c r="J312" s="3">
        <f>F312*10.764</f>
        <v>690.76893600000005</v>
      </c>
      <c r="K312" s="3">
        <f t="shared" si="195"/>
        <v>37.426427999999994</v>
      </c>
      <c r="L312" s="3">
        <f t="shared" si="196"/>
        <v>21.312719999999999</v>
      </c>
      <c r="M312" s="52">
        <f t="shared" si="201"/>
        <v>749.50808400000005</v>
      </c>
      <c r="N312" s="14"/>
      <c r="O312" s="14"/>
      <c r="P312" s="15"/>
      <c r="Q312" s="1"/>
    </row>
    <row r="313" spans="2:17" s="19" customFormat="1" ht="15.75" customHeight="1" thickBot="1" x14ac:dyDescent="0.35">
      <c r="B313" s="39">
        <v>1</v>
      </c>
      <c r="C313" s="120"/>
      <c r="D313" s="7">
        <f t="shared" si="256"/>
        <v>3808</v>
      </c>
      <c r="E313" s="40" t="s">
        <v>37</v>
      </c>
      <c r="F313" s="50">
        <f t="shared" si="262"/>
        <v>64.174000000000007</v>
      </c>
      <c r="G313" s="50">
        <f t="shared" si="221"/>
        <v>3.4769999999999999</v>
      </c>
      <c r="H313" s="50">
        <v>1.98</v>
      </c>
      <c r="I313" s="8">
        <f>F313+G313+H313</f>
        <v>69.631000000000014</v>
      </c>
      <c r="J313" s="8">
        <f>F313*10.764</f>
        <v>690.76893600000005</v>
      </c>
      <c r="K313" s="8">
        <f t="shared" si="195"/>
        <v>37.426427999999994</v>
      </c>
      <c r="L313" s="8">
        <f t="shared" si="196"/>
        <v>21.312719999999999</v>
      </c>
      <c r="M313" s="53">
        <f t="shared" si="201"/>
        <v>749.50808400000005</v>
      </c>
      <c r="N313" s="16"/>
      <c r="O313" s="16"/>
      <c r="P313" s="20"/>
      <c r="Q313" s="1"/>
    </row>
    <row r="314" spans="2:17" ht="15" customHeight="1" x14ac:dyDescent="0.3">
      <c r="B314" s="34">
        <v>1</v>
      </c>
      <c r="C314" s="118">
        <v>39</v>
      </c>
      <c r="D314" s="35">
        <v>3901</v>
      </c>
      <c r="E314" s="38" t="s">
        <v>37</v>
      </c>
      <c r="F314" s="41">
        <f t="shared" ref="F314:F315" si="263">64.472</f>
        <v>64.471999999999994</v>
      </c>
      <c r="G314" s="41">
        <f t="shared" si="221"/>
        <v>3.4769999999999999</v>
      </c>
      <c r="H314" s="41">
        <f t="shared" si="223"/>
        <v>1.9670000000000001</v>
      </c>
      <c r="I314" s="5">
        <f>F314+G314+H314</f>
        <v>69.915999999999997</v>
      </c>
      <c r="J314" s="5">
        <f>F314*10.764</f>
        <v>693.97660799999994</v>
      </c>
      <c r="K314" s="5">
        <f t="shared" ref="K314:K345" si="264">G314*10.764</f>
        <v>37.426427999999994</v>
      </c>
      <c r="L314" s="5">
        <f t="shared" ref="L314:L345" si="265">H314*10.764</f>
        <v>21.172788000000001</v>
      </c>
      <c r="M314" s="51">
        <f t="shared" si="201"/>
        <v>752.5758239999999</v>
      </c>
      <c r="N314" s="35"/>
      <c r="O314" s="35"/>
      <c r="P314" s="22"/>
    </row>
    <row r="315" spans="2:17" ht="15" customHeight="1" x14ac:dyDescent="0.3">
      <c r="B315" s="13">
        <v>1</v>
      </c>
      <c r="C315" s="119"/>
      <c r="D315" s="31">
        <f t="shared" ref="D315:D321" si="266">D314+1</f>
        <v>3902</v>
      </c>
      <c r="E315" s="37" t="s">
        <v>37</v>
      </c>
      <c r="F315" s="49">
        <f t="shared" si="263"/>
        <v>64.471999999999994</v>
      </c>
      <c r="G315" s="49">
        <f t="shared" si="221"/>
        <v>3.4769999999999999</v>
      </c>
      <c r="H315" s="49">
        <f t="shared" si="223"/>
        <v>1.9670000000000001</v>
      </c>
      <c r="I315" s="3">
        <f>F315+G315+H315</f>
        <v>69.915999999999997</v>
      </c>
      <c r="J315" s="3">
        <f>F315*10.764</f>
        <v>693.97660799999994</v>
      </c>
      <c r="K315" s="3">
        <f t="shared" si="264"/>
        <v>37.426427999999994</v>
      </c>
      <c r="L315" s="3">
        <f t="shared" si="265"/>
        <v>21.172788000000001</v>
      </c>
      <c r="M315" s="52">
        <f t="shared" si="201"/>
        <v>752.5758239999999</v>
      </c>
      <c r="N315" s="14"/>
      <c r="O315" s="14"/>
      <c r="P315" s="21"/>
    </row>
    <row r="316" spans="2:17" s="19" customFormat="1" ht="15" customHeight="1" x14ac:dyDescent="0.3">
      <c r="B316" s="13">
        <v>1</v>
      </c>
      <c r="C316" s="119"/>
      <c r="D316" s="31">
        <f t="shared" si="266"/>
        <v>3903</v>
      </c>
      <c r="E316" s="37" t="s">
        <v>38</v>
      </c>
      <c r="F316" s="49">
        <f t="shared" ref="F316:F317" si="267">100.629</f>
        <v>100.629</v>
      </c>
      <c r="G316" s="49">
        <f t="shared" ref="G316:G317" si="268">5.108</f>
        <v>5.1079999999999997</v>
      </c>
      <c r="H316" s="49">
        <f t="shared" ref="H316:H317" si="269">2.656</f>
        <v>2.6560000000000001</v>
      </c>
      <c r="I316" s="3">
        <f>F316+G316+H316</f>
        <v>108.39300000000001</v>
      </c>
      <c r="J316" s="3">
        <f>F316*10.764</f>
        <v>1083.170556</v>
      </c>
      <c r="K316" s="3">
        <f t="shared" si="264"/>
        <v>54.982511999999993</v>
      </c>
      <c r="L316" s="3">
        <f t="shared" si="265"/>
        <v>28.589183999999999</v>
      </c>
      <c r="M316" s="52">
        <f t="shared" ref="M316:M345" si="270">J316+K316+L316</f>
        <v>1166.742252</v>
      </c>
      <c r="N316" s="14"/>
      <c r="O316" s="14"/>
      <c r="P316" s="15"/>
      <c r="Q316" s="1"/>
    </row>
    <row r="317" spans="2:17" s="19" customFormat="1" ht="15" customHeight="1" x14ac:dyDescent="0.3">
      <c r="B317" s="13">
        <v>1</v>
      </c>
      <c r="C317" s="119"/>
      <c r="D317" s="31">
        <f t="shared" si="266"/>
        <v>3904</v>
      </c>
      <c r="E317" s="37" t="s">
        <v>38</v>
      </c>
      <c r="F317" s="49">
        <f t="shared" si="267"/>
        <v>100.629</v>
      </c>
      <c r="G317" s="49">
        <f t="shared" si="268"/>
        <v>5.1079999999999997</v>
      </c>
      <c r="H317" s="49">
        <f t="shared" si="269"/>
        <v>2.6560000000000001</v>
      </c>
      <c r="I317" s="3">
        <f>F317+G317+H317</f>
        <v>108.39300000000001</v>
      </c>
      <c r="J317" s="3">
        <f>F317*10.764</f>
        <v>1083.170556</v>
      </c>
      <c r="K317" s="3">
        <f t="shared" si="264"/>
        <v>54.982511999999993</v>
      </c>
      <c r="L317" s="3">
        <f t="shared" si="265"/>
        <v>28.589183999999999</v>
      </c>
      <c r="M317" s="52">
        <f t="shared" si="270"/>
        <v>1166.742252</v>
      </c>
      <c r="N317" s="14"/>
      <c r="O317" s="14"/>
      <c r="P317" s="15"/>
      <c r="Q317" s="1"/>
    </row>
    <row r="318" spans="2:17" ht="15" customHeight="1" x14ac:dyDescent="0.3">
      <c r="B318" s="13">
        <v>1</v>
      </c>
      <c r="C318" s="119"/>
      <c r="D318" s="31">
        <f t="shared" si="266"/>
        <v>3905</v>
      </c>
      <c r="E318" s="37" t="s">
        <v>39</v>
      </c>
      <c r="F318" s="49">
        <f t="shared" ref="F318:F319" si="271">59.035</f>
        <v>59.034999999999997</v>
      </c>
      <c r="G318" s="49">
        <f t="shared" ref="G318:G319" si="272">3.233</f>
        <v>3.2330000000000001</v>
      </c>
      <c r="H318" s="49">
        <v>1.74</v>
      </c>
      <c r="I318" s="3">
        <f>F318+G318+H318</f>
        <v>64.007999999999996</v>
      </c>
      <c r="J318" s="3">
        <f>F318*10.764</f>
        <v>635.45273999999995</v>
      </c>
      <c r="K318" s="3">
        <f t="shared" si="264"/>
        <v>34.800012000000002</v>
      </c>
      <c r="L318" s="3">
        <f t="shared" si="265"/>
        <v>18.72936</v>
      </c>
      <c r="M318" s="52">
        <f t="shared" si="270"/>
        <v>688.98211200000003</v>
      </c>
      <c r="N318" s="14"/>
      <c r="O318" s="14"/>
      <c r="P318" s="15"/>
    </row>
    <row r="319" spans="2:17" ht="15" customHeight="1" x14ac:dyDescent="0.3">
      <c r="B319" s="13">
        <v>1</v>
      </c>
      <c r="C319" s="119"/>
      <c r="D319" s="31">
        <f t="shared" si="266"/>
        <v>3906</v>
      </c>
      <c r="E319" s="37" t="s">
        <v>39</v>
      </c>
      <c r="F319" s="49">
        <f t="shared" si="271"/>
        <v>59.034999999999997</v>
      </c>
      <c r="G319" s="49">
        <f t="shared" si="272"/>
        <v>3.2330000000000001</v>
      </c>
      <c r="H319" s="49">
        <v>1.74</v>
      </c>
      <c r="I319" s="3">
        <f>F319+G319+H319</f>
        <v>64.007999999999996</v>
      </c>
      <c r="J319" s="3">
        <f>F319*10.764</f>
        <v>635.45273999999995</v>
      </c>
      <c r="K319" s="3">
        <f t="shared" si="264"/>
        <v>34.800012000000002</v>
      </c>
      <c r="L319" s="3">
        <f t="shared" si="265"/>
        <v>18.72936</v>
      </c>
      <c r="M319" s="52">
        <f t="shared" si="270"/>
        <v>688.98211200000003</v>
      </c>
      <c r="N319" s="14"/>
      <c r="O319" s="14"/>
      <c r="P319" s="15"/>
    </row>
    <row r="320" spans="2:17" s="19" customFormat="1" ht="15" customHeight="1" x14ac:dyDescent="0.3">
      <c r="B320" s="13">
        <v>1</v>
      </c>
      <c r="C320" s="119"/>
      <c r="D320" s="31">
        <f t="shared" si="266"/>
        <v>3907</v>
      </c>
      <c r="E320" s="37" t="s">
        <v>37</v>
      </c>
      <c r="F320" s="49">
        <f t="shared" ref="F320:F321" si="273">64.174</f>
        <v>64.174000000000007</v>
      </c>
      <c r="G320" s="49">
        <f t="shared" si="221"/>
        <v>3.4769999999999999</v>
      </c>
      <c r="H320" s="49">
        <v>1.98</v>
      </c>
      <c r="I320" s="3">
        <f>F320+G320+H320</f>
        <v>69.631000000000014</v>
      </c>
      <c r="J320" s="3">
        <f>F320*10.764</f>
        <v>690.76893600000005</v>
      </c>
      <c r="K320" s="3">
        <f t="shared" si="264"/>
        <v>37.426427999999994</v>
      </c>
      <c r="L320" s="3">
        <f t="shared" si="265"/>
        <v>21.312719999999999</v>
      </c>
      <c r="M320" s="52">
        <f t="shared" si="270"/>
        <v>749.50808400000005</v>
      </c>
      <c r="N320" s="14"/>
      <c r="O320" s="14"/>
      <c r="P320" s="15"/>
      <c r="Q320" s="1"/>
    </row>
    <row r="321" spans="2:17" s="19" customFormat="1" ht="15.75" customHeight="1" thickBot="1" x14ac:dyDescent="0.35">
      <c r="B321" s="39">
        <v>1</v>
      </c>
      <c r="C321" s="120"/>
      <c r="D321" s="7">
        <f t="shared" si="266"/>
        <v>3908</v>
      </c>
      <c r="E321" s="40" t="s">
        <v>37</v>
      </c>
      <c r="F321" s="50">
        <f t="shared" si="273"/>
        <v>64.174000000000007</v>
      </c>
      <c r="G321" s="50">
        <f t="shared" si="221"/>
        <v>3.4769999999999999</v>
      </c>
      <c r="H321" s="50">
        <v>1.98</v>
      </c>
      <c r="I321" s="8">
        <f>F321+G321+H321</f>
        <v>69.631000000000014</v>
      </c>
      <c r="J321" s="8">
        <f>F321*10.764</f>
        <v>690.76893600000005</v>
      </c>
      <c r="K321" s="8">
        <f t="shared" si="264"/>
        <v>37.426427999999994</v>
      </c>
      <c r="L321" s="8">
        <f t="shared" si="265"/>
        <v>21.312719999999999</v>
      </c>
      <c r="M321" s="53">
        <f t="shared" si="270"/>
        <v>749.50808400000005</v>
      </c>
      <c r="N321" s="16"/>
      <c r="O321" s="16"/>
      <c r="P321" s="20"/>
      <c r="Q321" s="1"/>
    </row>
    <row r="322" spans="2:17" ht="15" customHeight="1" x14ac:dyDescent="0.3">
      <c r="B322" s="34">
        <v>1</v>
      </c>
      <c r="C322" s="118">
        <v>40</v>
      </c>
      <c r="D322" s="35">
        <v>4001</v>
      </c>
      <c r="E322" s="38" t="s">
        <v>37</v>
      </c>
      <c r="F322" s="41">
        <f t="shared" ref="F322:F323" si="274">64.472</f>
        <v>64.471999999999994</v>
      </c>
      <c r="G322" s="41">
        <f t="shared" si="221"/>
        <v>3.4769999999999999</v>
      </c>
      <c r="H322" s="41">
        <f t="shared" si="223"/>
        <v>1.9670000000000001</v>
      </c>
      <c r="I322" s="5">
        <f>F322+G322+H322</f>
        <v>69.915999999999997</v>
      </c>
      <c r="J322" s="5">
        <f>F322*10.764</f>
        <v>693.97660799999994</v>
      </c>
      <c r="K322" s="5">
        <f t="shared" si="264"/>
        <v>37.426427999999994</v>
      </c>
      <c r="L322" s="5">
        <f t="shared" si="265"/>
        <v>21.172788000000001</v>
      </c>
      <c r="M322" s="51">
        <f t="shared" si="270"/>
        <v>752.5758239999999</v>
      </c>
      <c r="N322" s="35"/>
      <c r="O322" s="35"/>
      <c r="P322" s="22"/>
    </row>
    <row r="323" spans="2:17" ht="15" customHeight="1" x14ac:dyDescent="0.3">
      <c r="B323" s="13">
        <v>1</v>
      </c>
      <c r="C323" s="119"/>
      <c r="D323" s="31">
        <f t="shared" ref="D323:D329" si="275">D322+1</f>
        <v>4002</v>
      </c>
      <c r="E323" s="37" t="s">
        <v>37</v>
      </c>
      <c r="F323" s="49">
        <f t="shared" si="274"/>
        <v>64.471999999999994</v>
      </c>
      <c r="G323" s="49">
        <f t="shared" si="221"/>
        <v>3.4769999999999999</v>
      </c>
      <c r="H323" s="49">
        <f t="shared" si="223"/>
        <v>1.9670000000000001</v>
      </c>
      <c r="I323" s="3">
        <f>F323+G323+H323</f>
        <v>69.915999999999997</v>
      </c>
      <c r="J323" s="3">
        <f>F323*10.764</f>
        <v>693.97660799999994</v>
      </c>
      <c r="K323" s="3">
        <f t="shared" si="264"/>
        <v>37.426427999999994</v>
      </c>
      <c r="L323" s="3">
        <f t="shared" si="265"/>
        <v>21.172788000000001</v>
      </c>
      <c r="M323" s="52">
        <f t="shared" si="270"/>
        <v>752.5758239999999</v>
      </c>
      <c r="N323" s="14"/>
      <c r="O323" s="14"/>
      <c r="P323" s="21"/>
    </row>
    <row r="324" spans="2:17" s="19" customFormat="1" ht="15" customHeight="1" x14ac:dyDescent="0.3">
      <c r="B324" s="13">
        <v>1</v>
      </c>
      <c r="C324" s="119"/>
      <c r="D324" s="31">
        <f t="shared" si="275"/>
        <v>4003</v>
      </c>
      <c r="E324" s="37" t="s">
        <v>38</v>
      </c>
      <c r="F324" s="49">
        <f t="shared" ref="F324:F325" si="276">100.629</f>
        <v>100.629</v>
      </c>
      <c r="G324" s="49">
        <f t="shared" ref="G324:G325" si="277">5.108</f>
        <v>5.1079999999999997</v>
      </c>
      <c r="H324" s="49">
        <f t="shared" ref="H324:H325" si="278">2.656</f>
        <v>2.6560000000000001</v>
      </c>
      <c r="I324" s="3">
        <f>F324+G324+H324</f>
        <v>108.39300000000001</v>
      </c>
      <c r="J324" s="3">
        <f>F324*10.764</f>
        <v>1083.170556</v>
      </c>
      <c r="K324" s="3">
        <f t="shared" si="264"/>
        <v>54.982511999999993</v>
      </c>
      <c r="L324" s="3">
        <f t="shared" si="265"/>
        <v>28.589183999999999</v>
      </c>
      <c r="M324" s="52">
        <f t="shared" si="270"/>
        <v>1166.742252</v>
      </c>
      <c r="N324" s="14"/>
      <c r="O324" s="14"/>
      <c r="P324" s="15"/>
      <c r="Q324" s="1"/>
    </row>
    <row r="325" spans="2:17" s="19" customFormat="1" ht="15" customHeight="1" x14ac:dyDescent="0.3">
      <c r="B325" s="13">
        <v>1</v>
      </c>
      <c r="C325" s="119"/>
      <c r="D325" s="31">
        <f t="shared" si="275"/>
        <v>4004</v>
      </c>
      <c r="E325" s="37" t="s">
        <v>38</v>
      </c>
      <c r="F325" s="49">
        <f t="shared" si="276"/>
        <v>100.629</v>
      </c>
      <c r="G325" s="49">
        <f t="shared" si="277"/>
        <v>5.1079999999999997</v>
      </c>
      <c r="H325" s="49">
        <f t="shared" si="278"/>
        <v>2.6560000000000001</v>
      </c>
      <c r="I325" s="3">
        <f>F325+G325+H325</f>
        <v>108.39300000000001</v>
      </c>
      <c r="J325" s="3">
        <f>F325*10.764</f>
        <v>1083.170556</v>
      </c>
      <c r="K325" s="3">
        <f t="shared" si="264"/>
        <v>54.982511999999993</v>
      </c>
      <c r="L325" s="3">
        <f t="shared" si="265"/>
        <v>28.589183999999999</v>
      </c>
      <c r="M325" s="52">
        <f t="shared" si="270"/>
        <v>1166.742252</v>
      </c>
      <c r="N325" s="14"/>
      <c r="O325" s="14"/>
      <c r="P325" s="15"/>
      <c r="Q325" s="1"/>
    </row>
    <row r="326" spans="2:17" ht="15" customHeight="1" x14ac:dyDescent="0.3">
      <c r="B326" s="13">
        <v>1</v>
      </c>
      <c r="C326" s="119"/>
      <c r="D326" s="31">
        <f t="shared" si="275"/>
        <v>4005</v>
      </c>
      <c r="E326" s="37" t="s">
        <v>39</v>
      </c>
      <c r="F326" s="49">
        <f t="shared" ref="F326:F327" si="279">59.035</f>
        <v>59.034999999999997</v>
      </c>
      <c r="G326" s="49">
        <f t="shared" ref="G326:G327" si="280">3.233</f>
        <v>3.2330000000000001</v>
      </c>
      <c r="H326" s="49">
        <v>1.74</v>
      </c>
      <c r="I326" s="3">
        <f>F326+G326+H326</f>
        <v>64.007999999999996</v>
      </c>
      <c r="J326" s="3">
        <f>F326*10.764</f>
        <v>635.45273999999995</v>
      </c>
      <c r="K326" s="3">
        <f t="shared" si="264"/>
        <v>34.800012000000002</v>
      </c>
      <c r="L326" s="3">
        <f t="shared" si="265"/>
        <v>18.72936</v>
      </c>
      <c r="M326" s="52">
        <f t="shared" si="270"/>
        <v>688.98211200000003</v>
      </c>
      <c r="N326" s="14"/>
      <c r="O326" s="14"/>
      <c r="P326" s="15"/>
    </row>
    <row r="327" spans="2:17" ht="15" customHeight="1" x14ac:dyDescent="0.3">
      <c r="B327" s="13">
        <v>1</v>
      </c>
      <c r="C327" s="119"/>
      <c r="D327" s="31">
        <f t="shared" si="275"/>
        <v>4006</v>
      </c>
      <c r="E327" s="37" t="s">
        <v>39</v>
      </c>
      <c r="F327" s="49">
        <f t="shared" si="279"/>
        <v>59.034999999999997</v>
      </c>
      <c r="G327" s="49">
        <f t="shared" si="280"/>
        <v>3.2330000000000001</v>
      </c>
      <c r="H327" s="49">
        <v>1.74</v>
      </c>
      <c r="I327" s="3">
        <f>F327+G327+H327</f>
        <v>64.007999999999996</v>
      </c>
      <c r="J327" s="3">
        <f>F327*10.764</f>
        <v>635.45273999999995</v>
      </c>
      <c r="K327" s="3">
        <f t="shared" si="264"/>
        <v>34.800012000000002</v>
      </c>
      <c r="L327" s="3">
        <f t="shared" si="265"/>
        <v>18.72936</v>
      </c>
      <c r="M327" s="52">
        <f t="shared" si="270"/>
        <v>688.98211200000003</v>
      </c>
      <c r="N327" s="14"/>
      <c r="O327" s="14"/>
      <c r="P327" s="15"/>
    </row>
    <row r="328" spans="2:17" s="19" customFormat="1" ht="15" customHeight="1" x14ac:dyDescent="0.3">
      <c r="B328" s="13">
        <v>1</v>
      </c>
      <c r="C328" s="119"/>
      <c r="D328" s="31">
        <f t="shared" si="275"/>
        <v>4007</v>
      </c>
      <c r="E328" s="37" t="s">
        <v>37</v>
      </c>
      <c r="F328" s="49">
        <f t="shared" ref="F328:F329" si="281">64.174</f>
        <v>64.174000000000007</v>
      </c>
      <c r="G328" s="49">
        <f t="shared" si="221"/>
        <v>3.4769999999999999</v>
      </c>
      <c r="H328" s="49">
        <v>1.98</v>
      </c>
      <c r="I328" s="3">
        <f>F328+G328+H328</f>
        <v>69.631000000000014</v>
      </c>
      <c r="J328" s="3">
        <f>F328*10.764</f>
        <v>690.76893600000005</v>
      </c>
      <c r="K328" s="3">
        <f t="shared" si="264"/>
        <v>37.426427999999994</v>
      </c>
      <c r="L328" s="3">
        <f t="shared" si="265"/>
        <v>21.312719999999999</v>
      </c>
      <c r="M328" s="52">
        <f t="shared" si="270"/>
        <v>749.50808400000005</v>
      </c>
      <c r="N328" s="14"/>
      <c r="O328" s="14"/>
      <c r="P328" s="15"/>
      <c r="Q328" s="1"/>
    </row>
    <row r="329" spans="2:17" s="19" customFormat="1" ht="15.75" customHeight="1" thickBot="1" x14ac:dyDescent="0.35">
      <c r="B329" s="39">
        <v>1</v>
      </c>
      <c r="C329" s="120"/>
      <c r="D329" s="7">
        <f t="shared" si="275"/>
        <v>4008</v>
      </c>
      <c r="E329" s="40" t="s">
        <v>37</v>
      </c>
      <c r="F329" s="50">
        <f t="shared" si="281"/>
        <v>64.174000000000007</v>
      </c>
      <c r="G329" s="50">
        <f t="shared" si="221"/>
        <v>3.4769999999999999</v>
      </c>
      <c r="H329" s="50">
        <v>1.98</v>
      </c>
      <c r="I329" s="8">
        <f>F329+G329+H329</f>
        <v>69.631000000000014</v>
      </c>
      <c r="J329" s="8">
        <f>F329*10.764</f>
        <v>690.76893600000005</v>
      </c>
      <c r="K329" s="8">
        <f t="shared" si="264"/>
        <v>37.426427999999994</v>
      </c>
      <c r="L329" s="8">
        <f t="shared" si="265"/>
        <v>21.312719999999999</v>
      </c>
      <c r="M329" s="53">
        <f t="shared" si="270"/>
        <v>749.50808400000005</v>
      </c>
      <c r="N329" s="16"/>
      <c r="O329" s="16"/>
      <c r="P329" s="20"/>
      <c r="Q329" s="1"/>
    </row>
    <row r="330" spans="2:17" ht="15" customHeight="1" x14ac:dyDescent="0.3">
      <c r="B330" s="34">
        <v>1</v>
      </c>
      <c r="C330" s="118">
        <v>41</v>
      </c>
      <c r="D330" s="35">
        <v>4101</v>
      </c>
      <c r="E330" s="38" t="s">
        <v>37</v>
      </c>
      <c r="F330" s="41">
        <f t="shared" ref="F330:F331" si="282">64.472</f>
        <v>64.471999999999994</v>
      </c>
      <c r="G330" s="41">
        <f t="shared" si="221"/>
        <v>3.4769999999999999</v>
      </c>
      <c r="H330" s="41">
        <f t="shared" si="223"/>
        <v>1.9670000000000001</v>
      </c>
      <c r="I330" s="5">
        <f>F330+G330+H330</f>
        <v>69.915999999999997</v>
      </c>
      <c r="J330" s="5">
        <f>F330*10.764</f>
        <v>693.97660799999994</v>
      </c>
      <c r="K330" s="5">
        <f t="shared" si="264"/>
        <v>37.426427999999994</v>
      </c>
      <c r="L330" s="5">
        <f t="shared" si="265"/>
        <v>21.172788000000001</v>
      </c>
      <c r="M330" s="51">
        <f t="shared" si="270"/>
        <v>752.5758239999999</v>
      </c>
      <c r="N330" s="35"/>
      <c r="O330" s="35"/>
      <c r="P330" s="22"/>
    </row>
    <row r="331" spans="2:17" ht="15" customHeight="1" x14ac:dyDescent="0.3">
      <c r="B331" s="13">
        <v>1</v>
      </c>
      <c r="C331" s="119"/>
      <c r="D331" s="31">
        <f t="shared" ref="D331:D337" si="283">D330+1</f>
        <v>4102</v>
      </c>
      <c r="E331" s="37" t="s">
        <v>37</v>
      </c>
      <c r="F331" s="49">
        <f t="shared" si="282"/>
        <v>64.471999999999994</v>
      </c>
      <c r="G331" s="49">
        <f t="shared" si="221"/>
        <v>3.4769999999999999</v>
      </c>
      <c r="H331" s="49">
        <f t="shared" si="223"/>
        <v>1.9670000000000001</v>
      </c>
      <c r="I331" s="3">
        <f>F331+G331+H331</f>
        <v>69.915999999999997</v>
      </c>
      <c r="J331" s="3">
        <f>F331*10.764</f>
        <v>693.97660799999994</v>
      </c>
      <c r="K331" s="3">
        <f t="shared" si="264"/>
        <v>37.426427999999994</v>
      </c>
      <c r="L331" s="3">
        <f t="shared" si="265"/>
        <v>21.172788000000001</v>
      </c>
      <c r="M331" s="52">
        <f t="shared" si="270"/>
        <v>752.5758239999999</v>
      </c>
      <c r="N331" s="14"/>
      <c r="O331" s="14"/>
      <c r="P331" s="21"/>
    </row>
    <row r="332" spans="2:17" s="19" customFormat="1" ht="15" customHeight="1" x14ac:dyDescent="0.3">
      <c r="B332" s="13">
        <v>1</v>
      </c>
      <c r="C332" s="119"/>
      <c r="D332" s="31">
        <f t="shared" si="283"/>
        <v>4103</v>
      </c>
      <c r="E332" s="37" t="s">
        <v>38</v>
      </c>
      <c r="F332" s="49">
        <f t="shared" ref="F332:F333" si="284">100.629</f>
        <v>100.629</v>
      </c>
      <c r="G332" s="49">
        <f t="shared" ref="G332:G333" si="285">5.108</f>
        <v>5.1079999999999997</v>
      </c>
      <c r="H332" s="49">
        <f t="shared" ref="H332:H333" si="286">2.656</f>
        <v>2.6560000000000001</v>
      </c>
      <c r="I332" s="3">
        <f>F332+G332+H332</f>
        <v>108.39300000000001</v>
      </c>
      <c r="J332" s="3">
        <f>F332*10.764</f>
        <v>1083.170556</v>
      </c>
      <c r="K332" s="3">
        <f t="shared" si="264"/>
        <v>54.982511999999993</v>
      </c>
      <c r="L332" s="3">
        <f t="shared" si="265"/>
        <v>28.589183999999999</v>
      </c>
      <c r="M332" s="52">
        <f t="shared" si="270"/>
        <v>1166.742252</v>
      </c>
      <c r="N332" s="14"/>
      <c r="O332" s="14"/>
      <c r="P332" s="15"/>
      <c r="Q332" s="1"/>
    </row>
    <row r="333" spans="2:17" s="19" customFormat="1" ht="15" customHeight="1" x14ac:dyDescent="0.3">
      <c r="B333" s="13">
        <v>1</v>
      </c>
      <c r="C333" s="119"/>
      <c r="D333" s="31">
        <f t="shared" si="283"/>
        <v>4104</v>
      </c>
      <c r="E333" s="37" t="s">
        <v>38</v>
      </c>
      <c r="F333" s="49">
        <f t="shared" si="284"/>
        <v>100.629</v>
      </c>
      <c r="G333" s="49">
        <f t="shared" si="285"/>
        <v>5.1079999999999997</v>
      </c>
      <c r="H333" s="49">
        <f t="shared" si="286"/>
        <v>2.6560000000000001</v>
      </c>
      <c r="I333" s="3">
        <f>F333+G333+H333</f>
        <v>108.39300000000001</v>
      </c>
      <c r="J333" s="3">
        <f>F333*10.764</f>
        <v>1083.170556</v>
      </c>
      <c r="K333" s="3">
        <f t="shared" si="264"/>
        <v>54.982511999999993</v>
      </c>
      <c r="L333" s="3">
        <f t="shared" si="265"/>
        <v>28.589183999999999</v>
      </c>
      <c r="M333" s="52">
        <f t="shared" si="270"/>
        <v>1166.742252</v>
      </c>
      <c r="N333" s="14"/>
      <c r="O333" s="14"/>
      <c r="P333" s="15"/>
      <c r="Q333" s="1"/>
    </row>
    <row r="334" spans="2:17" ht="15" customHeight="1" x14ac:dyDescent="0.3">
      <c r="B334" s="13">
        <v>1</v>
      </c>
      <c r="C334" s="119"/>
      <c r="D334" s="31">
        <f t="shared" si="283"/>
        <v>4105</v>
      </c>
      <c r="E334" s="37" t="s">
        <v>39</v>
      </c>
      <c r="F334" s="49">
        <f t="shared" ref="F334:F335" si="287">59.035</f>
        <v>59.034999999999997</v>
      </c>
      <c r="G334" s="49">
        <f t="shared" ref="G334:G335" si="288">3.233</f>
        <v>3.2330000000000001</v>
      </c>
      <c r="H334" s="49">
        <v>1.74</v>
      </c>
      <c r="I334" s="3">
        <f>F334+G334+H334</f>
        <v>64.007999999999996</v>
      </c>
      <c r="J334" s="3">
        <f>F334*10.764</f>
        <v>635.45273999999995</v>
      </c>
      <c r="K334" s="3">
        <f t="shared" si="264"/>
        <v>34.800012000000002</v>
      </c>
      <c r="L334" s="3">
        <f t="shared" si="265"/>
        <v>18.72936</v>
      </c>
      <c r="M334" s="52">
        <f t="shared" si="270"/>
        <v>688.98211200000003</v>
      </c>
      <c r="N334" s="14"/>
      <c r="O334" s="14"/>
      <c r="P334" s="15"/>
    </row>
    <row r="335" spans="2:17" ht="15" customHeight="1" x14ac:dyDescent="0.3">
      <c r="B335" s="13">
        <v>1</v>
      </c>
      <c r="C335" s="119"/>
      <c r="D335" s="31">
        <f t="shared" si="283"/>
        <v>4106</v>
      </c>
      <c r="E335" s="37" t="s">
        <v>39</v>
      </c>
      <c r="F335" s="49">
        <f t="shared" si="287"/>
        <v>59.034999999999997</v>
      </c>
      <c r="G335" s="49">
        <f t="shared" si="288"/>
        <v>3.2330000000000001</v>
      </c>
      <c r="H335" s="49">
        <v>1.74</v>
      </c>
      <c r="I335" s="3">
        <f>F335+G335+H335</f>
        <v>64.007999999999996</v>
      </c>
      <c r="J335" s="3">
        <f>F335*10.764</f>
        <v>635.45273999999995</v>
      </c>
      <c r="K335" s="3">
        <f t="shared" si="264"/>
        <v>34.800012000000002</v>
      </c>
      <c r="L335" s="3">
        <f t="shared" si="265"/>
        <v>18.72936</v>
      </c>
      <c r="M335" s="52">
        <f t="shared" si="270"/>
        <v>688.98211200000003</v>
      </c>
      <c r="N335" s="14"/>
      <c r="O335" s="14"/>
      <c r="P335" s="15"/>
    </row>
    <row r="336" spans="2:17" s="19" customFormat="1" ht="15" customHeight="1" x14ac:dyDescent="0.3">
      <c r="B336" s="13">
        <v>1</v>
      </c>
      <c r="C336" s="119"/>
      <c r="D336" s="31">
        <f t="shared" si="283"/>
        <v>4107</v>
      </c>
      <c r="E336" s="37" t="s">
        <v>37</v>
      </c>
      <c r="F336" s="49">
        <f t="shared" ref="F336:F337" si="289">64.174</f>
        <v>64.174000000000007</v>
      </c>
      <c r="G336" s="49">
        <f t="shared" ref="G336:G345" si="290">3.477</f>
        <v>3.4769999999999999</v>
      </c>
      <c r="H336" s="49">
        <v>1.98</v>
      </c>
      <c r="I336" s="3">
        <f>F336+G336+H336</f>
        <v>69.631000000000014</v>
      </c>
      <c r="J336" s="3">
        <f>F336*10.764</f>
        <v>690.76893600000005</v>
      </c>
      <c r="K336" s="3">
        <f t="shared" si="264"/>
        <v>37.426427999999994</v>
      </c>
      <c r="L336" s="3">
        <f t="shared" si="265"/>
        <v>21.312719999999999</v>
      </c>
      <c r="M336" s="52">
        <f t="shared" si="270"/>
        <v>749.50808400000005</v>
      </c>
      <c r="N336" s="14"/>
      <c r="O336" s="14"/>
      <c r="P336" s="15"/>
      <c r="Q336" s="1"/>
    </row>
    <row r="337" spans="2:17" s="19" customFormat="1" ht="15.75" customHeight="1" thickBot="1" x14ac:dyDescent="0.35">
      <c r="B337" s="39">
        <v>1</v>
      </c>
      <c r="C337" s="120"/>
      <c r="D337" s="7">
        <f t="shared" si="283"/>
        <v>4108</v>
      </c>
      <c r="E337" s="40" t="s">
        <v>37</v>
      </c>
      <c r="F337" s="50">
        <f t="shared" si="289"/>
        <v>64.174000000000007</v>
      </c>
      <c r="G337" s="50">
        <f t="shared" si="290"/>
        <v>3.4769999999999999</v>
      </c>
      <c r="H337" s="50">
        <v>1.98</v>
      </c>
      <c r="I337" s="8">
        <f>F337+G337+H337</f>
        <v>69.631000000000014</v>
      </c>
      <c r="J337" s="8">
        <f>F337*10.764</f>
        <v>690.76893600000005</v>
      </c>
      <c r="K337" s="8">
        <f t="shared" si="264"/>
        <v>37.426427999999994</v>
      </c>
      <c r="L337" s="8">
        <f t="shared" si="265"/>
        <v>21.312719999999999</v>
      </c>
      <c r="M337" s="53">
        <f t="shared" si="270"/>
        <v>749.50808400000005</v>
      </c>
      <c r="N337" s="16"/>
      <c r="O337" s="16"/>
      <c r="P337" s="20"/>
      <c r="Q337" s="1"/>
    </row>
    <row r="338" spans="2:17" ht="15" customHeight="1" x14ac:dyDescent="0.3">
      <c r="B338" s="34">
        <v>1</v>
      </c>
      <c r="C338" s="118">
        <v>42</v>
      </c>
      <c r="D338" s="35">
        <v>4201</v>
      </c>
      <c r="E338" s="38" t="s">
        <v>37</v>
      </c>
      <c r="F338" s="41">
        <f t="shared" ref="F338:F339" si="291">64.472</f>
        <v>64.471999999999994</v>
      </c>
      <c r="G338" s="41">
        <f t="shared" si="290"/>
        <v>3.4769999999999999</v>
      </c>
      <c r="H338" s="41">
        <f t="shared" ref="H338:H339" si="292">1.967</f>
        <v>1.9670000000000001</v>
      </c>
      <c r="I338" s="5">
        <f>F338+G338+H338</f>
        <v>69.915999999999997</v>
      </c>
      <c r="J338" s="5">
        <f>F338*10.764</f>
        <v>693.97660799999994</v>
      </c>
      <c r="K338" s="5">
        <f t="shared" si="264"/>
        <v>37.426427999999994</v>
      </c>
      <c r="L338" s="5">
        <f t="shared" si="265"/>
        <v>21.172788000000001</v>
      </c>
      <c r="M338" s="51">
        <f t="shared" si="270"/>
        <v>752.5758239999999</v>
      </c>
      <c r="N338" s="35"/>
      <c r="O338" s="35"/>
      <c r="P338" s="22"/>
    </row>
    <row r="339" spans="2:17" ht="15" customHeight="1" x14ac:dyDescent="0.3">
      <c r="B339" s="13">
        <v>1</v>
      </c>
      <c r="C339" s="119"/>
      <c r="D339" s="31">
        <f t="shared" ref="D339:D345" si="293">D338+1</f>
        <v>4202</v>
      </c>
      <c r="E339" s="37" t="s">
        <v>37</v>
      </c>
      <c r="F339" s="49">
        <f t="shared" si="291"/>
        <v>64.471999999999994</v>
      </c>
      <c r="G339" s="49">
        <f t="shared" si="290"/>
        <v>3.4769999999999999</v>
      </c>
      <c r="H339" s="49">
        <f t="shared" si="292"/>
        <v>1.9670000000000001</v>
      </c>
      <c r="I339" s="3">
        <f>F339+G339+H339</f>
        <v>69.915999999999997</v>
      </c>
      <c r="J339" s="3">
        <f>F339*10.764</f>
        <v>693.97660799999994</v>
      </c>
      <c r="K339" s="3">
        <f t="shared" si="264"/>
        <v>37.426427999999994</v>
      </c>
      <c r="L339" s="3">
        <f t="shared" si="265"/>
        <v>21.172788000000001</v>
      </c>
      <c r="M339" s="52">
        <f t="shared" si="270"/>
        <v>752.5758239999999</v>
      </c>
      <c r="N339" s="14"/>
      <c r="O339" s="14"/>
      <c r="P339" s="21"/>
    </row>
    <row r="340" spans="2:17" s="19" customFormat="1" ht="15" customHeight="1" x14ac:dyDescent="0.3">
      <c r="B340" s="13">
        <v>1</v>
      </c>
      <c r="C340" s="119"/>
      <c r="D340" s="31">
        <f t="shared" si="293"/>
        <v>4203</v>
      </c>
      <c r="E340" s="37" t="s">
        <v>38</v>
      </c>
      <c r="F340" s="49">
        <f t="shared" ref="F340:F341" si="294">100.629</f>
        <v>100.629</v>
      </c>
      <c r="G340" s="49">
        <f t="shared" ref="G340:G341" si="295">5.108</f>
        <v>5.1079999999999997</v>
      </c>
      <c r="H340" s="49">
        <f t="shared" ref="H340:H341" si="296">2.656</f>
        <v>2.6560000000000001</v>
      </c>
      <c r="I340" s="3">
        <f>F340+G340+H340</f>
        <v>108.39300000000001</v>
      </c>
      <c r="J340" s="3">
        <f>F340*10.764</f>
        <v>1083.170556</v>
      </c>
      <c r="K340" s="3">
        <f t="shared" si="264"/>
        <v>54.982511999999993</v>
      </c>
      <c r="L340" s="3">
        <f t="shared" si="265"/>
        <v>28.589183999999999</v>
      </c>
      <c r="M340" s="52">
        <f t="shared" si="270"/>
        <v>1166.742252</v>
      </c>
      <c r="N340" s="14"/>
      <c r="O340" s="14"/>
      <c r="P340" s="15"/>
      <c r="Q340" s="1"/>
    </row>
    <row r="341" spans="2:17" s="19" customFormat="1" ht="15" customHeight="1" x14ac:dyDescent="0.3">
      <c r="B341" s="13">
        <v>1</v>
      </c>
      <c r="C341" s="119"/>
      <c r="D341" s="31">
        <f t="shared" si="293"/>
        <v>4204</v>
      </c>
      <c r="E341" s="37" t="s">
        <v>38</v>
      </c>
      <c r="F341" s="49">
        <f t="shared" si="294"/>
        <v>100.629</v>
      </c>
      <c r="G341" s="49">
        <f t="shared" si="295"/>
        <v>5.1079999999999997</v>
      </c>
      <c r="H341" s="49">
        <f t="shared" si="296"/>
        <v>2.6560000000000001</v>
      </c>
      <c r="I341" s="3">
        <f>F341+G341+H341</f>
        <v>108.39300000000001</v>
      </c>
      <c r="J341" s="3">
        <f>F341*10.764</f>
        <v>1083.170556</v>
      </c>
      <c r="K341" s="3">
        <f t="shared" si="264"/>
        <v>54.982511999999993</v>
      </c>
      <c r="L341" s="3">
        <f t="shared" si="265"/>
        <v>28.589183999999999</v>
      </c>
      <c r="M341" s="52">
        <f t="shared" si="270"/>
        <v>1166.742252</v>
      </c>
      <c r="N341" s="14"/>
      <c r="O341" s="14"/>
      <c r="P341" s="15"/>
      <c r="Q341" s="1"/>
    </row>
    <row r="342" spans="2:17" ht="15" customHeight="1" x14ac:dyDescent="0.3">
      <c r="B342" s="13">
        <v>1</v>
      </c>
      <c r="C342" s="119"/>
      <c r="D342" s="31">
        <f t="shared" si="293"/>
        <v>4205</v>
      </c>
      <c r="E342" s="37" t="s">
        <v>39</v>
      </c>
      <c r="F342" s="49">
        <f t="shared" ref="F342:F343" si="297">59.035</f>
        <v>59.034999999999997</v>
      </c>
      <c r="G342" s="49">
        <f t="shared" ref="G342:G343" si="298">3.233</f>
        <v>3.2330000000000001</v>
      </c>
      <c r="H342" s="49">
        <v>1.74</v>
      </c>
      <c r="I342" s="3">
        <f>F342+G342+H342</f>
        <v>64.007999999999996</v>
      </c>
      <c r="J342" s="3">
        <f>F342*10.764</f>
        <v>635.45273999999995</v>
      </c>
      <c r="K342" s="3">
        <f t="shared" si="264"/>
        <v>34.800012000000002</v>
      </c>
      <c r="L342" s="3">
        <f t="shared" si="265"/>
        <v>18.72936</v>
      </c>
      <c r="M342" s="52">
        <f t="shared" si="270"/>
        <v>688.98211200000003</v>
      </c>
      <c r="N342" s="14"/>
      <c r="O342" s="14"/>
      <c r="P342" s="15"/>
    </row>
    <row r="343" spans="2:17" ht="15" customHeight="1" x14ac:dyDescent="0.3">
      <c r="B343" s="13">
        <v>1</v>
      </c>
      <c r="C343" s="119"/>
      <c r="D343" s="31">
        <f t="shared" si="293"/>
        <v>4206</v>
      </c>
      <c r="E343" s="37" t="s">
        <v>39</v>
      </c>
      <c r="F343" s="49">
        <f t="shared" si="297"/>
        <v>59.034999999999997</v>
      </c>
      <c r="G343" s="49">
        <f t="shared" si="298"/>
        <v>3.2330000000000001</v>
      </c>
      <c r="H343" s="49">
        <v>1.74</v>
      </c>
      <c r="I343" s="3">
        <f>F343+G343+H343</f>
        <v>64.007999999999996</v>
      </c>
      <c r="J343" s="3">
        <f>F343*10.764</f>
        <v>635.45273999999995</v>
      </c>
      <c r="K343" s="3">
        <f t="shared" si="264"/>
        <v>34.800012000000002</v>
      </c>
      <c r="L343" s="3">
        <f t="shared" si="265"/>
        <v>18.72936</v>
      </c>
      <c r="M343" s="52">
        <f t="shared" si="270"/>
        <v>688.98211200000003</v>
      </c>
      <c r="N343" s="14"/>
      <c r="O343" s="14"/>
      <c r="P343" s="15"/>
    </row>
    <row r="344" spans="2:17" s="19" customFormat="1" ht="15" customHeight="1" x14ac:dyDescent="0.3">
      <c r="B344" s="13">
        <v>1</v>
      </c>
      <c r="C344" s="119"/>
      <c r="D344" s="31">
        <f t="shared" si="293"/>
        <v>4207</v>
      </c>
      <c r="E344" s="37" t="s">
        <v>37</v>
      </c>
      <c r="F344" s="49">
        <f t="shared" ref="F344:F345" si="299">64.174</f>
        <v>64.174000000000007</v>
      </c>
      <c r="G344" s="49">
        <f t="shared" si="290"/>
        <v>3.4769999999999999</v>
      </c>
      <c r="H344" s="49">
        <v>1.98</v>
      </c>
      <c r="I344" s="3">
        <f>F344+G344+H344</f>
        <v>69.631000000000014</v>
      </c>
      <c r="J344" s="3">
        <f>F344*10.764</f>
        <v>690.76893600000005</v>
      </c>
      <c r="K344" s="3">
        <f t="shared" si="264"/>
        <v>37.426427999999994</v>
      </c>
      <c r="L344" s="3">
        <f t="shared" si="265"/>
        <v>21.312719999999999</v>
      </c>
      <c r="M344" s="52">
        <f t="shared" si="270"/>
        <v>749.50808400000005</v>
      </c>
      <c r="N344" s="14"/>
      <c r="O344" s="14"/>
      <c r="P344" s="15"/>
      <c r="Q344" s="1"/>
    </row>
    <row r="345" spans="2:17" s="19" customFormat="1" ht="15.75" customHeight="1" thickBot="1" x14ac:dyDescent="0.35">
      <c r="B345" s="39">
        <v>1</v>
      </c>
      <c r="C345" s="120"/>
      <c r="D345" s="7">
        <f t="shared" si="293"/>
        <v>4208</v>
      </c>
      <c r="E345" s="40" t="s">
        <v>37</v>
      </c>
      <c r="F345" s="50">
        <f t="shared" si="299"/>
        <v>64.174000000000007</v>
      </c>
      <c r="G345" s="50">
        <f t="shared" si="290"/>
        <v>3.4769999999999999</v>
      </c>
      <c r="H345" s="50">
        <v>1.98</v>
      </c>
      <c r="I345" s="8">
        <f>F345+G345+H345</f>
        <v>69.631000000000014</v>
      </c>
      <c r="J345" s="8">
        <f>F345*10.764</f>
        <v>690.76893600000005</v>
      </c>
      <c r="K345" s="8">
        <f t="shared" si="264"/>
        <v>37.426427999999994</v>
      </c>
      <c r="L345" s="8">
        <f t="shared" si="265"/>
        <v>21.312719999999999</v>
      </c>
      <c r="M345" s="53">
        <f t="shared" si="270"/>
        <v>749.50808400000005</v>
      </c>
      <c r="N345" s="16"/>
      <c r="O345" s="16"/>
      <c r="P345" s="20"/>
      <c r="Q345" s="1"/>
    </row>
    <row r="346" spans="2:17" ht="15" customHeight="1" x14ac:dyDescent="0.3">
      <c r="E346" s="14" t="s">
        <v>48</v>
      </c>
      <c r="F346" s="4">
        <f t="shared" ref="F346:M346" si="300">SUM(F10:F345)</f>
        <v>23804.795000000064</v>
      </c>
      <c r="G346" s="4">
        <f t="shared" si="300"/>
        <v>1262.1489999999956</v>
      </c>
      <c r="H346" s="4">
        <f t="shared" si="300"/>
        <v>688.63199999999995</v>
      </c>
      <c r="I346" s="4">
        <f t="shared" si="300"/>
        <v>25755.576000000085</v>
      </c>
      <c r="J346" s="11">
        <f t="shared" si="300"/>
        <v>256234.81337999998</v>
      </c>
      <c r="K346" s="4">
        <f t="shared" si="300"/>
        <v>13585.771836000029</v>
      </c>
      <c r="L346" s="4">
        <f t="shared" si="300"/>
        <v>7412.4348480000035</v>
      </c>
      <c r="M346" s="177">
        <f t="shared" si="300"/>
        <v>277233.02006399957</v>
      </c>
      <c r="N346" s="14"/>
    </row>
    <row r="347" spans="2:17" x14ac:dyDescent="0.3">
      <c r="M347" s="42">
        <f>M346*1.55</f>
        <v>429711.18109919934</v>
      </c>
    </row>
  </sheetData>
  <mergeCells count="65">
    <mergeCell ref="B3:P3"/>
    <mergeCell ref="B4:E4"/>
    <mergeCell ref="F4:H4"/>
    <mergeCell ref="I4:J4"/>
    <mergeCell ref="L4:M4"/>
    <mergeCell ref="N4:P4"/>
    <mergeCell ref="B9:P9"/>
    <mergeCell ref="B5:E5"/>
    <mergeCell ref="F5:H5"/>
    <mergeCell ref="I5:J5"/>
    <mergeCell ref="L5:M5"/>
    <mergeCell ref="N5:P5"/>
    <mergeCell ref="B6:E6"/>
    <mergeCell ref="F6:H6"/>
    <mergeCell ref="I6:J6"/>
    <mergeCell ref="L6:M6"/>
    <mergeCell ref="N6:P6"/>
    <mergeCell ref="C82:C89"/>
    <mergeCell ref="C10:C17"/>
    <mergeCell ref="C18:C25"/>
    <mergeCell ref="C26:C33"/>
    <mergeCell ref="C34:C41"/>
    <mergeCell ref="C42:C49"/>
    <mergeCell ref="C50:C57"/>
    <mergeCell ref="C58:C65"/>
    <mergeCell ref="C66:C73"/>
    <mergeCell ref="C74:C81"/>
    <mergeCell ref="C178:C185"/>
    <mergeCell ref="C90:C97"/>
    <mergeCell ref="C98:C105"/>
    <mergeCell ref="C106:C113"/>
    <mergeCell ref="C114:C121"/>
    <mergeCell ref="C122:C129"/>
    <mergeCell ref="C130:C137"/>
    <mergeCell ref="C138:C145"/>
    <mergeCell ref="C146:C153"/>
    <mergeCell ref="C154:C161"/>
    <mergeCell ref="C162:C169"/>
    <mergeCell ref="C170:C177"/>
    <mergeCell ref="C250:C257"/>
    <mergeCell ref="C258:C265"/>
    <mergeCell ref="C266:C273"/>
    <mergeCell ref="C274:C281"/>
    <mergeCell ref="C186:C193"/>
    <mergeCell ref="C194:C201"/>
    <mergeCell ref="C202:C209"/>
    <mergeCell ref="C210:C217"/>
    <mergeCell ref="C218:C225"/>
    <mergeCell ref="C226:C233"/>
    <mergeCell ref="C330:C337"/>
    <mergeCell ref="C338:C345"/>
    <mergeCell ref="Q29:Q33"/>
    <mergeCell ref="Q37:Q41"/>
    <mergeCell ref="Q45:Q49"/>
    <mergeCell ref="Q53:Q57"/>
    <mergeCell ref="Q60:Q64"/>
    <mergeCell ref="Q68:Q72"/>
    <mergeCell ref="C282:C289"/>
    <mergeCell ref="C290:C297"/>
    <mergeCell ref="C298:C305"/>
    <mergeCell ref="C306:C313"/>
    <mergeCell ref="C314:C321"/>
    <mergeCell ref="C322:C329"/>
    <mergeCell ref="C234:C241"/>
    <mergeCell ref="C242:C249"/>
  </mergeCells>
  <phoneticPr fontId="7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7"/>
  <sheetViews>
    <sheetView topLeftCell="A7" zoomScale="70" zoomScaleNormal="70" workbookViewId="0">
      <pane xSplit="2" ySplit="2" topLeftCell="C9" activePane="bottomRight" state="frozen"/>
      <selection activeCell="A7" sqref="A7"/>
      <selection pane="topRight" activeCell="C7" sqref="C7"/>
      <selection pane="bottomLeft" activeCell="A9" sqref="A9"/>
      <selection pane="bottomRight" activeCell="V18" sqref="V18"/>
    </sheetView>
  </sheetViews>
  <sheetFormatPr defaultColWidth="9.109375" defaultRowHeight="14.4" x14ac:dyDescent="0.3"/>
  <cols>
    <col min="1" max="1" width="9.109375" style="1" customWidth="1"/>
    <col min="2" max="2" width="7.109375" style="1" customWidth="1"/>
    <col min="3" max="3" width="12.88671875" style="1" customWidth="1"/>
    <col min="4" max="4" width="8" style="1" customWidth="1"/>
    <col min="5" max="5" width="19.5546875" style="1" customWidth="1"/>
    <col min="6" max="6" width="10" style="1" customWidth="1"/>
    <col min="7" max="7" width="11.44140625" style="1" customWidth="1"/>
    <col min="8" max="8" width="13.44140625" style="1" customWidth="1"/>
    <col min="9" max="9" width="16.21875" style="1" bestFit="1" customWidth="1"/>
    <col min="10" max="11" width="14" style="1" customWidth="1"/>
    <col min="12" max="12" width="12.88671875" style="1" customWidth="1"/>
    <col min="13" max="13" width="17" style="42" customWidth="1"/>
    <col min="14" max="14" width="11" style="1" bestFit="1" customWidth="1"/>
    <col min="15" max="15" width="12.109375" style="1" hidden="1" customWidth="1"/>
    <col min="16" max="16" width="35.33203125" style="1" hidden="1" customWidth="1"/>
    <col min="17" max="17" width="15.33203125" style="1" customWidth="1"/>
    <col min="18" max="16384" width="9.109375" style="1"/>
  </cols>
  <sheetData>
    <row r="1" spans="2:17" hidden="1" x14ac:dyDescent="0.3"/>
    <row r="2" spans="2:17" hidden="1" x14ac:dyDescent="0.3"/>
    <row r="3" spans="2:17" ht="15" hidden="1" thickBot="1" x14ac:dyDescent="0.35">
      <c r="B3" s="138" t="s">
        <v>20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</row>
    <row r="4" spans="2:17" ht="77.25" hidden="1" customHeight="1" x14ac:dyDescent="0.3">
      <c r="B4" s="141"/>
      <c r="C4" s="142"/>
      <c r="D4" s="143"/>
      <c r="E4" s="143"/>
      <c r="F4" s="143"/>
      <c r="G4" s="143"/>
      <c r="H4" s="143"/>
      <c r="I4" s="143"/>
      <c r="J4" s="143"/>
      <c r="K4" s="35"/>
      <c r="L4" s="143"/>
      <c r="M4" s="143"/>
      <c r="N4" s="143"/>
      <c r="O4" s="143"/>
      <c r="P4" s="144"/>
    </row>
    <row r="5" spans="2:17" ht="30" hidden="1" customHeight="1" x14ac:dyDescent="0.3">
      <c r="B5" s="129" t="s">
        <v>15</v>
      </c>
      <c r="C5" s="130"/>
      <c r="D5" s="131"/>
      <c r="E5" s="131"/>
      <c r="F5" s="132" t="s">
        <v>16</v>
      </c>
      <c r="G5" s="132"/>
      <c r="H5" s="132"/>
      <c r="I5" s="132" t="s">
        <v>17</v>
      </c>
      <c r="J5" s="132"/>
      <c r="K5" s="31"/>
      <c r="L5" s="131" t="s">
        <v>18</v>
      </c>
      <c r="M5" s="132"/>
      <c r="N5" s="132" t="s">
        <v>19</v>
      </c>
      <c r="O5" s="132"/>
      <c r="P5" s="133"/>
    </row>
    <row r="6" spans="2:17" hidden="1" x14ac:dyDescent="0.3">
      <c r="B6" s="134" t="s">
        <v>10</v>
      </c>
      <c r="C6" s="135"/>
      <c r="D6" s="136"/>
      <c r="E6" s="136"/>
      <c r="F6" s="136" t="s">
        <v>12</v>
      </c>
      <c r="G6" s="136"/>
      <c r="H6" s="136"/>
      <c r="I6" s="136" t="s">
        <v>13</v>
      </c>
      <c r="J6" s="136"/>
      <c r="K6" s="33"/>
      <c r="L6" s="136" t="s">
        <v>14</v>
      </c>
      <c r="M6" s="136"/>
      <c r="N6" s="136" t="s">
        <v>11</v>
      </c>
      <c r="O6" s="136"/>
      <c r="P6" s="137"/>
    </row>
    <row r="7" spans="2:17" x14ac:dyDescent="0.3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43"/>
      <c r="N7" s="23"/>
      <c r="O7" s="23"/>
      <c r="P7" s="23"/>
    </row>
    <row r="8" spans="2:17" ht="47.4" thickBot="1" x14ac:dyDescent="0.35">
      <c r="B8" s="28" t="s">
        <v>3</v>
      </c>
      <c r="C8" s="28" t="s">
        <v>71</v>
      </c>
      <c r="D8" s="28" t="s">
        <v>0</v>
      </c>
      <c r="E8" s="28" t="s">
        <v>1</v>
      </c>
      <c r="F8" s="26" t="s">
        <v>9</v>
      </c>
      <c r="G8" s="26" t="s">
        <v>33</v>
      </c>
      <c r="H8" s="26" t="s">
        <v>34</v>
      </c>
      <c r="I8" s="26" t="s">
        <v>4</v>
      </c>
      <c r="J8" s="26" t="s">
        <v>2</v>
      </c>
      <c r="K8" s="26" t="s">
        <v>36</v>
      </c>
      <c r="L8" s="26" t="s">
        <v>35</v>
      </c>
      <c r="M8" s="26" t="s">
        <v>5</v>
      </c>
      <c r="N8" s="26" t="s">
        <v>8</v>
      </c>
      <c r="O8" s="26" t="s">
        <v>6</v>
      </c>
      <c r="P8" s="26" t="s">
        <v>7</v>
      </c>
      <c r="Q8" s="26" t="s">
        <v>21</v>
      </c>
    </row>
    <row r="9" spans="2:17" ht="21.75" customHeight="1" thickBot="1" x14ac:dyDescent="0.35">
      <c r="B9" s="145" t="s">
        <v>49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</row>
    <row r="10" spans="2:17" ht="15" customHeight="1" x14ac:dyDescent="0.3">
      <c r="B10" s="13">
        <v>2</v>
      </c>
      <c r="C10" s="125">
        <v>1</v>
      </c>
      <c r="D10" s="13">
        <v>101</v>
      </c>
      <c r="E10" s="64" t="s">
        <v>50</v>
      </c>
      <c r="F10" s="65">
        <f>56.909</f>
        <v>56.908999999999999</v>
      </c>
      <c r="G10" s="65">
        <f>2.457</f>
        <v>2.4569999999999999</v>
      </c>
      <c r="H10" s="65">
        <f>1.631</f>
        <v>1.631</v>
      </c>
      <c r="I10" s="4">
        <f>F10+G10+H10</f>
        <v>60.997</v>
      </c>
      <c r="J10" s="4">
        <f>F10*10.764</f>
        <v>612.56847599999992</v>
      </c>
      <c r="K10" s="4">
        <f t="shared" ref="K10:L17" si="0">G10*10.764</f>
        <v>26.447147999999999</v>
      </c>
      <c r="L10" s="4">
        <f t="shared" si="0"/>
        <v>17.556083999999998</v>
      </c>
      <c r="M10" s="66">
        <f>J10+K10+L10</f>
        <v>656.57170799999994</v>
      </c>
      <c r="N10" s="14"/>
      <c r="O10" s="14"/>
      <c r="P10" s="15"/>
    </row>
    <row r="11" spans="2:17" ht="15" customHeight="1" x14ac:dyDescent="0.3">
      <c r="B11" s="13">
        <v>2</v>
      </c>
      <c r="C11" s="125"/>
      <c r="D11" s="9">
        <f>D10+1</f>
        <v>102</v>
      </c>
      <c r="E11" s="37" t="s">
        <v>50</v>
      </c>
      <c r="F11" s="49">
        <f>56.909</f>
        <v>56.908999999999999</v>
      </c>
      <c r="G11" s="49">
        <f>2.457</f>
        <v>2.4569999999999999</v>
      </c>
      <c r="H11" s="49">
        <f>1.631</f>
        <v>1.631</v>
      </c>
      <c r="I11" s="3">
        <f>F11+G11+H11</f>
        <v>60.997</v>
      </c>
      <c r="J11" s="3">
        <f>F11*10.764</f>
        <v>612.56847599999992</v>
      </c>
      <c r="K11" s="3">
        <f t="shared" si="0"/>
        <v>26.447147999999999</v>
      </c>
      <c r="L11" s="3">
        <f t="shared" si="0"/>
        <v>17.556083999999998</v>
      </c>
      <c r="M11" s="52">
        <f>J11+K11+L11</f>
        <v>656.57170799999994</v>
      </c>
      <c r="N11" s="31"/>
      <c r="O11" s="31"/>
      <c r="P11" s="32"/>
    </row>
    <row r="12" spans="2:17" s="19" customFormat="1" ht="15" customHeight="1" x14ac:dyDescent="0.3">
      <c r="B12" s="13">
        <v>2</v>
      </c>
      <c r="C12" s="125"/>
      <c r="D12" s="9">
        <f t="shared" ref="D12:D17" si="1">D11+1</f>
        <v>103</v>
      </c>
      <c r="E12" s="37" t="s">
        <v>51</v>
      </c>
      <c r="F12" s="49">
        <f>93.006</f>
        <v>93.006</v>
      </c>
      <c r="G12" s="49">
        <f>4.087</f>
        <v>4.0869999999999997</v>
      </c>
      <c r="H12" s="49">
        <f>2.45</f>
        <v>2.4500000000000002</v>
      </c>
      <c r="I12" s="3">
        <f t="shared" ref="I12:I17" si="2">F12+G12+H12</f>
        <v>99.543000000000006</v>
      </c>
      <c r="J12" s="3">
        <f t="shared" ref="J12:J17" si="3">F12*10.764</f>
        <v>1001.116584</v>
      </c>
      <c r="K12" s="3">
        <f t="shared" si="0"/>
        <v>43.992467999999995</v>
      </c>
      <c r="L12" s="3">
        <f t="shared" si="0"/>
        <v>26.3718</v>
      </c>
      <c r="M12" s="52">
        <f t="shared" ref="M12:M17" si="4">J12+K12+L12</f>
        <v>1071.4808519999999</v>
      </c>
      <c r="N12" s="31"/>
      <c r="O12" s="31"/>
      <c r="P12" s="32"/>
      <c r="Q12" s="1"/>
    </row>
    <row r="13" spans="2:17" ht="15" customHeight="1" x14ac:dyDescent="0.3">
      <c r="B13" s="13">
        <v>2</v>
      </c>
      <c r="C13" s="125"/>
      <c r="D13" s="9">
        <f t="shared" si="1"/>
        <v>104</v>
      </c>
      <c r="E13" s="37" t="s">
        <v>51</v>
      </c>
      <c r="F13" s="49">
        <f>93.006</f>
        <v>93.006</v>
      </c>
      <c r="G13" s="49">
        <f>4.087</f>
        <v>4.0869999999999997</v>
      </c>
      <c r="H13" s="49">
        <f>2.45</f>
        <v>2.4500000000000002</v>
      </c>
      <c r="I13" s="3">
        <f t="shared" si="2"/>
        <v>99.543000000000006</v>
      </c>
      <c r="J13" s="3">
        <f t="shared" si="3"/>
        <v>1001.116584</v>
      </c>
      <c r="K13" s="3">
        <f t="shared" si="0"/>
        <v>43.992467999999995</v>
      </c>
      <c r="L13" s="3">
        <f t="shared" si="0"/>
        <v>26.3718</v>
      </c>
      <c r="M13" s="52">
        <f t="shared" si="4"/>
        <v>1071.4808519999999</v>
      </c>
      <c r="N13" s="31"/>
      <c r="O13" s="31"/>
      <c r="P13" s="32"/>
    </row>
    <row r="14" spans="2:17" ht="15" customHeight="1" x14ac:dyDescent="0.3">
      <c r="B14" s="13">
        <v>2</v>
      </c>
      <c r="C14" s="125"/>
      <c r="D14" s="9">
        <f t="shared" si="1"/>
        <v>105</v>
      </c>
      <c r="E14" s="37" t="s">
        <v>37</v>
      </c>
      <c r="F14" s="49">
        <f>64.471</f>
        <v>64.471000000000004</v>
      </c>
      <c r="G14" s="49">
        <f>3.491</f>
        <v>3.4910000000000001</v>
      </c>
      <c r="H14" s="49">
        <f>1.974</f>
        <v>1.974</v>
      </c>
      <c r="I14" s="3">
        <f t="shared" si="2"/>
        <v>69.936000000000007</v>
      </c>
      <c r="J14" s="3">
        <f t="shared" si="3"/>
        <v>693.96584399999995</v>
      </c>
      <c r="K14" s="3">
        <f t="shared" si="0"/>
        <v>37.577123999999998</v>
      </c>
      <c r="L14" s="3">
        <f t="shared" si="0"/>
        <v>21.248135999999999</v>
      </c>
      <c r="M14" s="52">
        <f t="shared" si="4"/>
        <v>752.79110400000002</v>
      </c>
      <c r="N14" s="31"/>
      <c r="O14" s="31"/>
      <c r="P14" s="32"/>
    </row>
    <row r="15" spans="2:17" ht="15" customHeight="1" x14ac:dyDescent="0.3">
      <c r="B15" s="13">
        <v>2</v>
      </c>
      <c r="C15" s="125"/>
      <c r="D15" s="9">
        <f t="shared" si="1"/>
        <v>106</v>
      </c>
      <c r="E15" s="37" t="s">
        <v>37</v>
      </c>
      <c r="F15" s="49">
        <f>64.471</f>
        <v>64.471000000000004</v>
      </c>
      <c r="G15" s="49">
        <f>3.491</f>
        <v>3.4910000000000001</v>
      </c>
      <c r="H15" s="49">
        <f>1.974</f>
        <v>1.974</v>
      </c>
      <c r="I15" s="3">
        <f t="shared" si="2"/>
        <v>69.936000000000007</v>
      </c>
      <c r="J15" s="3">
        <f t="shared" si="3"/>
        <v>693.96584399999995</v>
      </c>
      <c r="K15" s="3">
        <f t="shared" si="0"/>
        <v>37.577123999999998</v>
      </c>
      <c r="L15" s="3">
        <f t="shared" si="0"/>
        <v>21.248135999999999</v>
      </c>
      <c r="M15" s="52">
        <f t="shared" si="4"/>
        <v>752.79110400000002</v>
      </c>
      <c r="N15" s="31"/>
      <c r="O15" s="31"/>
      <c r="P15" s="32"/>
    </row>
    <row r="16" spans="2:17" ht="15" customHeight="1" x14ac:dyDescent="0.3">
      <c r="B16" s="13">
        <v>2</v>
      </c>
      <c r="C16" s="125"/>
      <c r="D16" s="9">
        <f t="shared" si="1"/>
        <v>107</v>
      </c>
      <c r="E16" s="37" t="s">
        <v>52</v>
      </c>
      <c r="F16" s="49">
        <f>85.811</f>
        <v>85.811000000000007</v>
      </c>
      <c r="G16" s="49">
        <f>3.904</f>
        <v>3.9039999999999999</v>
      </c>
      <c r="H16" s="49">
        <f>2.118</f>
        <v>2.1179999999999999</v>
      </c>
      <c r="I16" s="3">
        <f t="shared" si="2"/>
        <v>91.832999999999998</v>
      </c>
      <c r="J16" s="3">
        <f t="shared" si="3"/>
        <v>923.66960400000005</v>
      </c>
      <c r="K16" s="3">
        <f t="shared" si="0"/>
        <v>42.022655999999998</v>
      </c>
      <c r="L16" s="3">
        <f t="shared" si="0"/>
        <v>22.798151999999998</v>
      </c>
      <c r="M16" s="52">
        <f t="shared" si="4"/>
        <v>988.49041199999999</v>
      </c>
      <c r="N16" s="31"/>
      <c r="O16" s="31"/>
      <c r="P16" s="32"/>
    </row>
    <row r="17" spans="2:17" s="19" customFormat="1" ht="15.75" customHeight="1" thickBot="1" x14ac:dyDescent="0.35">
      <c r="B17" s="13">
        <v>2</v>
      </c>
      <c r="C17" s="126"/>
      <c r="D17" s="6">
        <f t="shared" si="1"/>
        <v>108</v>
      </c>
      <c r="E17" s="40" t="s">
        <v>52</v>
      </c>
      <c r="F17" s="50">
        <f>85.811</f>
        <v>85.811000000000007</v>
      </c>
      <c r="G17" s="50">
        <f>3.904</f>
        <v>3.9039999999999999</v>
      </c>
      <c r="H17" s="50">
        <f>2.118</f>
        <v>2.1179999999999999</v>
      </c>
      <c r="I17" s="8">
        <f t="shared" si="2"/>
        <v>91.832999999999998</v>
      </c>
      <c r="J17" s="8">
        <f t="shared" si="3"/>
        <v>923.66960400000005</v>
      </c>
      <c r="K17" s="8">
        <f t="shared" si="0"/>
        <v>42.022655999999998</v>
      </c>
      <c r="L17" s="8">
        <f t="shared" si="0"/>
        <v>22.798151999999998</v>
      </c>
      <c r="M17" s="53">
        <f t="shared" si="4"/>
        <v>988.49041199999999</v>
      </c>
      <c r="N17" s="7"/>
      <c r="O17" s="7"/>
      <c r="P17" s="10"/>
      <c r="Q17" s="1"/>
    </row>
    <row r="18" spans="2:17" ht="15" customHeight="1" x14ac:dyDescent="0.3">
      <c r="B18" s="13">
        <v>2</v>
      </c>
      <c r="C18" s="119">
        <v>2</v>
      </c>
      <c r="D18" s="35">
        <v>201</v>
      </c>
      <c r="E18" s="38" t="s">
        <v>50</v>
      </c>
      <c r="F18" s="41">
        <f>56.909</f>
        <v>56.908999999999999</v>
      </c>
      <c r="G18" s="41">
        <f>2.457</f>
        <v>2.4569999999999999</v>
      </c>
      <c r="H18" s="41">
        <f>1.631</f>
        <v>1.631</v>
      </c>
      <c r="I18" s="5">
        <f>F18+G18+H18</f>
        <v>60.997</v>
      </c>
      <c r="J18" s="5">
        <f>F18*10.764</f>
        <v>612.56847599999992</v>
      </c>
      <c r="K18" s="5">
        <f t="shared" ref="K18:K81" si="5">G18*10.764</f>
        <v>26.447147999999999</v>
      </c>
      <c r="L18" s="5">
        <f t="shared" ref="L18:L81" si="6">H18*10.764</f>
        <v>17.556083999999998</v>
      </c>
      <c r="M18" s="51">
        <f>J18+K18+L18</f>
        <v>656.57170799999994</v>
      </c>
      <c r="N18" s="14"/>
      <c r="O18" s="14"/>
      <c r="P18" s="15"/>
    </row>
    <row r="19" spans="2:17" ht="15" customHeight="1" x14ac:dyDescent="0.3">
      <c r="B19" s="13">
        <v>2</v>
      </c>
      <c r="C19" s="119"/>
      <c r="D19" s="31">
        <f>D18+1</f>
        <v>202</v>
      </c>
      <c r="E19" s="37" t="s">
        <v>50</v>
      </c>
      <c r="F19" s="49">
        <f>56.909</f>
        <v>56.908999999999999</v>
      </c>
      <c r="G19" s="49">
        <f>2.457</f>
        <v>2.4569999999999999</v>
      </c>
      <c r="H19" s="49">
        <f>1.631</f>
        <v>1.631</v>
      </c>
      <c r="I19" s="3">
        <f>F19+G19+H19</f>
        <v>60.997</v>
      </c>
      <c r="J19" s="3">
        <f>F19*10.764</f>
        <v>612.56847599999992</v>
      </c>
      <c r="K19" s="3">
        <f t="shared" si="5"/>
        <v>26.447147999999999</v>
      </c>
      <c r="L19" s="3">
        <f t="shared" si="6"/>
        <v>17.556083999999998</v>
      </c>
      <c r="M19" s="52">
        <f>J19+K19+L19</f>
        <v>656.57170799999994</v>
      </c>
      <c r="N19" s="14"/>
      <c r="O19" s="14"/>
      <c r="P19" s="15"/>
    </row>
    <row r="20" spans="2:17" s="19" customFormat="1" ht="15" customHeight="1" x14ac:dyDescent="0.3">
      <c r="B20" s="13">
        <v>2</v>
      </c>
      <c r="C20" s="119"/>
      <c r="D20" s="31">
        <f t="shared" ref="D20:D25" si="7">D19+1</f>
        <v>203</v>
      </c>
      <c r="E20" s="37" t="s">
        <v>51</v>
      </c>
      <c r="F20" s="49">
        <f>93.006</f>
        <v>93.006</v>
      </c>
      <c r="G20" s="49">
        <f>4.087</f>
        <v>4.0869999999999997</v>
      </c>
      <c r="H20" s="49">
        <f>2.45</f>
        <v>2.4500000000000002</v>
      </c>
      <c r="I20" s="3">
        <f t="shared" ref="I20:I25" si="8">F20+G20+H20</f>
        <v>99.543000000000006</v>
      </c>
      <c r="J20" s="3">
        <f t="shared" ref="J20:J25" si="9">F20*10.764</f>
        <v>1001.116584</v>
      </c>
      <c r="K20" s="3">
        <f t="shared" si="5"/>
        <v>43.992467999999995</v>
      </c>
      <c r="L20" s="3">
        <f t="shared" si="6"/>
        <v>26.3718</v>
      </c>
      <c r="M20" s="52">
        <f t="shared" ref="M20:M25" si="10">J20+K20+L20</f>
        <v>1071.4808519999999</v>
      </c>
      <c r="N20" s="14"/>
      <c r="O20" s="14"/>
      <c r="P20" s="15"/>
      <c r="Q20" s="1"/>
    </row>
    <row r="21" spans="2:17" s="19" customFormat="1" ht="15" customHeight="1" x14ac:dyDescent="0.3">
      <c r="B21" s="13">
        <v>2</v>
      </c>
      <c r="C21" s="119"/>
      <c r="D21" s="31">
        <f t="shared" si="7"/>
        <v>204</v>
      </c>
      <c r="E21" s="37" t="s">
        <v>51</v>
      </c>
      <c r="F21" s="49">
        <f>93.006</f>
        <v>93.006</v>
      </c>
      <c r="G21" s="49">
        <f>4.087</f>
        <v>4.0869999999999997</v>
      </c>
      <c r="H21" s="49">
        <f>2.45</f>
        <v>2.4500000000000002</v>
      </c>
      <c r="I21" s="3">
        <f t="shared" si="8"/>
        <v>99.543000000000006</v>
      </c>
      <c r="J21" s="3">
        <f t="shared" si="9"/>
        <v>1001.116584</v>
      </c>
      <c r="K21" s="3">
        <f t="shared" si="5"/>
        <v>43.992467999999995</v>
      </c>
      <c r="L21" s="3">
        <f t="shared" si="6"/>
        <v>26.3718</v>
      </c>
      <c r="M21" s="52">
        <f t="shared" si="10"/>
        <v>1071.4808519999999</v>
      </c>
      <c r="N21" s="14"/>
      <c r="O21" s="14"/>
      <c r="P21" s="15"/>
      <c r="Q21" s="27"/>
    </row>
    <row r="22" spans="2:17" ht="15" customHeight="1" x14ac:dyDescent="0.3">
      <c r="B22" s="13">
        <v>2</v>
      </c>
      <c r="C22" s="119"/>
      <c r="D22" s="31">
        <f t="shared" si="7"/>
        <v>205</v>
      </c>
      <c r="E22" s="37" t="s">
        <v>37</v>
      </c>
      <c r="F22" s="49">
        <f>64.471</f>
        <v>64.471000000000004</v>
      </c>
      <c r="G22" s="49">
        <f>3.491</f>
        <v>3.4910000000000001</v>
      </c>
      <c r="H22" s="49">
        <f>1.974</f>
        <v>1.974</v>
      </c>
      <c r="I22" s="3">
        <f t="shared" si="8"/>
        <v>69.936000000000007</v>
      </c>
      <c r="J22" s="3">
        <f t="shared" si="9"/>
        <v>693.96584399999995</v>
      </c>
      <c r="K22" s="3">
        <f t="shared" si="5"/>
        <v>37.577123999999998</v>
      </c>
      <c r="L22" s="3">
        <f t="shared" si="6"/>
        <v>21.248135999999999</v>
      </c>
      <c r="M22" s="52">
        <f t="shared" si="10"/>
        <v>752.79110400000002</v>
      </c>
      <c r="N22" s="14"/>
      <c r="O22" s="14"/>
      <c r="P22" s="15"/>
    </row>
    <row r="23" spans="2:17" ht="15" customHeight="1" x14ac:dyDescent="0.3">
      <c r="B23" s="13">
        <v>2</v>
      </c>
      <c r="C23" s="119"/>
      <c r="D23" s="31">
        <f t="shared" si="7"/>
        <v>206</v>
      </c>
      <c r="E23" s="37" t="s">
        <v>37</v>
      </c>
      <c r="F23" s="49">
        <f>64.471</f>
        <v>64.471000000000004</v>
      </c>
      <c r="G23" s="49">
        <f>3.491</f>
        <v>3.4910000000000001</v>
      </c>
      <c r="H23" s="49">
        <f>1.974</f>
        <v>1.974</v>
      </c>
      <c r="I23" s="3">
        <f t="shared" si="8"/>
        <v>69.936000000000007</v>
      </c>
      <c r="J23" s="3">
        <f t="shared" si="9"/>
        <v>693.96584399999995</v>
      </c>
      <c r="K23" s="3">
        <f t="shared" si="5"/>
        <v>37.577123999999998</v>
      </c>
      <c r="L23" s="3">
        <f t="shared" si="6"/>
        <v>21.248135999999999</v>
      </c>
      <c r="M23" s="52">
        <f t="shared" si="10"/>
        <v>752.79110400000002</v>
      </c>
      <c r="N23" s="14"/>
      <c r="O23" s="14"/>
      <c r="P23" s="15"/>
    </row>
    <row r="24" spans="2:17" s="19" customFormat="1" ht="15" customHeight="1" x14ac:dyDescent="0.3">
      <c r="B24" s="13">
        <v>2</v>
      </c>
      <c r="C24" s="119"/>
      <c r="D24" s="31">
        <f t="shared" si="7"/>
        <v>207</v>
      </c>
      <c r="E24" s="37" t="s">
        <v>52</v>
      </c>
      <c r="F24" s="49">
        <f>85.811</f>
        <v>85.811000000000007</v>
      </c>
      <c r="G24" s="49">
        <f>3.904</f>
        <v>3.9039999999999999</v>
      </c>
      <c r="H24" s="49">
        <f>2.118</f>
        <v>2.1179999999999999</v>
      </c>
      <c r="I24" s="3">
        <f t="shared" si="8"/>
        <v>91.832999999999998</v>
      </c>
      <c r="J24" s="3">
        <f t="shared" si="9"/>
        <v>923.66960400000005</v>
      </c>
      <c r="K24" s="3">
        <f t="shared" si="5"/>
        <v>42.022655999999998</v>
      </c>
      <c r="L24" s="3">
        <f t="shared" si="6"/>
        <v>22.798151999999998</v>
      </c>
      <c r="M24" s="52">
        <f t="shared" si="10"/>
        <v>988.49041199999999</v>
      </c>
      <c r="N24" s="14"/>
      <c r="O24" s="14"/>
      <c r="P24" s="15"/>
      <c r="Q24" s="1"/>
    </row>
    <row r="25" spans="2:17" s="19" customFormat="1" ht="15.75" customHeight="1" thickBot="1" x14ac:dyDescent="0.35">
      <c r="B25" s="13">
        <v>2</v>
      </c>
      <c r="C25" s="123"/>
      <c r="D25" s="7">
        <f t="shared" si="7"/>
        <v>208</v>
      </c>
      <c r="E25" s="40" t="s">
        <v>52</v>
      </c>
      <c r="F25" s="50">
        <f>85.811</f>
        <v>85.811000000000007</v>
      </c>
      <c r="G25" s="50">
        <f>3.904</f>
        <v>3.9039999999999999</v>
      </c>
      <c r="H25" s="50">
        <f>2.118</f>
        <v>2.1179999999999999</v>
      </c>
      <c r="I25" s="8">
        <f t="shared" si="8"/>
        <v>91.832999999999998</v>
      </c>
      <c r="J25" s="8">
        <f t="shared" si="9"/>
        <v>923.66960400000005</v>
      </c>
      <c r="K25" s="8">
        <f t="shared" si="5"/>
        <v>42.022655999999998</v>
      </c>
      <c r="L25" s="8">
        <f t="shared" si="6"/>
        <v>22.798151999999998</v>
      </c>
      <c r="M25" s="53">
        <f t="shared" si="10"/>
        <v>988.49041199999999</v>
      </c>
      <c r="N25" s="16"/>
      <c r="O25" s="16"/>
      <c r="P25" s="20"/>
      <c r="Q25" s="1"/>
    </row>
    <row r="26" spans="2:17" ht="15" customHeight="1" x14ac:dyDescent="0.3">
      <c r="B26" s="13">
        <v>2</v>
      </c>
      <c r="C26" s="122">
        <v>3</v>
      </c>
      <c r="D26" s="35">
        <v>301</v>
      </c>
      <c r="E26" s="38" t="s">
        <v>50</v>
      </c>
      <c r="F26" s="41">
        <f>56.909</f>
        <v>56.908999999999999</v>
      </c>
      <c r="G26" s="41">
        <f>2.457</f>
        <v>2.4569999999999999</v>
      </c>
      <c r="H26" s="41">
        <f>1.631</f>
        <v>1.631</v>
      </c>
      <c r="I26" s="5">
        <f>F26+G26+H26</f>
        <v>60.997</v>
      </c>
      <c r="J26" s="5">
        <f>F26*10.764</f>
        <v>612.56847599999992</v>
      </c>
      <c r="K26" s="5">
        <f t="shared" si="5"/>
        <v>26.447147999999999</v>
      </c>
      <c r="L26" s="5">
        <f t="shared" si="6"/>
        <v>17.556083999999998</v>
      </c>
      <c r="M26" s="51">
        <f>J26+K26+L26</f>
        <v>656.57170799999994</v>
      </c>
      <c r="N26" s="14"/>
      <c r="O26" s="14"/>
      <c r="P26" s="21"/>
    </row>
    <row r="27" spans="2:17" x14ac:dyDescent="0.3">
      <c r="B27" s="13">
        <v>2</v>
      </c>
      <c r="C27" s="119"/>
      <c r="D27" s="31">
        <f>D26+1</f>
        <v>302</v>
      </c>
      <c r="E27" s="37" t="s">
        <v>50</v>
      </c>
      <c r="F27" s="49">
        <f>56.909</f>
        <v>56.908999999999999</v>
      </c>
      <c r="G27" s="49">
        <f>2.457</f>
        <v>2.4569999999999999</v>
      </c>
      <c r="H27" s="49">
        <f>1.631</f>
        <v>1.631</v>
      </c>
      <c r="I27" s="3">
        <f>F27+G27+H27</f>
        <v>60.997</v>
      </c>
      <c r="J27" s="3">
        <f>F27*10.764</f>
        <v>612.56847599999992</v>
      </c>
      <c r="K27" s="3">
        <f t="shared" si="5"/>
        <v>26.447147999999999</v>
      </c>
      <c r="L27" s="3">
        <f t="shared" si="6"/>
        <v>17.556083999999998</v>
      </c>
      <c r="M27" s="52">
        <f>J27+K27+L27</f>
        <v>656.57170799999994</v>
      </c>
      <c r="N27" s="14"/>
      <c r="O27" s="14"/>
      <c r="P27" s="21"/>
    </row>
    <row r="28" spans="2:17" s="19" customFormat="1" ht="15" customHeight="1" x14ac:dyDescent="0.3">
      <c r="B28" s="13">
        <v>2</v>
      </c>
      <c r="C28" s="119"/>
      <c r="D28" s="31">
        <f t="shared" ref="D28:D33" si="11">D27+1</f>
        <v>303</v>
      </c>
      <c r="E28" s="37" t="s">
        <v>51</v>
      </c>
      <c r="F28" s="49">
        <f>93.006</f>
        <v>93.006</v>
      </c>
      <c r="G28" s="49">
        <f>4.087</f>
        <v>4.0869999999999997</v>
      </c>
      <c r="H28" s="49">
        <f>2.45</f>
        <v>2.4500000000000002</v>
      </c>
      <c r="I28" s="3">
        <f t="shared" ref="I28:I33" si="12">F28+G28+H28</f>
        <v>99.543000000000006</v>
      </c>
      <c r="J28" s="3">
        <f t="shared" ref="J28:J33" si="13">F28*10.764</f>
        <v>1001.116584</v>
      </c>
      <c r="K28" s="3">
        <f t="shared" si="5"/>
        <v>43.992467999999995</v>
      </c>
      <c r="L28" s="3">
        <f t="shared" si="6"/>
        <v>26.3718</v>
      </c>
      <c r="M28" s="52">
        <f t="shared" ref="M28:M33" si="14">J28+K28+L28</f>
        <v>1071.4808519999999</v>
      </c>
      <c r="N28" s="14"/>
      <c r="O28" s="14"/>
      <c r="P28" s="15"/>
      <c r="Q28" s="1"/>
    </row>
    <row r="29" spans="2:17" s="19" customFormat="1" ht="15" customHeight="1" x14ac:dyDescent="0.3">
      <c r="B29" s="13">
        <v>2</v>
      </c>
      <c r="C29" s="119"/>
      <c r="D29" s="31">
        <f t="shared" si="11"/>
        <v>304</v>
      </c>
      <c r="E29" s="37" t="s">
        <v>51</v>
      </c>
      <c r="F29" s="49">
        <f>93.006</f>
        <v>93.006</v>
      </c>
      <c r="G29" s="49">
        <f>4.087</f>
        <v>4.0869999999999997</v>
      </c>
      <c r="H29" s="49">
        <f>2.45</f>
        <v>2.4500000000000002</v>
      </c>
      <c r="I29" s="3">
        <f t="shared" si="12"/>
        <v>99.543000000000006</v>
      </c>
      <c r="J29" s="3">
        <f t="shared" si="13"/>
        <v>1001.116584</v>
      </c>
      <c r="K29" s="3">
        <f t="shared" si="5"/>
        <v>43.992467999999995</v>
      </c>
      <c r="L29" s="3">
        <f t="shared" si="6"/>
        <v>26.3718</v>
      </c>
      <c r="M29" s="52">
        <f t="shared" si="14"/>
        <v>1071.4808519999999</v>
      </c>
      <c r="N29" s="14"/>
      <c r="O29" s="14"/>
      <c r="P29" s="15"/>
      <c r="Q29" s="121"/>
    </row>
    <row r="30" spans="2:17" ht="15" customHeight="1" x14ac:dyDescent="0.3">
      <c r="B30" s="13">
        <v>2</v>
      </c>
      <c r="C30" s="119"/>
      <c r="D30" s="31">
        <f t="shared" si="11"/>
        <v>305</v>
      </c>
      <c r="E30" s="37" t="s">
        <v>37</v>
      </c>
      <c r="F30" s="49">
        <f>64.471</f>
        <v>64.471000000000004</v>
      </c>
      <c r="G30" s="49">
        <f>3.491</f>
        <v>3.4910000000000001</v>
      </c>
      <c r="H30" s="49">
        <f>1.974</f>
        <v>1.974</v>
      </c>
      <c r="I30" s="3">
        <f t="shared" si="12"/>
        <v>69.936000000000007</v>
      </c>
      <c r="J30" s="3">
        <f t="shared" si="13"/>
        <v>693.96584399999995</v>
      </c>
      <c r="K30" s="3">
        <f t="shared" si="5"/>
        <v>37.577123999999998</v>
      </c>
      <c r="L30" s="3">
        <f t="shared" si="6"/>
        <v>21.248135999999999</v>
      </c>
      <c r="M30" s="52">
        <f t="shared" si="14"/>
        <v>752.79110400000002</v>
      </c>
      <c r="N30" s="14"/>
      <c r="O30" s="14"/>
      <c r="P30" s="15"/>
      <c r="Q30" s="121"/>
    </row>
    <row r="31" spans="2:17" ht="15" customHeight="1" x14ac:dyDescent="0.3">
      <c r="B31" s="13">
        <v>2</v>
      </c>
      <c r="C31" s="119"/>
      <c r="D31" s="31">
        <f t="shared" si="11"/>
        <v>306</v>
      </c>
      <c r="E31" s="37" t="s">
        <v>37</v>
      </c>
      <c r="F31" s="49">
        <f>64.471</f>
        <v>64.471000000000004</v>
      </c>
      <c r="G31" s="49">
        <f>3.491</f>
        <v>3.4910000000000001</v>
      </c>
      <c r="H31" s="49">
        <f>1.974</f>
        <v>1.974</v>
      </c>
      <c r="I31" s="3">
        <f t="shared" si="12"/>
        <v>69.936000000000007</v>
      </c>
      <c r="J31" s="3">
        <f t="shared" si="13"/>
        <v>693.96584399999995</v>
      </c>
      <c r="K31" s="3">
        <f t="shared" si="5"/>
        <v>37.577123999999998</v>
      </c>
      <c r="L31" s="3">
        <f t="shared" si="6"/>
        <v>21.248135999999999</v>
      </c>
      <c r="M31" s="52">
        <f t="shared" si="14"/>
        <v>752.79110400000002</v>
      </c>
      <c r="N31" s="14"/>
      <c r="O31" s="14"/>
      <c r="P31" s="15"/>
      <c r="Q31" s="121"/>
    </row>
    <row r="32" spans="2:17" s="19" customFormat="1" ht="15" customHeight="1" x14ac:dyDescent="0.3">
      <c r="B32" s="13">
        <v>2</v>
      </c>
      <c r="C32" s="119"/>
      <c r="D32" s="31">
        <f t="shared" si="11"/>
        <v>307</v>
      </c>
      <c r="E32" s="37" t="s">
        <v>52</v>
      </c>
      <c r="F32" s="49">
        <f>85.811</f>
        <v>85.811000000000007</v>
      </c>
      <c r="G32" s="49">
        <f>3.904</f>
        <v>3.9039999999999999</v>
      </c>
      <c r="H32" s="49">
        <f>2.118</f>
        <v>2.1179999999999999</v>
      </c>
      <c r="I32" s="3">
        <f t="shared" si="12"/>
        <v>91.832999999999998</v>
      </c>
      <c r="J32" s="3">
        <f t="shared" si="13"/>
        <v>923.66960400000005</v>
      </c>
      <c r="K32" s="3">
        <f t="shared" si="5"/>
        <v>42.022655999999998</v>
      </c>
      <c r="L32" s="3">
        <f t="shared" si="6"/>
        <v>22.798151999999998</v>
      </c>
      <c r="M32" s="52">
        <f t="shared" si="14"/>
        <v>988.49041199999999</v>
      </c>
      <c r="N32" s="14"/>
      <c r="O32" s="14"/>
      <c r="P32" s="15"/>
      <c r="Q32" s="121"/>
    </row>
    <row r="33" spans="2:17" s="19" customFormat="1" ht="15" customHeight="1" thickBot="1" x14ac:dyDescent="0.35">
      <c r="B33" s="13">
        <v>2</v>
      </c>
      <c r="C33" s="123"/>
      <c r="D33" s="7">
        <f t="shared" si="11"/>
        <v>308</v>
      </c>
      <c r="E33" s="40" t="s">
        <v>52</v>
      </c>
      <c r="F33" s="50">
        <f>85.811</f>
        <v>85.811000000000007</v>
      </c>
      <c r="G33" s="50">
        <f>3.904</f>
        <v>3.9039999999999999</v>
      </c>
      <c r="H33" s="50">
        <f>2.118</f>
        <v>2.1179999999999999</v>
      </c>
      <c r="I33" s="8">
        <f t="shared" si="12"/>
        <v>91.832999999999998</v>
      </c>
      <c r="J33" s="8">
        <f t="shared" si="13"/>
        <v>923.66960400000005</v>
      </c>
      <c r="K33" s="8">
        <f t="shared" si="5"/>
        <v>42.022655999999998</v>
      </c>
      <c r="L33" s="8">
        <f t="shared" si="6"/>
        <v>22.798151999999998</v>
      </c>
      <c r="M33" s="53">
        <f t="shared" si="14"/>
        <v>988.49041199999999</v>
      </c>
      <c r="N33" s="16"/>
      <c r="O33" s="16"/>
      <c r="P33" s="20"/>
      <c r="Q33" s="121"/>
    </row>
    <row r="34" spans="2:17" ht="15" customHeight="1" x14ac:dyDescent="0.3">
      <c r="B34" s="13">
        <v>2</v>
      </c>
      <c r="C34" s="122">
        <v>4</v>
      </c>
      <c r="D34" s="35">
        <v>401</v>
      </c>
      <c r="E34" s="38" t="s">
        <v>50</v>
      </c>
      <c r="F34" s="41">
        <f>56.909</f>
        <v>56.908999999999999</v>
      </c>
      <c r="G34" s="41">
        <f>2.457</f>
        <v>2.4569999999999999</v>
      </c>
      <c r="H34" s="41">
        <f>1.631</f>
        <v>1.631</v>
      </c>
      <c r="I34" s="5">
        <f>F34+G34+H34</f>
        <v>60.997</v>
      </c>
      <c r="J34" s="5">
        <f>F34*10.764</f>
        <v>612.56847599999992</v>
      </c>
      <c r="K34" s="5">
        <f t="shared" si="5"/>
        <v>26.447147999999999</v>
      </c>
      <c r="L34" s="5">
        <f t="shared" si="6"/>
        <v>17.556083999999998</v>
      </c>
      <c r="M34" s="51">
        <f>J34+K34+L34</f>
        <v>656.57170799999994</v>
      </c>
      <c r="N34" s="14"/>
      <c r="O34" s="14"/>
      <c r="P34" s="22"/>
    </row>
    <row r="35" spans="2:17" ht="15" customHeight="1" x14ac:dyDescent="0.3">
      <c r="B35" s="13">
        <v>2</v>
      </c>
      <c r="C35" s="119"/>
      <c r="D35" s="31">
        <f>D34+1</f>
        <v>402</v>
      </c>
      <c r="E35" s="37" t="s">
        <v>50</v>
      </c>
      <c r="F35" s="49">
        <f>56.909</f>
        <v>56.908999999999999</v>
      </c>
      <c r="G35" s="49">
        <f>2.457</f>
        <v>2.4569999999999999</v>
      </c>
      <c r="H35" s="49">
        <f>1.631</f>
        <v>1.631</v>
      </c>
      <c r="I35" s="3">
        <f>F35+G35+H35</f>
        <v>60.997</v>
      </c>
      <c r="J35" s="3">
        <f>F35*10.764</f>
        <v>612.56847599999992</v>
      </c>
      <c r="K35" s="3">
        <f t="shared" si="5"/>
        <v>26.447147999999999</v>
      </c>
      <c r="L35" s="3">
        <f t="shared" si="6"/>
        <v>17.556083999999998</v>
      </c>
      <c r="M35" s="52">
        <f>J35+K35+L35</f>
        <v>656.57170799999994</v>
      </c>
      <c r="N35" s="14"/>
      <c r="O35" s="14"/>
      <c r="P35" s="21"/>
    </row>
    <row r="36" spans="2:17" s="19" customFormat="1" ht="15" customHeight="1" x14ac:dyDescent="0.3">
      <c r="B36" s="13">
        <v>2</v>
      </c>
      <c r="C36" s="119"/>
      <c r="D36" s="31">
        <f t="shared" ref="D36:D41" si="15">D35+1</f>
        <v>403</v>
      </c>
      <c r="E36" s="37" t="s">
        <v>51</v>
      </c>
      <c r="F36" s="49">
        <f>93.006</f>
        <v>93.006</v>
      </c>
      <c r="G36" s="49">
        <f>4.087</f>
        <v>4.0869999999999997</v>
      </c>
      <c r="H36" s="49">
        <f>2.45</f>
        <v>2.4500000000000002</v>
      </c>
      <c r="I36" s="3">
        <f t="shared" ref="I36:I41" si="16">F36+G36+H36</f>
        <v>99.543000000000006</v>
      </c>
      <c r="J36" s="3">
        <f t="shared" ref="J36:J41" si="17">F36*10.764</f>
        <v>1001.116584</v>
      </c>
      <c r="K36" s="3">
        <f t="shared" si="5"/>
        <v>43.992467999999995</v>
      </c>
      <c r="L36" s="3">
        <f t="shared" si="6"/>
        <v>26.3718</v>
      </c>
      <c r="M36" s="52">
        <f t="shared" ref="M36:M41" si="18">J36+K36+L36</f>
        <v>1071.4808519999999</v>
      </c>
      <c r="N36" s="14"/>
      <c r="O36" s="14"/>
      <c r="P36" s="15"/>
      <c r="Q36" s="1"/>
    </row>
    <row r="37" spans="2:17" s="19" customFormat="1" ht="15" customHeight="1" x14ac:dyDescent="0.3">
      <c r="B37" s="13">
        <v>2</v>
      </c>
      <c r="C37" s="119"/>
      <c r="D37" s="31">
        <f t="shared" si="15"/>
        <v>404</v>
      </c>
      <c r="E37" s="37" t="s">
        <v>51</v>
      </c>
      <c r="F37" s="49">
        <f>93.006</f>
        <v>93.006</v>
      </c>
      <c r="G37" s="49">
        <f>4.087</f>
        <v>4.0869999999999997</v>
      </c>
      <c r="H37" s="49">
        <f>2.45</f>
        <v>2.4500000000000002</v>
      </c>
      <c r="I37" s="3">
        <f t="shared" si="16"/>
        <v>99.543000000000006</v>
      </c>
      <c r="J37" s="3">
        <f t="shared" si="17"/>
        <v>1001.116584</v>
      </c>
      <c r="K37" s="3">
        <f t="shared" si="5"/>
        <v>43.992467999999995</v>
      </c>
      <c r="L37" s="3">
        <f t="shared" si="6"/>
        <v>26.3718</v>
      </c>
      <c r="M37" s="52">
        <f t="shared" si="18"/>
        <v>1071.4808519999999</v>
      </c>
      <c r="N37" s="14"/>
      <c r="O37" s="14"/>
      <c r="P37" s="15"/>
      <c r="Q37" s="121"/>
    </row>
    <row r="38" spans="2:17" ht="15" customHeight="1" x14ac:dyDescent="0.3">
      <c r="B38" s="13">
        <v>2</v>
      </c>
      <c r="C38" s="119"/>
      <c r="D38" s="31">
        <f t="shared" si="15"/>
        <v>405</v>
      </c>
      <c r="E38" s="37" t="s">
        <v>37</v>
      </c>
      <c r="F38" s="49">
        <f>64.471</f>
        <v>64.471000000000004</v>
      </c>
      <c r="G38" s="49">
        <f>3.491</f>
        <v>3.4910000000000001</v>
      </c>
      <c r="H38" s="49">
        <f>1.974</f>
        <v>1.974</v>
      </c>
      <c r="I38" s="3">
        <f t="shared" si="16"/>
        <v>69.936000000000007</v>
      </c>
      <c r="J38" s="3">
        <f t="shared" si="17"/>
        <v>693.96584399999995</v>
      </c>
      <c r="K38" s="3">
        <f t="shared" si="5"/>
        <v>37.577123999999998</v>
      </c>
      <c r="L38" s="3">
        <f t="shared" si="6"/>
        <v>21.248135999999999</v>
      </c>
      <c r="M38" s="52">
        <f t="shared" si="18"/>
        <v>752.79110400000002</v>
      </c>
      <c r="N38" s="14"/>
      <c r="O38" s="14"/>
      <c r="P38" s="15"/>
      <c r="Q38" s="121"/>
    </row>
    <row r="39" spans="2:17" ht="15" customHeight="1" x14ac:dyDescent="0.3">
      <c r="B39" s="13">
        <v>2</v>
      </c>
      <c r="C39" s="119"/>
      <c r="D39" s="31">
        <f t="shared" si="15"/>
        <v>406</v>
      </c>
      <c r="E39" s="37" t="s">
        <v>37</v>
      </c>
      <c r="F39" s="49">
        <f>64.471</f>
        <v>64.471000000000004</v>
      </c>
      <c r="G39" s="49">
        <f>3.491</f>
        <v>3.4910000000000001</v>
      </c>
      <c r="H39" s="49">
        <f>1.974</f>
        <v>1.974</v>
      </c>
      <c r="I39" s="3">
        <f t="shared" si="16"/>
        <v>69.936000000000007</v>
      </c>
      <c r="J39" s="3">
        <f t="shared" si="17"/>
        <v>693.96584399999995</v>
      </c>
      <c r="K39" s="3">
        <f t="shared" si="5"/>
        <v>37.577123999999998</v>
      </c>
      <c r="L39" s="3">
        <f t="shared" si="6"/>
        <v>21.248135999999999</v>
      </c>
      <c r="M39" s="52">
        <f t="shared" si="18"/>
        <v>752.79110400000002</v>
      </c>
      <c r="N39" s="14"/>
      <c r="O39" s="14"/>
      <c r="P39" s="15"/>
      <c r="Q39" s="121"/>
    </row>
    <row r="40" spans="2:17" s="19" customFormat="1" ht="15" customHeight="1" x14ac:dyDescent="0.3">
      <c r="B40" s="13">
        <v>2</v>
      </c>
      <c r="C40" s="119"/>
      <c r="D40" s="31">
        <f t="shared" si="15"/>
        <v>407</v>
      </c>
      <c r="E40" s="37" t="s">
        <v>52</v>
      </c>
      <c r="F40" s="49">
        <f>85.811</f>
        <v>85.811000000000007</v>
      </c>
      <c r="G40" s="49">
        <f>3.904</f>
        <v>3.9039999999999999</v>
      </c>
      <c r="H40" s="49">
        <f>2.118</f>
        <v>2.1179999999999999</v>
      </c>
      <c r="I40" s="3">
        <f t="shared" si="16"/>
        <v>91.832999999999998</v>
      </c>
      <c r="J40" s="3">
        <f t="shared" si="17"/>
        <v>923.66960400000005</v>
      </c>
      <c r="K40" s="3">
        <f t="shared" si="5"/>
        <v>42.022655999999998</v>
      </c>
      <c r="L40" s="3">
        <f t="shared" si="6"/>
        <v>22.798151999999998</v>
      </c>
      <c r="M40" s="52">
        <f t="shared" si="18"/>
        <v>988.49041199999999</v>
      </c>
      <c r="N40" s="14"/>
      <c r="O40" s="14"/>
      <c r="P40" s="15"/>
      <c r="Q40" s="121"/>
    </row>
    <row r="41" spans="2:17" s="19" customFormat="1" ht="15.75" customHeight="1" thickBot="1" x14ac:dyDescent="0.35">
      <c r="B41" s="13">
        <v>2</v>
      </c>
      <c r="C41" s="123"/>
      <c r="D41" s="7">
        <f t="shared" si="15"/>
        <v>408</v>
      </c>
      <c r="E41" s="40" t="s">
        <v>52</v>
      </c>
      <c r="F41" s="50">
        <f>85.811</f>
        <v>85.811000000000007</v>
      </c>
      <c r="G41" s="50">
        <f>3.904</f>
        <v>3.9039999999999999</v>
      </c>
      <c r="H41" s="50">
        <f>2.118</f>
        <v>2.1179999999999999</v>
      </c>
      <c r="I41" s="8">
        <f t="shared" si="16"/>
        <v>91.832999999999998</v>
      </c>
      <c r="J41" s="8">
        <f t="shared" si="17"/>
        <v>923.66960400000005</v>
      </c>
      <c r="K41" s="8">
        <f t="shared" si="5"/>
        <v>42.022655999999998</v>
      </c>
      <c r="L41" s="8">
        <f t="shared" si="6"/>
        <v>22.798151999999998</v>
      </c>
      <c r="M41" s="53">
        <f t="shared" si="18"/>
        <v>988.49041199999999</v>
      </c>
      <c r="N41" s="16"/>
      <c r="O41" s="16"/>
      <c r="P41" s="20"/>
      <c r="Q41" s="121"/>
    </row>
    <row r="42" spans="2:17" ht="15" customHeight="1" x14ac:dyDescent="0.3">
      <c r="B42" s="13">
        <v>2</v>
      </c>
      <c r="C42" s="122">
        <v>5</v>
      </c>
      <c r="D42" s="35">
        <v>501</v>
      </c>
      <c r="E42" s="38" t="s">
        <v>50</v>
      </c>
      <c r="F42" s="41">
        <f>56.909</f>
        <v>56.908999999999999</v>
      </c>
      <c r="G42" s="41">
        <f>2.457</f>
        <v>2.4569999999999999</v>
      </c>
      <c r="H42" s="41">
        <f>1.631</f>
        <v>1.631</v>
      </c>
      <c r="I42" s="5">
        <f>F42+G42+H42</f>
        <v>60.997</v>
      </c>
      <c r="J42" s="5">
        <f>F42*10.764</f>
        <v>612.56847599999992</v>
      </c>
      <c r="K42" s="5">
        <f t="shared" si="5"/>
        <v>26.447147999999999</v>
      </c>
      <c r="L42" s="5">
        <f t="shared" si="6"/>
        <v>17.556083999999998</v>
      </c>
      <c r="M42" s="51">
        <f>J42+K42+L42</f>
        <v>656.57170799999994</v>
      </c>
      <c r="N42" s="14"/>
      <c r="O42" s="14"/>
      <c r="P42" s="22"/>
    </row>
    <row r="43" spans="2:17" ht="15" customHeight="1" x14ac:dyDescent="0.3">
      <c r="B43" s="13">
        <v>2</v>
      </c>
      <c r="C43" s="119"/>
      <c r="D43" s="31">
        <f>D42+1</f>
        <v>502</v>
      </c>
      <c r="E43" s="37" t="s">
        <v>50</v>
      </c>
      <c r="F43" s="49">
        <f>56.909</f>
        <v>56.908999999999999</v>
      </c>
      <c r="G43" s="49">
        <f>2.457</f>
        <v>2.4569999999999999</v>
      </c>
      <c r="H43" s="49">
        <f>1.631</f>
        <v>1.631</v>
      </c>
      <c r="I43" s="3">
        <f>F43+G43+H43</f>
        <v>60.997</v>
      </c>
      <c r="J43" s="3">
        <f>F43*10.764</f>
        <v>612.56847599999992</v>
      </c>
      <c r="K43" s="3">
        <f t="shared" si="5"/>
        <v>26.447147999999999</v>
      </c>
      <c r="L43" s="3">
        <f t="shared" si="6"/>
        <v>17.556083999999998</v>
      </c>
      <c r="M43" s="52">
        <f>J43+K43+L43</f>
        <v>656.57170799999994</v>
      </c>
      <c r="N43" s="14"/>
      <c r="O43" s="14"/>
      <c r="P43" s="21"/>
    </row>
    <row r="44" spans="2:17" ht="15" customHeight="1" x14ac:dyDescent="0.3">
      <c r="B44" s="13">
        <v>2</v>
      </c>
      <c r="C44" s="119"/>
      <c r="D44" s="31">
        <f t="shared" ref="D44:D49" si="19">D43+1</f>
        <v>503</v>
      </c>
      <c r="E44" s="37" t="s">
        <v>51</v>
      </c>
      <c r="F44" s="49">
        <f>93.006</f>
        <v>93.006</v>
      </c>
      <c r="G44" s="49">
        <f>4.087</f>
        <v>4.0869999999999997</v>
      </c>
      <c r="H44" s="49">
        <f>2.45</f>
        <v>2.4500000000000002</v>
      </c>
      <c r="I44" s="3">
        <f t="shared" ref="I44:I49" si="20">F44+G44+H44</f>
        <v>99.543000000000006</v>
      </c>
      <c r="J44" s="3">
        <f t="shared" ref="J44:J49" si="21">F44*10.764</f>
        <v>1001.116584</v>
      </c>
      <c r="K44" s="3">
        <f t="shared" si="5"/>
        <v>43.992467999999995</v>
      </c>
      <c r="L44" s="3">
        <f t="shared" si="6"/>
        <v>26.3718</v>
      </c>
      <c r="M44" s="52">
        <f t="shared" ref="M44:M49" si="22">J44+K44+L44</f>
        <v>1071.4808519999999</v>
      </c>
      <c r="N44" s="14"/>
      <c r="O44" s="14"/>
      <c r="P44" s="15"/>
    </row>
    <row r="45" spans="2:17" s="19" customFormat="1" ht="15" customHeight="1" x14ac:dyDescent="0.3">
      <c r="B45" s="13">
        <v>2</v>
      </c>
      <c r="C45" s="119"/>
      <c r="D45" s="31">
        <f t="shared" si="19"/>
        <v>504</v>
      </c>
      <c r="E45" s="37" t="s">
        <v>51</v>
      </c>
      <c r="F45" s="49">
        <f>93.006</f>
        <v>93.006</v>
      </c>
      <c r="G45" s="49">
        <f>4.087</f>
        <v>4.0869999999999997</v>
      </c>
      <c r="H45" s="49">
        <f>2.45</f>
        <v>2.4500000000000002</v>
      </c>
      <c r="I45" s="3">
        <f t="shared" si="20"/>
        <v>99.543000000000006</v>
      </c>
      <c r="J45" s="3">
        <f t="shared" si="21"/>
        <v>1001.116584</v>
      </c>
      <c r="K45" s="3">
        <f t="shared" si="5"/>
        <v>43.992467999999995</v>
      </c>
      <c r="L45" s="3">
        <f t="shared" si="6"/>
        <v>26.3718</v>
      </c>
      <c r="M45" s="52">
        <f t="shared" si="22"/>
        <v>1071.4808519999999</v>
      </c>
      <c r="N45" s="14"/>
      <c r="O45" s="14"/>
      <c r="P45" s="15"/>
      <c r="Q45" s="121"/>
    </row>
    <row r="46" spans="2:17" ht="15" customHeight="1" x14ac:dyDescent="0.3">
      <c r="B46" s="13">
        <v>2</v>
      </c>
      <c r="C46" s="119"/>
      <c r="D46" s="31">
        <f t="shared" si="19"/>
        <v>505</v>
      </c>
      <c r="E46" s="37" t="s">
        <v>37</v>
      </c>
      <c r="F46" s="49">
        <f>64.471</f>
        <v>64.471000000000004</v>
      </c>
      <c r="G46" s="49">
        <f>3.491</f>
        <v>3.4910000000000001</v>
      </c>
      <c r="H46" s="49">
        <f>1.974</f>
        <v>1.974</v>
      </c>
      <c r="I46" s="3">
        <f t="shared" si="20"/>
        <v>69.936000000000007</v>
      </c>
      <c r="J46" s="3">
        <f t="shared" si="21"/>
        <v>693.96584399999995</v>
      </c>
      <c r="K46" s="3">
        <f t="shared" si="5"/>
        <v>37.577123999999998</v>
      </c>
      <c r="L46" s="3">
        <f t="shared" si="6"/>
        <v>21.248135999999999</v>
      </c>
      <c r="M46" s="52">
        <f t="shared" si="22"/>
        <v>752.79110400000002</v>
      </c>
      <c r="N46" s="14"/>
      <c r="O46" s="14"/>
      <c r="P46" s="15"/>
      <c r="Q46" s="121"/>
    </row>
    <row r="47" spans="2:17" ht="15" customHeight="1" x14ac:dyDescent="0.3">
      <c r="B47" s="13">
        <v>2</v>
      </c>
      <c r="C47" s="119"/>
      <c r="D47" s="31">
        <f t="shared" si="19"/>
        <v>506</v>
      </c>
      <c r="E47" s="37" t="s">
        <v>37</v>
      </c>
      <c r="F47" s="49">
        <f>64.471</f>
        <v>64.471000000000004</v>
      </c>
      <c r="G47" s="49">
        <f>3.491</f>
        <v>3.4910000000000001</v>
      </c>
      <c r="H47" s="49">
        <f>1.974</f>
        <v>1.974</v>
      </c>
      <c r="I47" s="3">
        <f t="shared" si="20"/>
        <v>69.936000000000007</v>
      </c>
      <c r="J47" s="3">
        <f t="shared" si="21"/>
        <v>693.96584399999995</v>
      </c>
      <c r="K47" s="3">
        <f t="shared" si="5"/>
        <v>37.577123999999998</v>
      </c>
      <c r="L47" s="3">
        <f t="shared" si="6"/>
        <v>21.248135999999999</v>
      </c>
      <c r="M47" s="52">
        <f t="shared" si="22"/>
        <v>752.79110400000002</v>
      </c>
      <c r="N47" s="14"/>
      <c r="O47" s="14"/>
      <c r="P47" s="15"/>
      <c r="Q47" s="121"/>
    </row>
    <row r="48" spans="2:17" s="19" customFormat="1" ht="15" customHeight="1" x14ac:dyDescent="0.3">
      <c r="B48" s="13">
        <v>2</v>
      </c>
      <c r="C48" s="119"/>
      <c r="D48" s="31">
        <f t="shared" si="19"/>
        <v>507</v>
      </c>
      <c r="E48" s="37" t="s">
        <v>52</v>
      </c>
      <c r="F48" s="49">
        <f>85.811</f>
        <v>85.811000000000007</v>
      </c>
      <c r="G48" s="49">
        <f>3.904</f>
        <v>3.9039999999999999</v>
      </c>
      <c r="H48" s="49">
        <f>2.118</f>
        <v>2.1179999999999999</v>
      </c>
      <c r="I48" s="3">
        <f t="shared" si="20"/>
        <v>91.832999999999998</v>
      </c>
      <c r="J48" s="3">
        <f t="shared" si="21"/>
        <v>923.66960400000005</v>
      </c>
      <c r="K48" s="3">
        <f t="shared" si="5"/>
        <v>42.022655999999998</v>
      </c>
      <c r="L48" s="3">
        <f t="shared" si="6"/>
        <v>22.798151999999998</v>
      </c>
      <c r="M48" s="52">
        <f t="shared" si="22"/>
        <v>988.49041199999999</v>
      </c>
      <c r="N48" s="14"/>
      <c r="O48" s="14"/>
      <c r="P48" s="15"/>
      <c r="Q48" s="121"/>
    </row>
    <row r="49" spans="2:17" s="19" customFormat="1" ht="15" customHeight="1" thickBot="1" x14ac:dyDescent="0.35">
      <c r="B49" s="13">
        <v>2</v>
      </c>
      <c r="C49" s="119"/>
      <c r="D49" s="7">
        <f t="shared" si="19"/>
        <v>508</v>
      </c>
      <c r="E49" s="40" t="s">
        <v>52</v>
      </c>
      <c r="F49" s="50">
        <f>85.811</f>
        <v>85.811000000000007</v>
      </c>
      <c r="G49" s="50">
        <f>3.904</f>
        <v>3.9039999999999999</v>
      </c>
      <c r="H49" s="50">
        <f>2.118</f>
        <v>2.1179999999999999</v>
      </c>
      <c r="I49" s="8">
        <f t="shared" si="20"/>
        <v>91.832999999999998</v>
      </c>
      <c r="J49" s="8">
        <f t="shared" si="21"/>
        <v>923.66960400000005</v>
      </c>
      <c r="K49" s="8">
        <f t="shared" si="5"/>
        <v>42.022655999999998</v>
      </c>
      <c r="L49" s="8">
        <f t="shared" si="6"/>
        <v>22.798151999999998</v>
      </c>
      <c r="M49" s="53">
        <f t="shared" si="22"/>
        <v>988.49041199999999</v>
      </c>
      <c r="N49" s="16"/>
      <c r="O49" s="16"/>
      <c r="P49" s="20"/>
      <c r="Q49" s="121"/>
    </row>
    <row r="50" spans="2:17" ht="15" customHeight="1" x14ac:dyDescent="0.3">
      <c r="B50" s="13">
        <v>2</v>
      </c>
      <c r="C50" s="118">
        <v>6</v>
      </c>
      <c r="D50" s="35">
        <v>601</v>
      </c>
      <c r="E50" s="38" t="s">
        <v>50</v>
      </c>
      <c r="F50" s="41">
        <f>56.909</f>
        <v>56.908999999999999</v>
      </c>
      <c r="G50" s="41">
        <f>2.457</f>
        <v>2.4569999999999999</v>
      </c>
      <c r="H50" s="41">
        <f>1.631</f>
        <v>1.631</v>
      </c>
      <c r="I50" s="5">
        <f>F50+G50+H50</f>
        <v>60.997</v>
      </c>
      <c r="J50" s="5">
        <f>F50*10.764</f>
        <v>612.56847599999992</v>
      </c>
      <c r="K50" s="5">
        <f t="shared" si="5"/>
        <v>26.447147999999999</v>
      </c>
      <c r="L50" s="5">
        <f t="shared" si="6"/>
        <v>17.556083999999998</v>
      </c>
      <c r="M50" s="51">
        <f>J50+K50+L50</f>
        <v>656.57170799999994</v>
      </c>
      <c r="N50" s="14"/>
      <c r="O50" s="14"/>
      <c r="P50" s="22"/>
    </row>
    <row r="51" spans="2:17" ht="15" customHeight="1" x14ac:dyDescent="0.3">
      <c r="B51" s="13">
        <v>2</v>
      </c>
      <c r="C51" s="119"/>
      <c r="D51" s="31">
        <f>D50+1</f>
        <v>602</v>
      </c>
      <c r="E51" s="37" t="s">
        <v>50</v>
      </c>
      <c r="F51" s="49">
        <f>56.909</f>
        <v>56.908999999999999</v>
      </c>
      <c r="G51" s="49">
        <f>2.457</f>
        <v>2.4569999999999999</v>
      </c>
      <c r="H51" s="49">
        <f>1.631</f>
        <v>1.631</v>
      </c>
      <c r="I51" s="3">
        <f>F51+G51+H51</f>
        <v>60.997</v>
      </c>
      <c r="J51" s="3">
        <f>F51*10.764</f>
        <v>612.56847599999992</v>
      </c>
      <c r="K51" s="3">
        <f t="shared" si="5"/>
        <v>26.447147999999999</v>
      </c>
      <c r="L51" s="3">
        <f t="shared" si="6"/>
        <v>17.556083999999998</v>
      </c>
      <c r="M51" s="52">
        <f>J51+K51+L51</f>
        <v>656.57170799999994</v>
      </c>
      <c r="N51" s="14"/>
      <c r="O51" s="14"/>
      <c r="P51" s="21"/>
    </row>
    <row r="52" spans="2:17" s="19" customFormat="1" ht="15" customHeight="1" x14ac:dyDescent="0.3">
      <c r="B52" s="13">
        <v>2</v>
      </c>
      <c r="C52" s="119"/>
      <c r="D52" s="31">
        <f t="shared" ref="D52:D57" si="23">D51+1</f>
        <v>603</v>
      </c>
      <c r="E52" s="37" t="s">
        <v>51</v>
      </c>
      <c r="F52" s="49">
        <f>93.006</f>
        <v>93.006</v>
      </c>
      <c r="G52" s="49">
        <f>4.087</f>
        <v>4.0869999999999997</v>
      </c>
      <c r="H52" s="49">
        <f>2.45</f>
        <v>2.4500000000000002</v>
      </c>
      <c r="I52" s="3">
        <f t="shared" ref="I52:I57" si="24">F52+G52+H52</f>
        <v>99.543000000000006</v>
      </c>
      <c r="J52" s="3">
        <f t="shared" ref="J52:J57" si="25">F52*10.764</f>
        <v>1001.116584</v>
      </c>
      <c r="K52" s="3">
        <f t="shared" si="5"/>
        <v>43.992467999999995</v>
      </c>
      <c r="L52" s="3">
        <f t="shared" si="6"/>
        <v>26.3718</v>
      </c>
      <c r="M52" s="52">
        <f t="shared" ref="M52:M57" si="26">J52+K52+L52</f>
        <v>1071.4808519999999</v>
      </c>
      <c r="N52" s="14"/>
      <c r="O52" s="14"/>
      <c r="P52" s="15"/>
      <c r="Q52" s="1"/>
    </row>
    <row r="53" spans="2:17" s="19" customFormat="1" ht="15" customHeight="1" x14ac:dyDescent="0.3">
      <c r="B53" s="13">
        <v>2</v>
      </c>
      <c r="C53" s="119"/>
      <c r="D53" s="31">
        <f t="shared" si="23"/>
        <v>604</v>
      </c>
      <c r="E53" s="37" t="s">
        <v>51</v>
      </c>
      <c r="F53" s="49">
        <f>93.006</f>
        <v>93.006</v>
      </c>
      <c r="G53" s="49">
        <f>4.087</f>
        <v>4.0869999999999997</v>
      </c>
      <c r="H53" s="49">
        <f>2.45</f>
        <v>2.4500000000000002</v>
      </c>
      <c r="I53" s="3">
        <f t="shared" si="24"/>
        <v>99.543000000000006</v>
      </c>
      <c r="J53" s="3">
        <f t="shared" si="25"/>
        <v>1001.116584</v>
      </c>
      <c r="K53" s="3">
        <f t="shared" si="5"/>
        <v>43.992467999999995</v>
      </c>
      <c r="L53" s="3">
        <f t="shared" si="6"/>
        <v>26.3718</v>
      </c>
      <c r="M53" s="52">
        <f t="shared" si="26"/>
        <v>1071.4808519999999</v>
      </c>
      <c r="N53" s="14"/>
      <c r="O53" s="14"/>
      <c r="P53" s="15"/>
      <c r="Q53" s="121"/>
    </row>
    <row r="54" spans="2:17" ht="15" customHeight="1" x14ac:dyDescent="0.3">
      <c r="B54" s="13">
        <v>2</v>
      </c>
      <c r="C54" s="119"/>
      <c r="D54" s="31">
        <f t="shared" si="23"/>
        <v>605</v>
      </c>
      <c r="E54" s="37" t="s">
        <v>37</v>
      </c>
      <c r="F54" s="49">
        <f>64.471</f>
        <v>64.471000000000004</v>
      </c>
      <c r="G54" s="49">
        <f>3.491</f>
        <v>3.4910000000000001</v>
      </c>
      <c r="H54" s="49">
        <f>1.974</f>
        <v>1.974</v>
      </c>
      <c r="I54" s="3">
        <f t="shared" si="24"/>
        <v>69.936000000000007</v>
      </c>
      <c r="J54" s="3">
        <f t="shared" si="25"/>
        <v>693.96584399999995</v>
      </c>
      <c r="K54" s="3">
        <f t="shared" si="5"/>
        <v>37.577123999999998</v>
      </c>
      <c r="L54" s="3">
        <f t="shared" si="6"/>
        <v>21.248135999999999</v>
      </c>
      <c r="M54" s="52">
        <f t="shared" si="26"/>
        <v>752.79110400000002</v>
      </c>
      <c r="N54" s="14"/>
      <c r="O54" s="14"/>
      <c r="P54" s="15"/>
      <c r="Q54" s="121"/>
    </row>
    <row r="55" spans="2:17" ht="15" customHeight="1" x14ac:dyDescent="0.3">
      <c r="B55" s="13">
        <v>2</v>
      </c>
      <c r="C55" s="119"/>
      <c r="D55" s="31">
        <f t="shared" si="23"/>
        <v>606</v>
      </c>
      <c r="E55" s="37" t="s">
        <v>37</v>
      </c>
      <c r="F55" s="49">
        <f>64.471</f>
        <v>64.471000000000004</v>
      </c>
      <c r="G55" s="49">
        <f>3.491</f>
        <v>3.4910000000000001</v>
      </c>
      <c r="H55" s="49">
        <f>1.974</f>
        <v>1.974</v>
      </c>
      <c r="I55" s="3">
        <f t="shared" si="24"/>
        <v>69.936000000000007</v>
      </c>
      <c r="J55" s="3">
        <f t="shared" si="25"/>
        <v>693.96584399999995</v>
      </c>
      <c r="K55" s="3">
        <f t="shared" si="5"/>
        <v>37.577123999999998</v>
      </c>
      <c r="L55" s="3">
        <f t="shared" si="6"/>
        <v>21.248135999999999</v>
      </c>
      <c r="M55" s="52">
        <f t="shared" si="26"/>
        <v>752.79110400000002</v>
      </c>
      <c r="N55" s="14"/>
      <c r="O55" s="14"/>
      <c r="P55" s="15"/>
      <c r="Q55" s="121"/>
    </row>
    <row r="56" spans="2:17" s="19" customFormat="1" ht="15" customHeight="1" x14ac:dyDescent="0.3">
      <c r="B56" s="13">
        <v>2</v>
      </c>
      <c r="C56" s="119"/>
      <c r="D56" s="31">
        <f t="shared" si="23"/>
        <v>607</v>
      </c>
      <c r="E56" s="37" t="s">
        <v>52</v>
      </c>
      <c r="F56" s="49">
        <f>85.811</f>
        <v>85.811000000000007</v>
      </c>
      <c r="G56" s="49">
        <f>3.904</f>
        <v>3.9039999999999999</v>
      </c>
      <c r="H56" s="49">
        <f>2.118</f>
        <v>2.1179999999999999</v>
      </c>
      <c r="I56" s="3">
        <f t="shared" si="24"/>
        <v>91.832999999999998</v>
      </c>
      <c r="J56" s="3">
        <f t="shared" si="25"/>
        <v>923.66960400000005</v>
      </c>
      <c r="K56" s="3">
        <f t="shared" si="5"/>
        <v>42.022655999999998</v>
      </c>
      <c r="L56" s="3">
        <f t="shared" si="6"/>
        <v>22.798151999999998</v>
      </c>
      <c r="M56" s="52">
        <f t="shared" si="26"/>
        <v>988.49041199999999</v>
      </c>
      <c r="N56" s="14"/>
      <c r="O56" s="14"/>
      <c r="P56" s="15"/>
      <c r="Q56" s="121"/>
    </row>
    <row r="57" spans="2:17" s="19" customFormat="1" ht="15.75" customHeight="1" thickBot="1" x14ac:dyDescent="0.35">
      <c r="B57" s="13">
        <v>2</v>
      </c>
      <c r="C57" s="123"/>
      <c r="D57" s="7">
        <f t="shared" si="23"/>
        <v>608</v>
      </c>
      <c r="E57" s="40" t="s">
        <v>52</v>
      </c>
      <c r="F57" s="50">
        <f>85.811</f>
        <v>85.811000000000007</v>
      </c>
      <c r="G57" s="50">
        <f>3.904</f>
        <v>3.9039999999999999</v>
      </c>
      <c r="H57" s="50">
        <f>2.118</f>
        <v>2.1179999999999999</v>
      </c>
      <c r="I57" s="8">
        <f t="shared" si="24"/>
        <v>91.832999999999998</v>
      </c>
      <c r="J57" s="8">
        <f t="shared" si="25"/>
        <v>923.66960400000005</v>
      </c>
      <c r="K57" s="8">
        <f t="shared" si="5"/>
        <v>42.022655999999998</v>
      </c>
      <c r="L57" s="8">
        <f t="shared" si="6"/>
        <v>22.798151999999998</v>
      </c>
      <c r="M57" s="53">
        <f t="shared" si="26"/>
        <v>988.49041199999999</v>
      </c>
      <c r="N57" s="16"/>
      <c r="O57" s="16"/>
      <c r="P57" s="20"/>
      <c r="Q57" s="121"/>
    </row>
    <row r="58" spans="2:17" ht="15" customHeight="1" x14ac:dyDescent="0.3">
      <c r="B58" s="13">
        <v>2</v>
      </c>
      <c r="C58" s="122">
        <v>7</v>
      </c>
      <c r="D58" s="35">
        <v>701</v>
      </c>
      <c r="E58" s="38" t="s">
        <v>50</v>
      </c>
      <c r="F58" s="41">
        <f>56.909</f>
        <v>56.908999999999999</v>
      </c>
      <c r="G58" s="41">
        <f>2.457</f>
        <v>2.4569999999999999</v>
      </c>
      <c r="H58" s="41">
        <f>1.631</f>
        <v>1.631</v>
      </c>
      <c r="I58" s="5">
        <f>F58+G58+H58</f>
        <v>60.997</v>
      </c>
      <c r="J58" s="5">
        <f>F58*10.764</f>
        <v>612.56847599999992</v>
      </c>
      <c r="K58" s="5">
        <f t="shared" si="5"/>
        <v>26.447147999999999</v>
      </c>
      <c r="L58" s="5">
        <f t="shared" si="6"/>
        <v>17.556083999999998</v>
      </c>
      <c r="M58" s="51">
        <f>J58+K58+L58</f>
        <v>656.57170799999994</v>
      </c>
      <c r="N58" s="14"/>
      <c r="O58" s="14"/>
      <c r="P58" s="22"/>
    </row>
    <row r="59" spans="2:17" ht="15" customHeight="1" x14ac:dyDescent="0.3">
      <c r="B59" s="13">
        <v>2</v>
      </c>
      <c r="C59" s="119"/>
      <c r="D59" s="2">
        <f>D58+1</f>
        <v>702</v>
      </c>
      <c r="E59" s="2"/>
      <c r="F59" s="54"/>
      <c r="G59" s="54"/>
      <c r="H59" s="54"/>
      <c r="I59" s="17"/>
      <c r="J59" s="17"/>
      <c r="K59" s="17"/>
      <c r="L59" s="17"/>
      <c r="M59" s="55"/>
      <c r="N59" s="18" t="s">
        <v>41</v>
      </c>
      <c r="O59" s="18"/>
      <c r="P59" s="67"/>
    </row>
    <row r="60" spans="2:17" s="19" customFormat="1" ht="15" customHeight="1" x14ac:dyDescent="0.3">
      <c r="B60" s="13">
        <v>2</v>
      </c>
      <c r="C60" s="119"/>
      <c r="D60" s="31">
        <f t="shared" ref="D60:D65" si="27">D59+1</f>
        <v>703</v>
      </c>
      <c r="E60" s="37" t="s">
        <v>51</v>
      </c>
      <c r="F60" s="49">
        <f>93.006</f>
        <v>93.006</v>
      </c>
      <c r="G60" s="49">
        <f>4.087</f>
        <v>4.0869999999999997</v>
      </c>
      <c r="H60" s="49">
        <f>2.45</f>
        <v>2.4500000000000002</v>
      </c>
      <c r="I60" s="3">
        <f t="shared" ref="I60:I65" si="28">F60+G60+H60</f>
        <v>99.543000000000006</v>
      </c>
      <c r="J60" s="3">
        <f t="shared" ref="J60:J65" si="29">F60*10.764</f>
        <v>1001.116584</v>
      </c>
      <c r="K60" s="3">
        <f t="shared" si="5"/>
        <v>43.992467999999995</v>
      </c>
      <c r="L60" s="3">
        <f t="shared" si="6"/>
        <v>26.3718</v>
      </c>
      <c r="M60" s="52">
        <f t="shared" ref="M60:M65" si="30">J60+K60+L60</f>
        <v>1071.4808519999999</v>
      </c>
      <c r="N60" s="14"/>
      <c r="O60" s="14"/>
      <c r="P60" s="15"/>
      <c r="Q60" s="121"/>
    </row>
    <row r="61" spans="2:17" s="19" customFormat="1" ht="15" customHeight="1" x14ac:dyDescent="0.3">
      <c r="B61" s="13">
        <v>2</v>
      </c>
      <c r="C61" s="119"/>
      <c r="D61" s="31">
        <f t="shared" si="27"/>
        <v>704</v>
      </c>
      <c r="E61" s="37" t="s">
        <v>51</v>
      </c>
      <c r="F61" s="49">
        <f>93.006</f>
        <v>93.006</v>
      </c>
      <c r="G61" s="49">
        <f>4.087</f>
        <v>4.0869999999999997</v>
      </c>
      <c r="H61" s="49">
        <f>2.45</f>
        <v>2.4500000000000002</v>
      </c>
      <c r="I61" s="3">
        <f t="shared" si="28"/>
        <v>99.543000000000006</v>
      </c>
      <c r="J61" s="3">
        <f t="shared" si="29"/>
        <v>1001.116584</v>
      </c>
      <c r="K61" s="3">
        <f t="shared" si="5"/>
        <v>43.992467999999995</v>
      </c>
      <c r="L61" s="3">
        <f t="shared" si="6"/>
        <v>26.3718</v>
      </c>
      <c r="M61" s="52">
        <f t="shared" si="30"/>
        <v>1071.4808519999999</v>
      </c>
      <c r="N61" s="14"/>
      <c r="O61" s="14"/>
      <c r="P61" s="15"/>
      <c r="Q61" s="121"/>
    </row>
    <row r="62" spans="2:17" ht="15" customHeight="1" x14ac:dyDescent="0.3">
      <c r="B62" s="13">
        <v>2</v>
      </c>
      <c r="C62" s="119"/>
      <c r="D62" s="37">
        <f t="shared" si="27"/>
        <v>705</v>
      </c>
      <c r="E62" s="37" t="s">
        <v>37</v>
      </c>
      <c r="F62" s="49">
        <f>64.471</f>
        <v>64.471000000000004</v>
      </c>
      <c r="G62" s="49">
        <f>3.491</f>
        <v>3.4910000000000001</v>
      </c>
      <c r="H62" s="49">
        <f>1.974</f>
        <v>1.974</v>
      </c>
      <c r="I62" s="46">
        <f t="shared" si="28"/>
        <v>69.936000000000007</v>
      </c>
      <c r="J62" s="46">
        <f t="shared" si="29"/>
        <v>693.96584399999995</v>
      </c>
      <c r="K62" s="46">
        <f t="shared" si="5"/>
        <v>37.577123999999998</v>
      </c>
      <c r="L62" s="46">
        <f t="shared" si="6"/>
        <v>21.248135999999999</v>
      </c>
      <c r="M62" s="52">
        <f t="shared" si="30"/>
        <v>752.79110400000002</v>
      </c>
      <c r="O62" s="64"/>
      <c r="P62" s="68"/>
      <c r="Q62" s="121"/>
    </row>
    <row r="63" spans="2:17" ht="15" customHeight="1" x14ac:dyDescent="0.3">
      <c r="B63" s="13">
        <v>2</v>
      </c>
      <c r="C63" s="119"/>
      <c r="D63" s="31">
        <f t="shared" si="27"/>
        <v>706</v>
      </c>
      <c r="E63" s="37" t="s">
        <v>37</v>
      </c>
      <c r="F63" s="49">
        <f>64.471</f>
        <v>64.471000000000004</v>
      </c>
      <c r="G63" s="49">
        <f>3.491</f>
        <v>3.4910000000000001</v>
      </c>
      <c r="H63" s="49">
        <f>1.974</f>
        <v>1.974</v>
      </c>
      <c r="I63" s="3">
        <f t="shared" si="28"/>
        <v>69.936000000000007</v>
      </c>
      <c r="J63" s="3">
        <f t="shared" si="29"/>
        <v>693.96584399999995</v>
      </c>
      <c r="K63" s="3">
        <f t="shared" si="5"/>
        <v>37.577123999999998</v>
      </c>
      <c r="L63" s="3">
        <f t="shared" si="6"/>
        <v>21.248135999999999</v>
      </c>
      <c r="M63" s="52">
        <f t="shared" si="30"/>
        <v>752.79110400000002</v>
      </c>
      <c r="N63" s="14"/>
      <c r="O63" s="14"/>
      <c r="P63" s="15"/>
      <c r="Q63" s="121"/>
    </row>
    <row r="64" spans="2:17" s="19" customFormat="1" ht="15" customHeight="1" x14ac:dyDescent="0.3">
      <c r="B64" s="13">
        <v>2</v>
      </c>
      <c r="C64" s="119"/>
      <c r="D64" s="31">
        <f t="shared" si="27"/>
        <v>707</v>
      </c>
      <c r="E64" s="37" t="s">
        <v>52</v>
      </c>
      <c r="F64" s="49">
        <f>85.811</f>
        <v>85.811000000000007</v>
      </c>
      <c r="G64" s="49">
        <f>3.904</f>
        <v>3.9039999999999999</v>
      </c>
      <c r="H64" s="49">
        <f>2.118</f>
        <v>2.1179999999999999</v>
      </c>
      <c r="I64" s="3">
        <f t="shared" si="28"/>
        <v>91.832999999999998</v>
      </c>
      <c r="J64" s="3">
        <f t="shared" si="29"/>
        <v>923.66960400000005</v>
      </c>
      <c r="K64" s="3">
        <f t="shared" si="5"/>
        <v>42.022655999999998</v>
      </c>
      <c r="L64" s="3">
        <f t="shared" si="6"/>
        <v>22.798151999999998</v>
      </c>
      <c r="M64" s="52">
        <f t="shared" si="30"/>
        <v>988.49041199999999</v>
      </c>
      <c r="N64" s="14"/>
      <c r="O64" s="14"/>
      <c r="P64" s="15"/>
      <c r="Q64" s="121"/>
    </row>
    <row r="65" spans="2:17" s="19" customFormat="1" ht="15.75" customHeight="1" thickBot="1" x14ac:dyDescent="0.35">
      <c r="B65" s="13">
        <v>2</v>
      </c>
      <c r="C65" s="120"/>
      <c r="D65" s="7">
        <f t="shared" si="27"/>
        <v>708</v>
      </c>
      <c r="E65" s="40" t="s">
        <v>52</v>
      </c>
      <c r="F65" s="50">
        <f>85.811</f>
        <v>85.811000000000007</v>
      </c>
      <c r="G65" s="50">
        <f>3.904</f>
        <v>3.9039999999999999</v>
      </c>
      <c r="H65" s="50">
        <f>2.118</f>
        <v>2.1179999999999999</v>
      </c>
      <c r="I65" s="8">
        <f t="shared" si="28"/>
        <v>91.832999999999998</v>
      </c>
      <c r="J65" s="8">
        <f t="shared" si="29"/>
        <v>923.66960400000005</v>
      </c>
      <c r="K65" s="8">
        <f t="shared" si="5"/>
        <v>42.022655999999998</v>
      </c>
      <c r="L65" s="8">
        <f t="shared" si="6"/>
        <v>22.798151999999998</v>
      </c>
      <c r="M65" s="53">
        <f t="shared" si="30"/>
        <v>988.49041199999999</v>
      </c>
      <c r="N65" s="16"/>
      <c r="O65" s="16"/>
      <c r="P65" s="20"/>
      <c r="Q65" s="1"/>
    </row>
    <row r="66" spans="2:17" ht="15" customHeight="1" x14ac:dyDescent="0.3">
      <c r="B66" s="13">
        <v>2</v>
      </c>
      <c r="C66" s="119">
        <v>8</v>
      </c>
      <c r="D66" s="35">
        <v>801</v>
      </c>
      <c r="E66" s="38" t="s">
        <v>50</v>
      </c>
      <c r="F66" s="41">
        <f>56.909</f>
        <v>56.908999999999999</v>
      </c>
      <c r="G66" s="41">
        <f>2.457</f>
        <v>2.4569999999999999</v>
      </c>
      <c r="H66" s="41">
        <f>1.631</f>
        <v>1.631</v>
      </c>
      <c r="I66" s="5">
        <f>F66+G66+H66</f>
        <v>60.997</v>
      </c>
      <c r="J66" s="5">
        <f>F66*10.764</f>
        <v>612.56847599999992</v>
      </c>
      <c r="K66" s="5">
        <f t="shared" si="5"/>
        <v>26.447147999999999</v>
      </c>
      <c r="L66" s="5">
        <f t="shared" si="6"/>
        <v>17.556083999999998</v>
      </c>
      <c r="M66" s="51">
        <f>J66+K66+L66</f>
        <v>656.57170799999994</v>
      </c>
      <c r="N66" s="14"/>
      <c r="O66" s="14"/>
      <c r="P66" s="22"/>
    </row>
    <row r="67" spans="2:17" ht="15" customHeight="1" x14ac:dyDescent="0.3">
      <c r="B67" s="13">
        <v>2</v>
      </c>
      <c r="C67" s="119"/>
      <c r="D67" s="31">
        <f>D66+1</f>
        <v>802</v>
      </c>
      <c r="E67" s="37" t="s">
        <v>50</v>
      </c>
      <c r="F67" s="49">
        <f>56.909</f>
        <v>56.908999999999999</v>
      </c>
      <c r="G67" s="49">
        <f>2.457</f>
        <v>2.4569999999999999</v>
      </c>
      <c r="H67" s="49">
        <f>1.631</f>
        <v>1.631</v>
      </c>
      <c r="I67" s="3">
        <f>F67+G67+H67</f>
        <v>60.997</v>
      </c>
      <c r="J67" s="3">
        <f>F67*10.764</f>
        <v>612.56847599999992</v>
      </c>
      <c r="K67" s="3">
        <f t="shared" si="5"/>
        <v>26.447147999999999</v>
      </c>
      <c r="L67" s="3">
        <f t="shared" si="6"/>
        <v>17.556083999999998</v>
      </c>
      <c r="M67" s="52">
        <f>J67+K67+L67</f>
        <v>656.57170799999994</v>
      </c>
      <c r="N67" s="14"/>
      <c r="O67" s="14"/>
      <c r="P67" s="21"/>
    </row>
    <row r="68" spans="2:17" s="19" customFormat="1" ht="15" customHeight="1" x14ac:dyDescent="0.3">
      <c r="B68" s="13">
        <v>2</v>
      </c>
      <c r="C68" s="119"/>
      <c r="D68" s="31">
        <f t="shared" ref="D68:D73" si="31">D67+1</f>
        <v>803</v>
      </c>
      <c r="E68" s="37" t="s">
        <v>51</v>
      </c>
      <c r="F68" s="49">
        <f>93.006</f>
        <v>93.006</v>
      </c>
      <c r="G68" s="49">
        <f>4.087</f>
        <v>4.0869999999999997</v>
      </c>
      <c r="H68" s="49">
        <f>2.45</f>
        <v>2.4500000000000002</v>
      </c>
      <c r="I68" s="3">
        <f t="shared" ref="I68:I73" si="32">F68+G68+H68</f>
        <v>99.543000000000006</v>
      </c>
      <c r="J68" s="3">
        <f t="shared" ref="J68:J73" si="33">F68*10.764</f>
        <v>1001.116584</v>
      </c>
      <c r="K68" s="3">
        <f t="shared" si="5"/>
        <v>43.992467999999995</v>
      </c>
      <c r="L68" s="3">
        <f t="shared" si="6"/>
        <v>26.3718</v>
      </c>
      <c r="M68" s="52">
        <f t="shared" ref="M68:M73" si="34">J68+K68+L68</f>
        <v>1071.4808519999999</v>
      </c>
      <c r="N68" s="14"/>
      <c r="O68" s="14"/>
      <c r="P68" s="15"/>
      <c r="Q68" s="121"/>
    </row>
    <row r="69" spans="2:17" s="19" customFormat="1" ht="15" customHeight="1" x14ac:dyDescent="0.3">
      <c r="B69" s="13">
        <v>2</v>
      </c>
      <c r="C69" s="119"/>
      <c r="D69" s="31">
        <f t="shared" si="31"/>
        <v>804</v>
      </c>
      <c r="E69" s="37" t="s">
        <v>51</v>
      </c>
      <c r="F69" s="49">
        <f>93.006</f>
        <v>93.006</v>
      </c>
      <c r="G69" s="49">
        <f>4.087</f>
        <v>4.0869999999999997</v>
      </c>
      <c r="H69" s="49">
        <f>2.45</f>
        <v>2.4500000000000002</v>
      </c>
      <c r="I69" s="3">
        <f t="shared" si="32"/>
        <v>99.543000000000006</v>
      </c>
      <c r="J69" s="3">
        <f t="shared" si="33"/>
        <v>1001.116584</v>
      </c>
      <c r="K69" s="3">
        <f t="shared" si="5"/>
        <v>43.992467999999995</v>
      </c>
      <c r="L69" s="3">
        <f t="shared" si="6"/>
        <v>26.3718</v>
      </c>
      <c r="M69" s="52">
        <f t="shared" si="34"/>
        <v>1071.4808519999999</v>
      </c>
      <c r="N69" s="14"/>
      <c r="O69" s="14"/>
      <c r="P69" s="15"/>
      <c r="Q69" s="121"/>
    </row>
    <row r="70" spans="2:17" ht="15" customHeight="1" x14ac:dyDescent="0.3">
      <c r="B70" s="13">
        <v>2</v>
      </c>
      <c r="C70" s="119"/>
      <c r="D70" s="31">
        <f t="shared" si="31"/>
        <v>805</v>
      </c>
      <c r="E70" s="37" t="s">
        <v>37</v>
      </c>
      <c r="F70" s="49">
        <f>64.471</f>
        <v>64.471000000000004</v>
      </c>
      <c r="G70" s="49">
        <f>3.491</f>
        <v>3.4910000000000001</v>
      </c>
      <c r="H70" s="49">
        <f>1.974</f>
        <v>1.974</v>
      </c>
      <c r="I70" s="3">
        <f t="shared" si="32"/>
        <v>69.936000000000007</v>
      </c>
      <c r="J70" s="3">
        <f t="shared" si="33"/>
        <v>693.96584399999995</v>
      </c>
      <c r="K70" s="3">
        <f t="shared" si="5"/>
        <v>37.577123999999998</v>
      </c>
      <c r="L70" s="3">
        <f t="shared" si="6"/>
        <v>21.248135999999999</v>
      </c>
      <c r="M70" s="52">
        <f t="shared" si="34"/>
        <v>752.79110400000002</v>
      </c>
      <c r="N70" s="14"/>
      <c r="O70" s="14"/>
      <c r="P70" s="15"/>
      <c r="Q70" s="121"/>
    </row>
    <row r="71" spans="2:17" ht="15" customHeight="1" x14ac:dyDescent="0.3">
      <c r="B71" s="13">
        <v>2</v>
      </c>
      <c r="C71" s="119"/>
      <c r="D71" s="31">
        <f t="shared" si="31"/>
        <v>806</v>
      </c>
      <c r="E71" s="37" t="s">
        <v>37</v>
      </c>
      <c r="F71" s="49">
        <f>64.471</f>
        <v>64.471000000000004</v>
      </c>
      <c r="G71" s="49">
        <f>3.491</f>
        <v>3.4910000000000001</v>
      </c>
      <c r="H71" s="49">
        <f>1.974</f>
        <v>1.974</v>
      </c>
      <c r="I71" s="3">
        <f t="shared" si="32"/>
        <v>69.936000000000007</v>
      </c>
      <c r="J71" s="3">
        <f t="shared" si="33"/>
        <v>693.96584399999995</v>
      </c>
      <c r="K71" s="3">
        <f t="shared" si="5"/>
        <v>37.577123999999998</v>
      </c>
      <c r="L71" s="3">
        <f t="shared" si="6"/>
        <v>21.248135999999999</v>
      </c>
      <c r="M71" s="52">
        <f t="shared" si="34"/>
        <v>752.79110400000002</v>
      </c>
      <c r="N71" s="14"/>
      <c r="O71" s="14"/>
      <c r="P71" s="15"/>
      <c r="Q71" s="121"/>
    </row>
    <row r="72" spans="2:17" s="19" customFormat="1" ht="15" customHeight="1" x14ac:dyDescent="0.3">
      <c r="B72" s="13">
        <v>2</v>
      </c>
      <c r="C72" s="119"/>
      <c r="D72" s="31">
        <f t="shared" si="31"/>
        <v>807</v>
      </c>
      <c r="E72" s="37" t="s">
        <v>52</v>
      </c>
      <c r="F72" s="49">
        <f>85.811</f>
        <v>85.811000000000007</v>
      </c>
      <c r="G72" s="49">
        <f>3.904</f>
        <v>3.9039999999999999</v>
      </c>
      <c r="H72" s="49">
        <f>2.118</f>
        <v>2.1179999999999999</v>
      </c>
      <c r="I72" s="3">
        <f t="shared" si="32"/>
        <v>91.832999999999998</v>
      </c>
      <c r="J72" s="3">
        <f t="shared" si="33"/>
        <v>923.66960400000005</v>
      </c>
      <c r="K72" s="3">
        <f t="shared" si="5"/>
        <v>42.022655999999998</v>
      </c>
      <c r="L72" s="3">
        <f t="shared" si="6"/>
        <v>22.798151999999998</v>
      </c>
      <c r="M72" s="52">
        <f t="shared" si="34"/>
        <v>988.49041199999999</v>
      </c>
      <c r="N72" s="14"/>
      <c r="O72" s="14"/>
      <c r="P72" s="15"/>
      <c r="Q72" s="121"/>
    </row>
    <row r="73" spans="2:17" s="19" customFormat="1" ht="15.75" customHeight="1" thickBot="1" x14ac:dyDescent="0.35">
      <c r="B73" s="13">
        <v>2</v>
      </c>
      <c r="C73" s="123"/>
      <c r="D73" s="7">
        <f t="shared" si="31"/>
        <v>808</v>
      </c>
      <c r="E73" s="40" t="s">
        <v>52</v>
      </c>
      <c r="F73" s="50">
        <f>85.811</f>
        <v>85.811000000000007</v>
      </c>
      <c r="G73" s="50">
        <f>3.904</f>
        <v>3.9039999999999999</v>
      </c>
      <c r="H73" s="50">
        <f>2.118</f>
        <v>2.1179999999999999</v>
      </c>
      <c r="I73" s="8">
        <f t="shared" si="32"/>
        <v>91.832999999999998</v>
      </c>
      <c r="J73" s="8">
        <f t="shared" si="33"/>
        <v>923.66960400000005</v>
      </c>
      <c r="K73" s="8">
        <f t="shared" si="5"/>
        <v>42.022655999999998</v>
      </c>
      <c r="L73" s="8">
        <f t="shared" si="6"/>
        <v>22.798151999999998</v>
      </c>
      <c r="M73" s="53">
        <f t="shared" si="34"/>
        <v>988.49041199999999</v>
      </c>
      <c r="N73" s="16"/>
      <c r="O73" s="16"/>
      <c r="P73" s="20"/>
      <c r="Q73" s="1"/>
    </row>
    <row r="74" spans="2:17" ht="15" customHeight="1" x14ac:dyDescent="0.3">
      <c r="B74" s="13">
        <v>2</v>
      </c>
      <c r="C74" s="122">
        <v>9</v>
      </c>
      <c r="D74" s="35">
        <v>901</v>
      </c>
      <c r="E74" s="38" t="s">
        <v>50</v>
      </c>
      <c r="F74" s="41">
        <f>56.909</f>
        <v>56.908999999999999</v>
      </c>
      <c r="G74" s="41">
        <f>2.457</f>
        <v>2.4569999999999999</v>
      </c>
      <c r="H74" s="41">
        <f>1.631</f>
        <v>1.631</v>
      </c>
      <c r="I74" s="5">
        <f>F74+G74+H74</f>
        <v>60.997</v>
      </c>
      <c r="J74" s="5">
        <f>F74*10.764</f>
        <v>612.56847599999992</v>
      </c>
      <c r="K74" s="5">
        <f t="shared" si="5"/>
        <v>26.447147999999999</v>
      </c>
      <c r="L74" s="5">
        <f t="shared" si="6"/>
        <v>17.556083999999998</v>
      </c>
      <c r="M74" s="51">
        <f>J74+K74+L74</f>
        <v>656.57170799999994</v>
      </c>
      <c r="N74" s="14"/>
      <c r="O74" s="14"/>
      <c r="P74" s="22"/>
    </row>
    <row r="75" spans="2:17" ht="15" customHeight="1" x14ac:dyDescent="0.3">
      <c r="B75" s="13">
        <v>2</v>
      </c>
      <c r="C75" s="119"/>
      <c r="D75" s="31">
        <f>D74+1</f>
        <v>902</v>
      </c>
      <c r="E75" s="37" t="s">
        <v>50</v>
      </c>
      <c r="F75" s="49">
        <f>56.909</f>
        <v>56.908999999999999</v>
      </c>
      <c r="G75" s="49">
        <f>2.457</f>
        <v>2.4569999999999999</v>
      </c>
      <c r="H75" s="49">
        <f>1.631</f>
        <v>1.631</v>
      </c>
      <c r="I75" s="3">
        <f>F75+G75+H75</f>
        <v>60.997</v>
      </c>
      <c r="J75" s="3">
        <f>F75*10.764</f>
        <v>612.56847599999992</v>
      </c>
      <c r="K75" s="3">
        <f t="shared" si="5"/>
        <v>26.447147999999999</v>
      </c>
      <c r="L75" s="3">
        <f t="shared" si="6"/>
        <v>17.556083999999998</v>
      </c>
      <c r="M75" s="52">
        <f>J75+K75+L75</f>
        <v>656.57170799999994</v>
      </c>
      <c r="N75" s="14"/>
      <c r="O75" s="14"/>
      <c r="P75" s="21"/>
    </row>
    <row r="76" spans="2:17" s="19" customFormat="1" ht="15" customHeight="1" x14ac:dyDescent="0.3">
      <c r="B76" s="13">
        <v>2</v>
      </c>
      <c r="C76" s="119"/>
      <c r="D76" s="31">
        <f t="shared" ref="D76:D81" si="35">D75+1</f>
        <v>903</v>
      </c>
      <c r="E76" s="37" t="s">
        <v>51</v>
      </c>
      <c r="F76" s="49">
        <f>93.006</f>
        <v>93.006</v>
      </c>
      <c r="G76" s="49">
        <f>4.087</f>
        <v>4.0869999999999997</v>
      </c>
      <c r="H76" s="49">
        <f>2.45</f>
        <v>2.4500000000000002</v>
      </c>
      <c r="I76" s="3">
        <f t="shared" ref="I76:I81" si="36">F76+G76+H76</f>
        <v>99.543000000000006</v>
      </c>
      <c r="J76" s="3">
        <f t="shared" ref="J76:J81" si="37">F76*10.764</f>
        <v>1001.116584</v>
      </c>
      <c r="K76" s="3">
        <f t="shared" si="5"/>
        <v>43.992467999999995</v>
      </c>
      <c r="L76" s="3">
        <f t="shared" si="6"/>
        <v>26.3718</v>
      </c>
      <c r="M76" s="52">
        <f t="shared" ref="M76:M81" si="38">J76+K76+L76</f>
        <v>1071.4808519999999</v>
      </c>
      <c r="N76" s="14"/>
      <c r="O76" s="14"/>
      <c r="P76" s="15"/>
      <c r="Q76" s="1"/>
    </row>
    <row r="77" spans="2:17" s="19" customFormat="1" ht="15" customHeight="1" x14ac:dyDescent="0.3">
      <c r="B77" s="13">
        <v>2</v>
      </c>
      <c r="C77" s="119"/>
      <c r="D77" s="31">
        <f t="shared" si="35"/>
        <v>904</v>
      </c>
      <c r="E77" s="37" t="s">
        <v>51</v>
      </c>
      <c r="F77" s="49">
        <f>93.006</f>
        <v>93.006</v>
      </c>
      <c r="G77" s="49">
        <f>4.087</f>
        <v>4.0869999999999997</v>
      </c>
      <c r="H77" s="49">
        <f>2.45</f>
        <v>2.4500000000000002</v>
      </c>
      <c r="I77" s="3">
        <f t="shared" si="36"/>
        <v>99.543000000000006</v>
      </c>
      <c r="J77" s="3">
        <f t="shared" si="37"/>
        <v>1001.116584</v>
      </c>
      <c r="K77" s="3">
        <f t="shared" si="5"/>
        <v>43.992467999999995</v>
      </c>
      <c r="L77" s="3">
        <f t="shared" si="6"/>
        <v>26.3718</v>
      </c>
      <c r="M77" s="52">
        <f t="shared" si="38"/>
        <v>1071.4808519999999</v>
      </c>
      <c r="N77" s="14"/>
      <c r="O77" s="14"/>
      <c r="P77" s="15"/>
      <c r="Q77" s="1"/>
    </row>
    <row r="78" spans="2:17" ht="15" customHeight="1" x14ac:dyDescent="0.3">
      <c r="B78" s="13">
        <v>2</v>
      </c>
      <c r="C78" s="119"/>
      <c r="D78" s="31">
        <f t="shared" si="35"/>
        <v>905</v>
      </c>
      <c r="E78" s="37" t="s">
        <v>37</v>
      </c>
      <c r="F78" s="49">
        <f>64.471</f>
        <v>64.471000000000004</v>
      </c>
      <c r="G78" s="49">
        <f>3.491</f>
        <v>3.4910000000000001</v>
      </c>
      <c r="H78" s="49">
        <f>1.974</f>
        <v>1.974</v>
      </c>
      <c r="I78" s="3">
        <f t="shared" si="36"/>
        <v>69.936000000000007</v>
      </c>
      <c r="J78" s="3">
        <f t="shared" si="37"/>
        <v>693.96584399999995</v>
      </c>
      <c r="K78" s="3">
        <f t="shared" si="5"/>
        <v>37.577123999999998</v>
      </c>
      <c r="L78" s="3">
        <f t="shared" si="6"/>
        <v>21.248135999999999</v>
      </c>
      <c r="M78" s="52">
        <f t="shared" si="38"/>
        <v>752.79110400000002</v>
      </c>
      <c r="N78" s="14"/>
      <c r="O78" s="14"/>
      <c r="P78" s="15"/>
    </row>
    <row r="79" spans="2:17" ht="15" customHeight="1" x14ac:dyDescent="0.3">
      <c r="B79" s="13">
        <v>2</v>
      </c>
      <c r="C79" s="119"/>
      <c r="D79" s="31">
        <f t="shared" si="35"/>
        <v>906</v>
      </c>
      <c r="E79" s="37" t="s">
        <v>37</v>
      </c>
      <c r="F79" s="49">
        <f>64.471</f>
        <v>64.471000000000004</v>
      </c>
      <c r="G79" s="49">
        <f>3.491</f>
        <v>3.4910000000000001</v>
      </c>
      <c r="H79" s="49">
        <f>1.974</f>
        <v>1.974</v>
      </c>
      <c r="I79" s="3">
        <f t="shared" si="36"/>
        <v>69.936000000000007</v>
      </c>
      <c r="J79" s="3">
        <f t="shared" si="37"/>
        <v>693.96584399999995</v>
      </c>
      <c r="K79" s="3">
        <f t="shared" si="5"/>
        <v>37.577123999999998</v>
      </c>
      <c r="L79" s="3">
        <f t="shared" si="6"/>
        <v>21.248135999999999</v>
      </c>
      <c r="M79" s="52">
        <f t="shared" si="38"/>
        <v>752.79110400000002</v>
      </c>
      <c r="N79" s="14"/>
      <c r="O79" s="14"/>
      <c r="P79" s="15"/>
    </row>
    <row r="80" spans="2:17" s="19" customFormat="1" ht="15" customHeight="1" x14ac:dyDescent="0.3">
      <c r="B80" s="13">
        <v>2</v>
      </c>
      <c r="C80" s="119"/>
      <c r="D80" s="31">
        <f t="shared" si="35"/>
        <v>907</v>
      </c>
      <c r="E80" s="37" t="s">
        <v>52</v>
      </c>
      <c r="F80" s="49">
        <f>85.811</f>
        <v>85.811000000000007</v>
      </c>
      <c r="G80" s="49">
        <f>3.904</f>
        <v>3.9039999999999999</v>
      </c>
      <c r="H80" s="49">
        <f>2.118</f>
        <v>2.1179999999999999</v>
      </c>
      <c r="I80" s="3">
        <f t="shared" si="36"/>
        <v>91.832999999999998</v>
      </c>
      <c r="J80" s="3">
        <f t="shared" si="37"/>
        <v>923.66960400000005</v>
      </c>
      <c r="K80" s="3">
        <f t="shared" si="5"/>
        <v>42.022655999999998</v>
      </c>
      <c r="L80" s="3">
        <f t="shared" si="6"/>
        <v>22.798151999999998</v>
      </c>
      <c r="M80" s="52">
        <f t="shared" si="38"/>
        <v>988.49041199999999</v>
      </c>
      <c r="N80" s="14"/>
      <c r="O80" s="14"/>
      <c r="P80" s="15"/>
      <c r="Q80" s="1"/>
    </row>
    <row r="81" spans="2:17" s="19" customFormat="1" ht="15.75" customHeight="1" thickBot="1" x14ac:dyDescent="0.35">
      <c r="B81" s="13">
        <v>2</v>
      </c>
      <c r="C81" s="123"/>
      <c r="D81" s="7">
        <f t="shared" si="35"/>
        <v>908</v>
      </c>
      <c r="E81" s="40" t="s">
        <v>52</v>
      </c>
      <c r="F81" s="50">
        <f>85.811</f>
        <v>85.811000000000007</v>
      </c>
      <c r="G81" s="50">
        <f>3.904</f>
        <v>3.9039999999999999</v>
      </c>
      <c r="H81" s="50">
        <f>2.118</f>
        <v>2.1179999999999999</v>
      </c>
      <c r="I81" s="8">
        <f t="shared" si="36"/>
        <v>91.832999999999998</v>
      </c>
      <c r="J81" s="8">
        <f t="shared" si="37"/>
        <v>923.66960400000005</v>
      </c>
      <c r="K81" s="8">
        <f t="shared" si="5"/>
        <v>42.022655999999998</v>
      </c>
      <c r="L81" s="8">
        <f t="shared" si="6"/>
        <v>22.798151999999998</v>
      </c>
      <c r="M81" s="53">
        <f t="shared" si="38"/>
        <v>988.49041199999999</v>
      </c>
      <c r="N81" s="16"/>
      <c r="O81" s="16"/>
      <c r="P81" s="20"/>
      <c r="Q81" s="1"/>
    </row>
    <row r="82" spans="2:17" ht="15" customHeight="1" x14ac:dyDescent="0.3">
      <c r="B82" s="13">
        <v>2</v>
      </c>
      <c r="C82" s="122">
        <v>10</v>
      </c>
      <c r="D82" s="35">
        <v>1001</v>
      </c>
      <c r="E82" s="38" t="s">
        <v>50</v>
      </c>
      <c r="F82" s="41">
        <f>56.909</f>
        <v>56.908999999999999</v>
      </c>
      <c r="G82" s="41">
        <f>2.457</f>
        <v>2.4569999999999999</v>
      </c>
      <c r="H82" s="41">
        <f>1.631</f>
        <v>1.631</v>
      </c>
      <c r="I82" s="5">
        <f>F82+G82+H82</f>
        <v>60.997</v>
      </c>
      <c r="J82" s="5">
        <f>F82*10.764</f>
        <v>612.56847599999992</v>
      </c>
      <c r="K82" s="5">
        <f t="shared" ref="K82:K145" si="39">G82*10.764</f>
        <v>26.447147999999999</v>
      </c>
      <c r="L82" s="5">
        <f t="shared" ref="L82:L145" si="40">H82*10.764</f>
        <v>17.556083999999998</v>
      </c>
      <c r="M82" s="51">
        <f>J82+K82+L82</f>
        <v>656.57170799999994</v>
      </c>
      <c r="N82" s="14"/>
      <c r="O82" s="14"/>
      <c r="P82" s="22"/>
    </row>
    <row r="83" spans="2:17" ht="15" customHeight="1" x14ac:dyDescent="0.3">
      <c r="B83" s="13">
        <v>2</v>
      </c>
      <c r="C83" s="119"/>
      <c r="D83" s="31">
        <f>D82+1</f>
        <v>1002</v>
      </c>
      <c r="E83" s="37" t="s">
        <v>50</v>
      </c>
      <c r="F83" s="49">
        <f>56.909</f>
        <v>56.908999999999999</v>
      </c>
      <c r="G83" s="49">
        <f>2.457</f>
        <v>2.4569999999999999</v>
      </c>
      <c r="H83" s="49">
        <f>1.631</f>
        <v>1.631</v>
      </c>
      <c r="I83" s="3">
        <f>F83+G83+H83</f>
        <v>60.997</v>
      </c>
      <c r="J83" s="3">
        <f>F83*10.764</f>
        <v>612.56847599999992</v>
      </c>
      <c r="K83" s="3">
        <f t="shared" si="39"/>
        <v>26.447147999999999</v>
      </c>
      <c r="L83" s="3">
        <f t="shared" si="40"/>
        <v>17.556083999999998</v>
      </c>
      <c r="M83" s="52">
        <f>J83+K83+L83</f>
        <v>656.57170799999994</v>
      </c>
      <c r="N83" s="14"/>
      <c r="O83" s="14"/>
      <c r="P83" s="21"/>
    </row>
    <row r="84" spans="2:17" ht="15" customHeight="1" x14ac:dyDescent="0.3">
      <c r="B84" s="13">
        <v>2</v>
      </c>
      <c r="C84" s="119"/>
      <c r="D84" s="31">
        <f t="shared" ref="D84:D89" si="41">D83+1</f>
        <v>1003</v>
      </c>
      <c r="E84" s="37" t="s">
        <v>51</v>
      </c>
      <c r="F84" s="49">
        <f>93.006</f>
        <v>93.006</v>
      </c>
      <c r="G84" s="49">
        <f>4.087</f>
        <v>4.0869999999999997</v>
      </c>
      <c r="H84" s="49">
        <f>2.45</f>
        <v>2.4500000000000002</v>
      </c>
      <c r="I84" s="3">
        <f t="shared" ref="I84:I89" si="42">F84+G84+H84</f>
        <v>99.543000000000006</v>
      </c>
      <c r="J84" s="3">
        <f t="shared" ref="J84:J89" si="43">F84*10.764</f>
        <v>1001.116584</v>
      </c>
      <c r="K84" s="3">
        <f t="shared" si="39"/>
        <v>43.992467999999995</v>
      </c>
      <c r="L84" s="3">
        <f t="shared" si="40"/>
        <v>26.3718</v>
      </c>
      <c r="M84" s="52">
        <f t="shared" ref="M84:M89" si="44">J84+K84+L84</f>
        <v>1071.4808519999999</v>
      </c>
      <c r="N84" s="14"/>
      <c r="O84" s="14"/>
      <c r="P84" s="15"/>
    </row>
    <row r="85" spans="2:17" s="19" customFormat="1" ht="15" customHeight="1" x14ac:dyDescent="0.3">
      <c r="B85" s="13">
        <v>2</v>
      </c>
      <c r="C85" s="119"/>
      <c r="D85" s="31">
        <f t="shared" si="41"/>
        <v>1004</v>
      </c>
      <c r="E85" s="37" t="s">
        <v>51</v>
      </c>
      <c r="F85" s="49">
        <f>93.006</f>
        <v>93.006</v>
      </c>
      <c r="G85" s="49">
        <f>4.087</f>
        <v>4.0869999999999997</v>
      </c>
      <c r="H85" s="49">
        <f>2.45</f>
        <v>2.4500000000000002</v>
      </c>
      <c r="I85" s="3">
        <f t="shared" si="42"/>
        <v>99.543000000000006</v>
      </c>
      <c r="J85" s="3">
        <f t="shared" si="43"/>
        <v>1001.116584</v>
      </c>
      <c r="K85" s="3">
        <f t="shared" si="39"/>
        <v>43.992467999999995</v>
      </c>
      <c r="L85" s="3">
        <f t="shared" si="40"/>
        <v>26.3718</v>
      </c>
      <c r="M85" s="52">
        <f t="shared" si="44"/>
        <v>1071.4808519999999</v>
      </c>
      <c r="N85" s="14"/>
      <c r="O85" s="14"/>
      <c r="P85" s="15"/>
      <c r="Q85" s="1"/>
    </row>
    <row r="86" spans="2:17" ht="15" customHeight="1" x14ac:dyDescent="0.3">
      <c r="B86" s="13">
        <v>2</v>
      </c>
      <c r="C86" s="119"/>
      <c r="D86" s="31">
        <f t="shared" si="41"/>
        <v>1005</v>
      </c>
      <c r="E86" s="37" t="s">
        <v>37</v>
      </c>
      <c r="F86" s="49">
        <f>64.471</f>
        <v>64.471000000000004</v>
      </c>
      <c r="G86" s="49">
        <f>3.491</f>
        <v>3.4910000000000001</v>
      </c>
      <c r="H86" s="49">
        <f>1.974</f>
        <v>1.974</v>
      </c>
      <c r="I86" s="3">
        <f t="shared" si="42"/>
        <v>69.936000000000007</v>
      </c>
      <c r="J86" s="3">
        <f t="shared" si="43"/>
        <v>693.96584399999995</v>
      </c>
      <c r="K86" s="3">
        <f t="shared" si="39"/>
        <v>37.577123999999998</v>
      </c>
      <c r="L86" s="3">
        <f t="shared" si="40"/>
        <v>21.248135999999999</v>
      </c>
      <c r="M86" s="52">
        <f t="shared" si="44"/>
        <v>752.79110400000002</v>
      </c>
      <c r="N86" s="14"/>
      <c r="O86" s="14"/>
      <c r="P86" s="15"/>
    </row>
    <row r="87" spans="2:17" ht="15" customHeight="1" x14ac:dyDescent="0.3">
      <c r="B87" s="13">
        <v>2</v>
      </c>
      <c r="C87" s="119"/>
      <c r="D87" s="31">
        <f t="shared" si="41"/>
        <v>1006</v>
      </c>
      <c r="E87" s="37" t="s">
        <v>37</v>
      </c>
      <c r="F87" s="49">
        <f>64.471</f>
        <v>64.471000000000004</v>
      </c>
      <c r="G87" s="49">
        <f>3.491</f>
        <v>3.4910000000000001</v>
      </c>
      <c r="H87" s="49">
        <f>1.974</f>
        <v>1.974</v>
      </c>
      <c r="I87" s="3">
        <f t="shared" si="42"/>
        <v>69.936000000000007</v>
      </c>
      <c r="J87" s="3">
        <f t="shared" si="43"/>
        <v>693.96584399999995</v>
      </c>
      <c r="K87" s="3">
        <f t="shared" si="39"/>
        <v>37.577123999999998</v>
      </c>
      <c r="L87" s="3">
        <f t="shared" si="40"/>
        <v>21.248135999999999</v>
      </c>
      <c r="M87" s="52">
        <f t="shared" si="44"/>
        <v>752.79110400000002</v>
      </c>
      <c r="N87" s="14"/>
      <c r="O87" s="14"/>
      <c r="P87" s="15"/>
    </row>
    <row r="88" spans="2:17" s="19" customFormat="1" ht="15" customHeight="1" x14ac:dyDescent="0.3">
      <c r="B88" s="13">
        <v>2</v>
      </c>
      <c r="C88" s="119"/>
      <c r="D88" s="31">
        <f t="shared" si="41"/>
        <v>1007</v>
      </c>
      <c r="E88" s="37" t="s">
        <v>52</v>
      </c>
      <c r="F88" s="49">
        <f>85.811</f>
        <v>85.811000000000007</v>
      </c>
      <c r="G88" s="49">
        <f>3.904</f>
        <v>3.9039999999999999</v>
      </c>
      <c r="H88" s="49">
        <f>2.118</f>
        <v>2.1179999999999999</v>
      </c>
      <c r="I88" s="3">
        <f t="shared" si="42"/>
        <v>91.832999999999998</v>
      </c>
      <c r="J88" s="3">
        <f t="shared" si="43"/>
        <v>923.66960400000005</v>
      </c>
      <c r="K88" s="3">
        <f t="shared" si="39"/>
        <v>42.022655999999998</v>
      </c>
      <c r="L88" s="3">
        <f t="shared" si="40"/>
        <v>22.798151999999998</v>
      </c>
      <c r="M88" s="52">
        <f t="shared" si="44"/>
        <v>988.49041199999999</v>
      </c>
      <c r="N88" s="14"/>
      <c r="O88" s="14"/>
      <c r="P88" s="15"/>
      <c r="Q88" s="1"/>
    </row>
    <row r="89" spans="2:17" s="19" customFormat="1" ht="15.75" customHeight="1" thickBot="1" x14ac:dyDescent="0.35">
      <c r="B89" s="13">
        <v>2</v>
      </c>
      <c r="C89" s="123"/>
      <c r="D89" s="7">
        <f t="shared" si="41"/>
        <v>1008</v>
      </c>
      <c r="E89" s="40" t="s">
        <v>52</v>
      </c>
      <c r="F89" s="50">
        <f>85.811</f>
        <v>85.811000000000007</v>
      </c>
      <c r="G89" s="50">
        <f>3.904</f>
        <v>3.9039999999999999</v>
      </c>
      <c r="H89" s="50">
        <f>2.118</f>
        <v>2.1179999999999999</v>
      </c>
      <c r="I89" s="8">
        <f t="shared" si="42"/>
        <v>91.832999999999998</v>
      </c>
      <c r="J89" s="8">
        <f t="shared" si="43"/>
        <v>923.66960400000005</v>
      </c>
      <c r="K89" s="8">
        <f t="shared" si="39"/>
        <v>42.022655999999998</v>
      </c>
      <c r="L89" s="8">
        <f t="shared" si="40"/>
        <v>22.798151999999998</v>
      </c>
      <c r="M89" s="53">
        <f t="shared" si="44"/>
        <v>988.49041199999999</v>
      </c>
      <c r="N89" s="16"/>
      <c r="O89" s="16"/>
      <c r="P89" s="20"/>
      <c r="Q89" s="1"/>
    </row>
    <row r="90" spans="2:17" ht="15" customHeight="1" x14ac:dyDescent="0.3">
      <c r="B90" s="13">
        <v>2</v>
      </c>
      <c r="C90" s="122">
        <v>11</v>
      </c>
      <c r="D90" s="35">
        <v>1101</v>
      </c>
      <c r="E90" s="38" t="s">
        <v>50</v>
      </c>
      <c r="F90" s="41">
        <f>56.909</f>
        <v>56.908999999999999</v>
      </c>
      <c r="G90" s="41">
        <f>2.457</f>
        <v>2.4569999999999999</v>
      </c>
      <c r="H90" s="41">
        <f>1.631</f>
        <v>1.631</v>
      </c>
      <c r="I90" s="5">
        <f>F90+G90+H90</f>
        <v>60.997</v>
      </c>
      <c r="J90" s="5">
        <f>F90*10.764</f>
        <v>612.56847599999992</v>
      </c>
      <c r="K90" s="5">
        <f t="shared" si="39"/>
        <v>26.447147999999999</v>
      </c>
      <c r="L90" s="5">
        <f t="shared" si="40"/>
        <v>17.556083999999998</v>
      </c>
      <c r="M90" s="51">
        <f>J90+K90+L90</f>
        <v>656.57170799999994</v>
      </c>
      <c r="N90" s="14"/>
      <c r="O90" s="14"/>
      <c r="P90" s="22"/>
    </row>
    <row r="91" spans="2:17" ht="15" customHeight="1" x14ac:dyDescent="0.3">
      <c r="B91" s="13">
        <v>2</v>
      </c>
      <c r="C91" s="119"/>
      <c r="D91" s="31">
        <f>D90+1</f>
        <v>1102</v>
      </c>
      <c r="E91" s="37" t="s">
        <v>50</v>
      </c>
      <c r="F91" s="49">
        <f>56.909</f>
        <v>56.908999999999999</v>
      </c>
      <c r="G91" s="49">
        <f>2.457</f>
        <v>2.4569999999999999</v>
      </c>
      <c r="H91" s="49">
        <f>1.631</f>
        <v>1.631</v>
      </c>
      <c r="I91" s="3">
        <f>F91+G91+H91</f>
        <v>60.997</v>
      </c>
      <c r="J91" s="3">
        <f>F91*10.764</f>
        <v>612.56847599999992</v>
      </c>
      <c r="K91" s="3">
        <f t="shared" si="39"/>
        <v>26.447147999999999</v>
      </c>
      <c r="L91" s="3">
        <f t="shared" si="40"/>
        <v>17.556083999999998</v>
      </c>
      <c r="M91" s="52">
        <f>J91+K91+L91</f>
        <v>656.57170799999994</v>
      </c>
      <c r="N91" s="14"/>
      <c r="O91" s="14"/>
      <c r="P91" s="21"/>
    </row>
    <row r="92" spans="2:17" s="19" customFormat="1" ht="15" customHeight="1" x14ac:dyDescent="0.3">
      <c r="B92" s="13">
        <v>2</v>
      </c>
      <c r="C92" s="119"/>
      <c r="D92" s="31">
        <f t="shared" ref="D92:D97" si="45">D91+1</f>
        <v>1103</v>
      </c>
      <c r="E92" s="37" t="s">
        <v>51</v>
      </c>
      <c r="F92" s="49">
        <f>93.006</f>
        <v>93.006</v>
      </c>
      <c r="G92" s="49">
        <f>4.087</f>
        <v>4.0869999999999997</v>
      </c>
      <c r="H92" s="49">
        <f>2.45</f>
        <v>2.4500000000000002</v>
      </c>
      <c r="I92" s="3">
        <f t="shared" ref="I92:I97" si="46">F92+G92+H92</f>
        <v>99.543000000000006</v>
      </c>
      <c r="J92" s="3">
        <f t="shared" ref="J92:J97" si="47">F92*10.764</f>
        <v>1001.116584</v>
      </c>
      <c r="K92" s="3">
        <f t="shared" si="39"/>
        <v>43.992467999999995</v>
      </c>
      <c r="L92" s="3">
        <f t="shared" si="40"/>
        <v>26.3718</v>
      </c>
      <c r="M92" s="52">
        <f t="shared" ref="M92:M97" si="48">J92+K92+L92</f>
        <v>1071.4808519999999</v>
      </c>
      <c r="N92" s="14"/>
      <c r="O92" s="14"/>
      <c r="P92" s="15"/>
      <c r="Q92" s="1"/>
    </row>
    <row r="93" spans="2:17" s="19" customFormat="1" ht="15" customHeight="1" x14ac:dyDescent="0.3">
      <c r="B93" s="13">
        <v>2</v>
      </c>
      <c r="C93" s="119"/>
      <c r="D93" s="31">
        <f t="shared" si="45"/>
        <v>1104</v>
      </c>
      <c r="E93" s="37" t="s">
        <v>51</v>
      </c>
      <c r="F93" s="49">
        <f>93.006</f>
        <v>93.006</v>
      </c>
      <c r="G93" s="49">
        <f>4.087</f>
        <v>4.0869999999999997</v>
      </c>
      <c r="H93" s="49">
        <f>2.45</f>
        <v>2.4500000000000002</v>
      </c>
      <c r="I93" s="3">
        <f t="shared" si="46"/>
        <v>99.543000000000006</v>
      </c>
      <c r="J93" s="3">
        <f t="shared" si="47"/>
        <v>1001.116584</v>
      </c>
      <c r="K93" s="3">
        <f t="shared" si="39"/>
        <v>43.992467999999995</v>
      </c>
      <c r="L93" s="3">
        <f t="shared" si="40"/>
        <v>26.3718</v>
      </c>
      <c r="M93" s="52">
        <f t="shared" si="48"/>
        <v>1071.4808519999999</v>
      </c>
      <c r="N93" s="14"/>
      <c r="O93" s="14"/>
      <c r="P93" s="15"/>
      <c r="Q93" s="1"/>
    </row>
    <row r="94" spans="2:17" ht="15" customHeight="1" x14ac:dyDescent="0.3">
      <c r="B94" s="13">
        <v>2</v>
      </c>
      <c r="C94" s="119"/>
      <c r="D94" s="31">
        <f t="shared" si="45"/>
        <v>1105</v>
      </c>
      <c r="E94" s="37" t="s">
        <v>37</v>
      </c>
      <c r="F94" s="49">
        <f>64.471</f>
        <v>64.471000000000004</v>
      </c>
      <c r="G94" s="49">
        <f>3.491</f>
        <v>3.4910000000000001</v>
      </c>
      <c r="H94" s="49">
        <f>1.974</f>
        <v>1.974</v>
      </c>
      <c r="I94" s="3">
        <f t="shared" si="46"/>
        <v>69.936000000000007</v>
      </c>
      <c r="J94" s="3">
        <f t="shared" si="47"/>
        <v>693.96584399999995</v>
      </c>
      <c r="K94" s="3">
        <f t="shared" si="39"/>
        <v>37.577123999999998</v>
      </c>
      <c r="L94" s="3">
        <f t="shared" si="40"/>
        <v>21.248135999999999</v>
      </c>
      <c r="M94" s="52">
        <f t="shared" si="48"/>
        <v>752.79110400000002</v>
      </c>
      <c r="N94" s="14"/>
      <c r="O94" s="14"/>
      <c r="P94" s="15"/>
    </row>
    <row r="95" spans="2:17" ht="15" customHeight="1" x14ac:dyDescent="0.3">
      <c r="B95" s="13">
        <v>2</v>
      </c>
      <c r="C95" s="119"/>
      <c r="D95" s="31">
        <f t="shared" si="45"/>
        <v>1106</v>
      </c>
      <c r="E95" s="37" t="s">
        <v>37</v>
      </c>
      <c r="F95" s="49">
        <f>64.471</f>
        <v>64.471000000000004</v>
      </c>
      <c r="G95" s="49">
        <f>3.491</f>
        <v>3.4910000000000001</v>
      </c>
      <c r="H95" s="49">
        <f>1.974</f>
        <v>1.974</v>
      </c>
      <c r="I95" s="3">
        <f t="shared" si="46"/>
        <v>69.936000000000007</v>
      </c>
      <c r="J95" s="3">
        <f t="shared" si="47"/>
        <v>693.96584399999995</v>
      </c>
      <c r="K95" s="3">
        <f t="shared" si="39"/>
        <v>37.577123999999998</v>
      </c>
      <c r="L95" s="3">
        <f t="shared" si="40"/>
        <v>21.248135999999999</v>
      </c>
      <c r="M95" s="52">
        <f t="shared" si="48"/>
        <v>752.79110400000002</v>
      </c>
      <c r="N95" s="14"/>
      <c r="O95" s="14"/>
      <c r="P95" s="15"/>
    </row>
    <row r="96" spans="2:17" s="19" customFormat="1" ht="15" customHeight="1" x14ac:dyDescent="0.3">
      <c r="B96" s="13">
        <v>2</v>
      </c>
      <c r="C96" s="119"/>
      <c r="D96" s="31">
        <f t="shared" si="45"/>
        <v>1107</v>
      </c>
      <c r="E96" s="37" t="s">
        <v>52</v>
      </c>
      <c r="F96" s="49">
        <f>85.811</f>
        <v>85.811000000000007</v>
      </c>
      <c r="G96" s="49">
        <f>3.904</f>
        <v>3.9039999999999999</v>
      </c>
      <c r="H96" s="49">
        <f>2.118</f>
        <v>2.1179999999999999</v>
      </c>
      <c r="I96" s="3">
        <f t="shared" si="46"/>
        <v>91.832999999999998</v>
      </c>
      <c r="J96" s="3">
        <f t="shared" si="47"/>
        <v>923.66960400000005</v>
      </c>
      <c r="K96" s="3">
        <f t="shared" si="39"/>
        <v>42.022655999999998</v>
      </c>
      <c r="L96" s="3">
        <f t="shared" si="40"/>
        <v>22.798151999999998</v>
      </c>
      <c r="M96" s="52">
        <f t="shared" si="48"/>
        <v>988.49041199999999</v>
      </c>
      <c r="N96" s="14"/>
      <c r="O96" s="14"/>
      <c r="P96" s="15"/>
      <c r="Q96" s="1"/>
    </row>
    <row r="97" spans="2:17" s="19" customFormat="1" ht="15.75" customHeight="1" thickBot="1" x14ac:dyDescent="0.35">
      <c r="B97" s="13">
        <v>2</v>
      </c>
      <c r="C97" s="123"/>
      <c r="D97" s="7">
        <f t="shared" si="45"/>
        <v>1108</v>
      </c>
      <c r="E97" s="40" t="s">
        <v>52</v>
      </c>
      <c r="F97" s="50">
        <f>85.811</f>
        <v>85.811000000000007</v>
      </c>
      <c r="G97" s="50">
        <f>3.904</f>
        <v>3.9039999999999999</v>
      </c>
      <c r="H97" s="50">
        <f>2.118</f>
        <v>2.1179999999999999</v>
      </c>
      <c r="I97" s="8">
        <f t="shared" si="46"/>
        <v>91.832999999999998</v>
      </c>
      <c r="J97" s="8">
        <f t="shared" si="47"/>
        <v>923.66960400000005</v>
      </c>
      <c r="K97" s="8">
        <f t="shared" si="39"/>
        <v>42.022655999999998</v>
      </c>
      <c r="L97" s="8">
        <f t="shared" si="40"/>
        <v>22.798151999999998</v>
      </c>
      <c r="M97" s="53">
        <f t="shared" si="48"/>
        <v>988.49041199999999</v>
      </c>
      <c r="N97" s="16"/>
      <c r="O97" s="16"/>
      <c r="P97" s="20"/>
      <c r="Q97" s="1"/>
    </row>
    <row r="98" spans="2:17" ht="15" customHeight="1" x14ac:dyDescent="0.3">
      <c r="B98" s="13">
        <v>2</v>
      </c>
      <c r="C98" s="122">
        <v>12</v>
      </c>
      <c r="D98" s="35">
        <v>1201</v>
      </c>
      <c r="E98" s="38" t="s">
        <v>50</v>
      </c>
      <c r="F98" s="41">
        <f>56.909</f>
        <v>56.908999999999999</v>
      </c>
      <c r="G98" s="41">
        <f>2.457</f>
        <v>2.4569999999999999</v>
      </c>
      <c r="H98" s="41">
        <f>1.631</f>
        <v>1.631</v>
      </c>
      <c r="I98" s="5">
        <f>F98+G98+H98</f>
        <v>60.997</v>
      </c>
      <c r="J98" s="5">
        <f>F98*10.764</f>
        <v>612.56847599999992</v>
      </c>
      <c r="K98" s="5">
        <f t="shared" si="39"/>
        <v>26.447147999999999</v>
      </c>
      <c r="L98" s="5">
        <f t="shared" si="40"/>
        <v>17.556083999999998</v>
      </c>
      <c r="M98" s="51">
        <f>J98+K98+L98</f>
        <v>656.57170799999994</v>
      </c>
      <c r="N98" s="14"/>
      <c r="O98" s="14"/>
      <c r="P98" s="22"/>
    </row>
    <row r="99" spans="2:17" ht="15" customHeight="1" x14ac:dyDescent="0.3">
      <c r="B99" s="13">
        <v>2</v>
      </c>
      <c r="C99" s="119"/>
      <c r="D99" s="2">
        <f>D98+1</f>
        <v>1202</v>
      </c>
      <c r="E99" s="2"/>
      <c r="F99" s="54"/>
      <c r="G99" s="54"/>
      <c r="H99" s="54"/>
      <c r="I99" s="17"/>
      <c r="J99" s="17"/>
      <c r="K99" s="17"/>
      <c r="L99" s="17"/>
      <c r="M99" s="55"/>
      <c r="N99" s="18" t="s">
        <v>42</v>
      </c>
      <c r="O99" s="18"/>
      <c r="P99" s="67"/>
    </row>
    <row r="100" spans="2:17" s="19" customFormat="1" ht="15" customHeight="1" x14ac:dyDescent="0.3">
      <c r="B100" s="13">
        <v>2</v>
      </c>
      <c r="C100" s="119"/>
      <c r="D100" s="31">
        <f t="shared" ref="D100:D105" si="49">D99+1</f>
        <v>1203</v>
      </c>
      <c r="E100" s="37" t="s">
        <v>51</v>
      </c>
      <c r="F100" s="49">
        <f>93.006</f>
        <v>93.006</v>
      </c>
      <c r="G100" s="49">
        <f>4.087</f>
        <v>4.0869999999999997</v>
      </c>
      <c r="H100" s="49">
        <f>2.45</f>
        <v>2.4500000000000002</v>
      </c>
      <c r="I100" s="3">
        <f t="shared" ref="I100:I105" si="50">F100+G100+H100</f>
        <v>99.543000000000006</v>
      </c>
      <c r="J100" s="3">
        <f t="shared" ref="J100:J105" si="51">F100*10.764</f>
        <v>1001.116584</v>
      </c>
      <c r="K100" s="3">
        <f t="shared" si="39"/>
        <v>43.992467999999995</v>
      </c>
      <c r="L100" s="3">
        <f t="shared" si="40"/>
        <v>26.3718</v>
      </c>
      <c r="M100" s="52">
        <f t="shared" ref="M100:M105" si="52">J100+K100+L100</f>
        <v>1071.4808519999999</v>
      </c>
      <c r="N100" s="14"/>
      <c r="O100" s="14"/>
      <c r="P100" s="15"/>
      <c r="Q100" s="1"/>
    </row>
    <row r="101" spans="2:17" s="19" customFormat="1" ht="15" customHeight="1" x14ac:dyDescent="0.3">
      <c r="B101" s="13">
        <v>2</v>
      </c>
      <c r="C101" s="119"/>
      <c r="D101" s="31">
        <f t="shared" si="49"/>
        <v>1204</v>
      </c>
      <c r="E101" s="37" t="s">
        <v>51</v>
      </c>
      <c r="F101" s="49">
        <f>93.006</f>
        <v>93.006</v>
      </c>
      <c r="G101" s="49">
        <f>4.087</f>
        <v>4.0869999999999997</v>
      </c>
      <c r="H101" s="49">
        <f>2.45</f>
        <v>2.4500000000000002</v>
      </c>
      <c r="I101" s="3">
        <f t="shared" si="50"/>
        <v>99.543000000000006</v>
      </c>
      <c r="J101" s="3">
        <f t="shared" si="51"/>
        <v>1001.116584</v>
      </c>
      <c r="K101" s="3">
        <f t="shared" si="39"/>
        <v>43.992467999999995</v>
      </c>
      <c r="L101" s="3">
        <f t="shared" si="40"/>
        <v>26.3718</v>
      </c>
      <c r="M101" s="52">
        <f t="shared" si="52"/>
        <v>1071.4808519999999</v>
      </c>
      <c r="N101" s="14"/>
      <c r="O101" s="14"/>
      <c r="P101" s="15"/>
      <c r="Q101" s="1"/>
    </row>
    <row r="102" spans="2:17" ht="15" customHeight="1" x14ac:dyDescent="0.3">
      <c r="B102" s="13">
        <v>2</v>
      </c>
      <c r="C102" s="119"/>
      <c r="D102" s="37">
        <f t="shared" si="49"/>
        <v>1205</v>
      </c>
      <c r="E102" s="37" t="s">
        <v>37</v>
      </c>
      <c r="F102" s="49">
        <f>64.471</f>
        <v>64.471000000000004</v>
      </c>
      <c r="G102" s="49">
        <f>3.491</f>
        <v>3.4910000000000001</v>
      </c>
      <c r="H102" s="49">
        <f>1.974</f>
        <v>1.974</v>
      </c>
      <c r="I102" s="46">
        <f t="shared" si="50"/>
        <v>69.936000000000007</v>
      </c>
      <c r="J102" s="46">
        <f t="shared" si="51"/>
        <v>693.96584399999995</v>
      </c>
      <c r="K102" s="46">
        <f t="shared" si="39"/>
        <v>37.577123999999998</v>
      </c>
      <c r="L102" s="46">
        <f t="shared" si="40"/>
        <v>21.248135999999999</v>
      </c>
      <c r="M102" s="52">
        <f t="shared" si="52"/>
        <v>752.79110400000002</v>
      </c>
      <c r="N102" s="31"/>
      <c r="O102" s="64"/>
      <c r="P102" s="68"/>
    </row>
    <row r="103" spans="2:17" ht="15" customHeight="1" x14ac:dyDescent="0.3">
      <c r="B103" s="13">
        <v>2</v>
      </c>
      <c r="C103" s="119"/>
      <c r="D103" s="31">
        <f t="shared" si="49"/>
        <v>1206</v>
      </c>
      <c r="E103" s="37" t="s">
        <v>37</v>
      </c>
      <c r="F103" s="49">
        <f>64.471</f>
        <v>64.471000000000004</v>
      </c>
      <c r="G103" s="49">
        <f>3.491</f>
        <v>3.4910000000000001</v>
      </c>
      <c r="H103" s="49">
        <f>1.974</f>
        <v>1.974</v>
      </c>
      <c r="I103" s="3">
        <f t="shared" si="50"/>
        <v>69.936000000000007</v>
      </c>
      <c r="J103" s="3">
        <f t="shared" si="51"/>
        <v>693.96584399999995</v>
      </c>
      <c r="K103" s="3">
        <f t="shared" si="39"/>
        <v>37.577123999999998</v>
      </c>
      <c r="L103" s="3">
        <f t="shared" si="40"/>
        <v>21.248135999999999</v>
      </c>
      <c r="M103" s="52">
        <f t="shared" si="52"/>
        <v>752.79110400000002</v>
      </c>
      <c r="N103" s="14"/>
      <c r="O103" s="14"/>
      <c r="P103" s="15"/>
    </row>
    <row r="104" spans="2:17" s="19" customFormat="1" ht="15" customHeight="1" x14ac:dyDescent="0.3">
      <c r="B104" s="13">
        <v>2</v>
      </c>
      <c r="C104" s="119"/>
      <c r="D104" s="31">
        <f t="shared" si="49"/>
        <v>1207</v>
      </c>
      <c r="E104" s="37" t="s">
        <v>52</v>
      </c>
      <c r="F104" s="49">
        <f>85.811</f>
        <v>85.811000000000007</v>
      </c>
      <c r="G104" s="49">
        <f>3.904</f>
        <v>3.9039999999999999</v>
      </c>
      <c r="H104" s="49">
        <f>2.118</f>
        <v>2.1179999999999999</v>
      </c>
      <c r="I104" s="3">
        <f t="shared" si="50"/>
        <v>91.832999999999998</v>
      </c>
      <c r="J104" s="3">
        <f t="shared" si="51"/>
        <v>923.66960400000005</v>
      </c>
      <c r="K104" s="3">
        <f t="shared" si="39"/>
        <v>42.022655999999998</v>
      </c>
      <c r="L104" s="3">
        <f t="shared" si="40"/>
        <v>22.798151999999998</v>
      </c>
      <c r="M104" s="52">
        <f t="shared" si="52"/>
        <v>988.49041199999999</v>
      </c>
      <c r="N104" s="14"/>
      <c r="O104" s="14"/>
      <c r="P104" s="15"/>
      <c r="Q104" s="1"/>
    </row>
    <row r="105" spans="2:17" s="19" customFormat="1" ht="15.75" customHeight="1" thickBot="1" x14ac:dyDescent="0.35">
      <c r="B105" s="13">
        <v>2</v>
      </c>
      <c r="C105" s="123"/>
      <c r="D105" s="7">
        <f t="shared" si="49"/>
        <v>1208</v>
      </c>
      <c r="E105" s="40" t="s">
        <v>52</v>
      </c>
      <c r="F105" s="50">
        <f>85.811</f>
        <v>85.811000000000007</v>
      </c>
      <c r="G105" s="50">
        <f>3.904</f>
        <v>3.9039999999999999</v>
      </c>
      <c r="H105" s="50">
        <f>2.118</f>
        <v>2.1179999999999999</v>
      </c>
      <c r="I105" s="8">
        <f t="shared" si="50"/>
        <v>91.832999999999998</v>
      </c>
      <c r="J105" s="8">
        <f t="shared" si="51"/>
        <v>923.66960400000005</v>
      </c>
      <c r="K105" s="8">
        <f t="shared" si="39"/>
        <v>42.022655999999998</v>
      </c>
      <c r="L105" s="8">
        <f t="shared" si="40"/>
        <v>22.798151999999998</v>
      </c>
      <c r="M105" s="53">
        <f t="shared" si="52"/>
        <v>988.49041199999999</v>
      </c>
      <c r="N105" s="16"/>
      <c r="O105" s="16"/>
      <c r="P105" s="20"/>
      <c r="Q105" s="1"/>
    </row>
    <row r="106" spans="2:17" ht="15" customHeight="1" x14ac:dyDescent="0.3">
      <c r="B106" s="13">
        <v>2</v>
      </c>
      <c r="C106" s="122">
        <v>13</v>
      </c>
      <c r="D106" s="35">
        <v>1301</v>
      </c>
      <c r="E106" s="38" t="s">
        <v>50</v>
      </c>
      <c r="F106" s="41">
        <f>56.909</f>
        <v>56.908999999999999</v>
      </c>
      <c r="G106" s="41">
        <f>2.457</f>
        <v>2.4569999999999999</v>
      </c>
      <c r="H106" s="41">
        <f>1.631</f>
        <v>1.631</v>
      </c>
      <c r="I106" s="5">
        <f>F106+G106+H106</f>
        <v>60.997</v>
      </c>
      <c r="J106" s="5">
        <f>F106*10.764</f>
        <v>612.56847599999992</v>
      </c>
      <c r="K106" s="5">
        <f t="shared" si="39"/>
        <v>26.447147999999999</v>
      </c>
      <c r="L106" s="5">
        <f t="shared" si="40"/>
        <v>17.556083999999998</v>
      </c>
      <c r="M106" s="51">
        <f>J106+K106+L106</f>
        <v>656.57170799999994</v>
      </c>
      <c r="N106" s="14"/>
      <c r="O106" s="14"/>
      <c r="P106" s="22"/>
    </row>
    <row r="107" spans="2:17" ht="15" customHeight="1" x14ac:dyDescent="0.3">
      <c r="B107" s="13">
        <v>2</v>
      </c>
      <c r="C107" s="119"/>
      <c r="D107" s="31">
        <f>D106+1</f>
        <v>1302</v>
      </c>
      <c r="E107" s="37" t="s">
        <v>50</v>
      </c>
      <c r="F107" s="49">
        <f>56.909</f>
        <v>56.908999999999999</v>
      </c>
      <c r="G107" s="49">
        <f>2.457</f>
        <v>2.4569999999999999</v>
      </c>
      <c r="H107" s="49">
        <f>1.631</f>
        <v>1.631</v>
      </c>
      <c r="I107" s="3">
        <f>F107+G107+H107</f>
        <v>60.997</v>
      </c>
      <c r="J107" s="3">
        <f>F107*10.764</f>
        <v>612.56847599999992</v>
      </c>
      <c r="K107" s="3">
        <f t="shared" si="39"/>
        <v>26.447147999999999</v>
      </c>
      <c r="L107" s="3">
        <f t="shared" si="40"/>
        <v>17.556083999999998</v>
      </c>
      <c r="M107" s="52">
        <f>J107+K107+L107</f>
        <v>656.57170799999994</v>
      </c>
      <c r="N107" s="14"/>
      <c r="O107" s="14"/>
      <c r="P107" s="21"/>
    </row>
    <row r="108" spans="2:17" s="19" customFormat="1" ht="15" customHeight="1" x14ac:dyDescent="0.3">
      <c r="B108" s="13">
        <v>2</v>
      </c>
      <c r="C108" s="119"/>
      <c r="D108" s="31">
        <f t="shared" ref="D108:D113" si="53">D107+1</f>
        <v>1303</v>
      </c>
      <c r="E108" s="37" t="s">
        <v>51</v>
      </c>
      <c r="F108" s="49">
        <f>93.006</f>
        <v>93.006</v>
      </c>
      <c r="G108" s="49">
        <f>4.087</f>
        <v>4.0869999999999997</v>
      </c>
      <c r="H108" s="49">
        <f>2.45</f>
        <v>2.4500000000000002</v>
      </c>
      <c r="I108" s="3">
        <f t="shared" ref="I108:I113" si="54">F108+G108+H108</f>
        <v>99.543000000000006</v>
      </c>
      <c r="J108" s="3">
        <f t="shared" ref="J108:J113" si="55">F108*10.764</f>
        <v>1001.116584</v>
      </c>
      <c r="K108" s="3">
        <f t="shared" si="39"/>
        <v>43.992467999999995</v>
      </c>
      <c r="L108" s="3">
        <f t="shared" si="40"/>
        <v>26.3718</v>
      </c>
      <c r="M108" s="52">
        <f t="shared" ref="M108:M113" si="56">J108+K108+L108</f>
        <v>1071.4808519999999</v>
      </c>
      <c r="N108" s="14"/>
      <c r="O108" s="14"/>
      <c r="P108" s="15"/>
      <c r="Q108" s="1"/>
    </row>
    <row r="109" spans="2:17" s="19" customFormat="1" ht="15" customHeight="1" x14ac:dyDescent="0.3">
      <c r="B109" s="13">
        <v>2</v>
      </c>
      <c r="C109" s="119"/>
      <c r="D109" s="31">
        <f t="shared" si="53"/>
        <v>1304</v>
      </c>
      <c r="E109" s="37" t="s">
        <v>51</v>
      </c>
      <c r="F109" s="49">
        <f>93.006</f>
        <v>93.006</v>
      </c>
      <c r="G109" s="49">
        <f>4.087</f>
        <v>4.0869999999999997</v>
      </c>
      <c r="H109" s="49">
        <f>2.45</f>
        <v>2.4500000000000002</v>
      </c>
      <c r="I109" s="3">
        <f t="shared" si="54"/>
        <v>99.543000000000006</v>
      </c>
      <c r="J109" s="3">
        <f t="shared" si="55"/>
        <v>1001.116584</v>
      </c>
      <c r="K109" s="3">
        <f t="shared" si="39"/>
        <v>43.992467999999995</v>
      </c>
      <c r="L109" s="3">
        <f t="shared" si="40"/>
        <v>26.3718</v>
      </c>
      <c r="M109" s="52">
        <f t="shared" si="56"/>
        <v>1071.4808519999999</v>
      </c>
      <c r="N109" s="14"/>
      <c r="O109" s="14"/>
      <c r="P109" s="15"/>
      <c r="Q109" s="1"/>
    </row>
    <row r="110" spans="2:17" ht="15" customHeight="1" x14ac:dyDescent="0.3">
      <c r="B110" s="13">
        <v>2</v>
      </c>
      <c r="C110" s="119"/>
      <c r="D110" s="31">
        <f t="shared" si="53"/>
        <v>1305</v>
      </c>
      <c r="E110" s="37" t="s">
        <v>37</v>
      </c>
      <c r="F110" s="49">
        <f>64.471</f>
        <v>64.471000000000004</v>
      </c>
      <c r="G110" s="49">
        <f>3.491</f>
        <v>3.4910000000000001</v>
      </c>
      <c r="H110" s="49">
        <f>1.974</f>
        <v>1.974</v>
      </c>
      <c r="I110" s="3">
        <f t="shared" si="54"/>
        <v>69.936000000000007</v>
      </c>
      <c r="J110" s="3">
        <f t="shared" si="55"/>
        <v>693.96584399999995</v>
      </c>
      <c r="K110" s="3">
        <f t="shared" si="39"/>
        <v>37.577123999999998</v>
      </c>
      <c r="L110" s="3">
        <f t="shared" si="40"/>
        <v>21.248135999999999</v>
      </c>
      <c r="M110" s="52">
        <f t="shared" si="56"/>
        <v>752.79110400000002</v>
      </c>
      <c r="N110" s="14"/>
      <c r="O110" s="14"/>
      <c r="P110" s="15"/>
    </row>
    <row r="111" spans="2:17" ht="15" customHeight="1" x14ac:dyDescent="0.3">
      <c r="B111" s="13">
        <v>2</v>
      </c>
      <c r="C111" s="119"/>
      <c r="D111" s="31">
        <f t="shared" si="53"/>
        <v>1306</v>
      </c>
      <c r="E111" s="37" t="s">
        <v>37</v>
      </c>
      <c r="F111" s="49">
        <f>64.471</f>
        <v>64.471000000000004</v>
      </c>
      <c r="G111" s="49">
        <f>3.491</f>
        <v>3.4910000000000001</v>
      </c>
      <c r="H111" s="49">
        <f>1.974</f>
        <v>1.974</v>
      </c>
      <c r="I111" s="3">
        <f t="shared" si="54"/>
        <v>69.936000000000007</v>
      </c>
      <c r="J111" s="3">
        <f t="shared" si="55"/>
        <v>693.96584399999995</v>
      </c>
      <c r="K111" s="3">
        <f t="shared" si="39"/>
        <v>37.577123999999998</v>
      </c>
      <c r="L111" s="3">
        <f t="shared" si="40"/>
        <v>21.248135999999999</v>
      </c>
      <c r="M111" s="52">
        <f t="shared" si="56"/>
        <v>752.79110400000002</v>
      </c>
      <c r="N111" s="14"/>
      <c r="O111" s="14"/>
      <c r="P111" s="15"/>
    </row>
    <row r="112" spans="2:17" s="19" customFormat="1" ht="15" customHeight="1" x14ac:dyDescent="0.3">
      <c r="B112" s="13">
        <v>2</v>
      </c>
      <c r="C112" s="119"/>
      <c r="D112" s="31">
        <f t="shared" si="53"/>
        <v>1307</v>
      </c>
      <c r="E112" s="37" t="s">
        <v>52</v>
      </c>
      <c r="F112" s="49">
        <f>85.811</f>
        <v>85.811000000000007</v>
      </c>
      <c r="G112" s="49">
        <f>3.904</f>
        <v>3.9039999999999999</v>
      </c>
      <c r="H112" s="49">
        <f>2.118</f>
        <v>2.1179999999999999</v>
      </c>
      <c r="I112" s="3">
        <f t="shared" si="54"/>
        <v>91.832999999999998</v>
      </c>
      <c r="J112" s="3">
        <f t="shared" si="55"/>
        <v>923.66960400000005</v>
      </c>
      <c r="K112" s="3">
        <f t="shared" si="39"/>
        <v>42.022655999999998</v>
      </c>
      <c r="L112" s="3">
        <f t="shared" si="40"/>
        <v>22.798151999999998</v>
      </c>
      <c r="M112" s="52">
        <f t="shared" si="56"/>
        <v>988.49041199999999</v>
      </c>
      <c r="N112" s="14"/>
      <c r="O112" s="14"/>
      <c r="P112" s="15"/>
      <c r="Q112" s="1"/>
    </row>
    <row r="113" spans="2:17" s="19" customFormat="1" ht="15.75" customHeight="1" thickBot="1" x14ac:dyDescent="0.35">
      <c r="B113" s="13">
        <v>2</v>
      </c>
      <c r="C113" s="123"/>
      <c r="D113" s="7">
        <f t="shared" si="53"/>
        <v>1308</v>
      </c>
      <c r="E113" s="40" t="s">
        <v>52</v>
      </c>
      <c r="F113" s="50">
        <f>85.811</f>
        <v>85.811000000000007</v>
      </c>
      <c r="G113" s="50">
        <f>3.904</f>
        <v>3.9039999999999999</v>
      </c>
      <c r="H113" s="50">
        <f>2.118</f>
        <v>2.1179999999999999</v>
      </c>
      <c r="I113" s="8">
        <f t="shared" si="54"/>
        <v>91.832999999999998</v>
      </c>
      <c r="J113" s="8">
        <f t="shared" si="55"/>
        <v>923.66960400000005</v>
      </c>
      <c r="K113" s="8">
        <f t="shared" si="39"/>
        <v>42.022655999999998</v>
      </c>
      <c r="L113" s="8">
        <f t="shared" si="40"/>
        <v>22.798151999999998</v>
      </c>
      <c r="M113" s="53">
        <f t="shared" si="56"/>
        <v>988.49041199999999</v>
      </c>
      <c r="N113" s="16"/>
      <c r="O113" s="16"/>
      <c r="P113" s="20"/>
      <c r="Q113" s="1"/>
    </row>
    <row r="114" spans="2:17" ht="15" customHeight="1" x14ac:dyDescent="0.3">
      <c r="B114" s="13">
        <v>2</v>
      </c>
      <c r="C114" s="122">
        <v>14</v>
      </c>
      <c r="D114" s="35">
        <v>1401</v>
      </c>
      <c r="E114" s="38" t="s">
        <v>50</v>
      </c>
      <c r="F114" s="41">
        <f>56.909</f>
        <v>56.908999999999999</v>
      </c>
      <c r="G114" s="41">
        <f>2.457</f>
        <v>2.4569999999999999</v>
      </c>
      <c r="H114" s="41">
        <f>1.631</f>
        <v>1.631</v>
      </c>
      <c r="I114" s="5">
        <f>F114+G114+H114</f>
        <v>60.997</v>
      </c>
      <c r="J114" s="5">
        <f>F114*10.764</f>
        <v>612.56847599999992</v>
      </c>
      <c r="K114" s="5">
        <f t="shared" si="39"/>
        <v>26.447147999999999</v>
      </c>
      <c r="L114" s="5">
        <f t="shared" si="40"/>
        <v>17.556083999999998</v>
      </c>
      <c r="M114" s="51">
        <f>J114+K114+L114</f>
        <v>656.57170799999994</v>
      </c>
      <c r="N114" s="14"/>
      <c r="O114" s="14"/>
      <c r="P114" s="22"/>
    </row>
    <row r="115" spans="2:17" ht="15" customHeight="1" x14ac:dyDescent="0.3">
      <c r="B115" s="13">
        <v>2</v>
      </c>
      <c r="C115" s="119"/>
      <c r="D115" s="31">
        <f>D114+1</f>
        <v>1402</v>
      </c>
      <c r="E115" s="37" t="s">
        <v>50</v>
      </c>
      <c r="F115" s="49">
        <f>56.909</f>
        <v>56.908999999999999</v>
      </c>
      <c r="G115" s="49">
        <f>2.457</f>
        <v>2.4569999999999999</v>
      </c>
      <c r="H115" s="49">
        <f>1.631</f>
        <v>1.631</v>
      </c>
      <c r="I115" s="3">
        <f>F115+G115+H115</f>
        <v>60.997</v>
      </c>
      <c r="J115" s="3">
        <f>F115*10.764</f>
        <v>612.56847599999992</v>
      </c>
      <c r="K115" s="3">
        <f t="shared" si="39"/>
        <v>26.447147999999999</v>
      </c>
      <c r="L115" s="3">
        <f t="shared" si="40"/>
        <v>17.556083999999998</v>
      </c>
      <c r="M115" s="52">
        <f>J115+K115+L115</f>
        <v>656.57170799999994</v>
      </c>
      <c r="N115" s="14"/>
      <c r="O115" s="14"/>
      <c r="P115" s="21"/>
    </row>
    <row r="116" spans="2:17" s="19" customFormat="1" ht="15" customHeight="1" x14ac:dyDescent="0.3">
      <c r="B116" s="13">
        <v>2</v>
      </c>
      <c r="C116" s="119"/>
      <c r="D116" s="31">
        <f t="shared" ref="D116:D121" si="57">D115+1</f>
        <v>1403</v>
      </c>
      <c r="E116" s="37" t="s">
        <v>51</v>
      </c>
      <c r="F116" s="49">
        <f>93.006</f>
        <v>93.006</v>
      </c>
      <c r="G116" s="49">
        <f>4.087</f>
        <v>4.0869999999999997</v>
      </c>
      <c r="H116" s="49">
        <f>2.45</f>
        <v>2.4500000000000002</v>
      </c>
      <c r="I116" s="3">
        <f t="shared" ref="I116:I121" si="58">F116+G116+H116</f>
        <v>99.543000000000006</v>
      </c>
      <c r="J116" s="3">
        <f t="shared" ref="J116:J121" si="59">F116*10.764</f>
        <v>1001.116584</v>
      </c>
      <c r="K116" s="3">
        <f t="shared" si="39"/>
        <v>43.992467999999995</v>
      </c>
      <c r="L116" s="3">
        <f t="shared" si="40"/>
        <v>26.3718</v>
      </c>
      <c r="M116" s="52">
        <f t="shared" ref="M116:M121" si="60">J116+K116+L116</f>
        <v>1071.4808519999999</v>
      </c>
      <c r="N116" s="14"/>
      <c r="O116" s="14"/>
      <c r="P116" s="15"/>
      <c r="Q116" s="1"/>
    </row>
    <row r="117" spans="2:17" s="19" customFormat="1" ht="15" customHeight="1" x14ac:dyDescent="0.3">
      <c r="B117" s="13">
        <v>2</v>
      </c>
      <c r="C117" s="119"/>
      <c r="D117" s="31">
        <f t="shared" si="57"/>
        <v>1404</v>
      </c>
      <c r="E117" s="37" t="s">
        <v>51</v>
      </c>
      <c r="F117" s="49">
        <f>93.006</f>
        <v>93.006</v>
      </c>
      <c r="G117" s="49">
        <f>4.087</f>
        <v>4.0869999999999997</v>
      </c>
      <c r="H117" s="49">
        <f>2.45</f>
        <v>2.4500000000000002</v>
      </c>
      <c r="I117" s="3">
        <f t="shared" si="58"/>
        <v>99.543000000000006</v>
      </c>
      <c r="J117" s="3">
        <f t="shared" si="59"/>
        <v>1001.116584</v>
      </c>
      <c r="K117" s="3">
        <f t="shared" si="39"/>
        <v>43.992467999999995</v>
      </c>
      <c r="L117" s="3">
        <f t="shared" si="40"/>
        <v>26.3718</v>
      </c>
      <c r="M117" s="52">
        <f t="shared" si="60"/>
        <v>1071.4808519999999</v>
      </c>
      <c r="N117" s="14"/>
      <c r="O117" s="14"/>
      <c r="P117" s="15"/>
      <c r="Q117" s="1"/>
    </row>
    <row r="118" spans="2:17" ht="15" customHeight="1" x14ac:dyDescent="0.3">
      <c r="B118" s="13">
        <v>2</v>
      </c>
      <c r="C118" s="119"/>
      <c r="D118" s="31">
        <f t="shared" si="57"/>
        <v>1405</v>
      </c>
      <c r="E118" s="37" t="s">
        <v>37</v>
      </c>
      <c r="F118" s="49">
        <f>64.471</f>
        <v>64.471000000000004</v>
      </c>
      <c r="G118" s="49">
        <f>3.491</f>
        <v>3.4910000000000001</v>
      </c>
      <c r="H118" s="49">
        <f>1.974</f>
        <v>1.974</v>
      </c>
      <c r="I118" s="3">
        <f t="shared" si="58"/>
        <v>69.936000000000007</v>
      </c>
      <c r="J118" s="3">
        <f t="shared" si="59"/>
        <v>693.96584399999995</v>
      </c>
      <c r="K118" s="3">
        <f t="shared" si="39"/>
        <v>37.577123999999998</v>
      </c>
      <c r="L118" s="3">
        <f t="shared" si="40"/>
        <v>21.248135999999999</v>
      </c>
      <c r="M118" s="52">
        <f t="shared" si="60"/>
        <v>752.79110400000002</v>
      </c>
      <c r="N118" s="14"/>
      <c r="O118" s="14"/>
      <c r="P118" s="15"/>
    </row>
    <row r="119" spans="2:17" ht="15" customHeight="1" x14ac:dyDescent="0.3">
      <c r="B119" s="13">
        <v>2</v>
      </c>
      <c r="C119" s="119"/>
      <c r="D119" s="31">
        <f t="shared" si="57"/>
        <v>1406</v>
      </c>
      <c r="E119" s="37" t="s">
        <v>37</v>
      </c>
      <c r="F119" s="49">
        <f>64.471</f>
        <v>64.471000000000004</v>
      </c>
      <c r="G119" s="49">
        <f>3.491</f>
        <v>3.4910000000000001</v>
      </c>
      <c r="H119" s="49">
        <f>1.974</f>
        <v>1.974</v>
      </c>
      <c r="I119" s="3">
        <f t="shared" si="58"/>
        <v>69.936000000000007</v>
      </c>
      <c r="J119" s="3">
        <f t="shared" si="59"/>
        <v>693.96584399999995</v>
      </c>
      <c r="K119" s="3">
        <f t="shared" si="39"/>
        <v>37.577123999999998</v>
      </c>
      <c r="L119" s="3">
        <f t="shared" si="40"/>
        <v>21.248135999999999</v>
      </c>
      <c r="M119" s="52">
        <f t="shared" si="60"/>
        <v>752.79110400000002</v>
      </c>
      <c r="N119" s="14"/>
      <c r="O119" s="14"/>
      <c r="P119" s="15"/>
    </row>
    <row r="120" spans="2:17" s="19" customFormat="1" ht="15" customHeight="1" x14ac:dyDescent="0.3">
      <c r="B120" s="13">
        <v>2</v>
      </c>
      <c r="C120" s="119"/>
      <c r="D120" s="31">
        <f t="shared" si="57"/>
        <v>1407</v>
      </c>
      <c r="E120" s="37" t="s">
        <v>52</v>
      </c>
      <c r="F120" s="49">
        <f>85.811</f>
        <v>85.811000000000007</v>
      </c>
      <c r="G120" s="49">
        <f>3.904</f>
        <v>3.9039999999999999</v>
      </c>
      <c r="H120" s="49">
        <f>2.118</f>
        <v>2.1179999999999999</v>
      </c>
      <c r="I120" s="3">
        <f t="shared" si="58"/>
        <v>91.832999999999998</v>
      </c>
      <c r="J120" s="3">
        <f t="shared" si="59"/>
        <v>923.66960400000005</v>
      </c>
      <c r="K120" s="3">
        <f t="shared" si="39"/>
        <v>42.022655999999998</v>
      </c>
      <c r="L120" s="3">
        <f t="shared" si="40"/>
        <v>22.798151999999998</v>
      </c>
      <c r="M120" s="52">
        <f t="shared" si="60"/>
        <v>988.49041199999999</v>
      </c>
      <c r="N120" s="14"/>
      <c r="O120" s="14"/>
      <c r="P120" s="15"/>
      <c r="Q120" s="1"/>
    </row>
    <row r="121" spans="2:17" s="19" customFormat="1" ht="15.75" customHeight="1" thickBot="1" x14ac:dyDescent="0.35">
      <c r="B121" s="13">
        <v>2</v>
      </c>
      <c r="C121" s="123"/>
      <c r="D121" s="7">
        <f t="shared" si="57"/>
        <v>1408</v>
      </c>
      <c r="E121" s="40" t="s">
        <v>52</v>
      </c>
      <c r="F121" s="50">
        <f>85.811</f>
        <v>85.811000000000007</v>
      </c>
      <c r="G121" s="50">
        <f>3.904</f>
        <v>3.9039999999999999</v>
      </c>
      <c r="H121" s="50">
        <f>2.118</f>
        <v>2.1179999999999999</v>
      </c>
      <c r="I121" s="8">
        <f t="shared" si="58"/>
        <v>91.832999999999998</v>
      </c>
      <c r="J121" s="8">
        <f t="shared" si="59"/>
        <v>923.66960400000005</v>
      </c>
      <c r="K121" s="8">
        <f t="shared" si="39"/>
        <v>42.022655999999998</v>
      </c>
      <c r="L121" s="8">
        <f t="shared" si="40"/>
        <v>22.798151999999998</v>
      </c>
      <c r="M121" s="53">
        <f t="shared" si="60"/>
        <v>988.49041199999999</v>
      </c>
      <c r="N121" s="16"/>
      <c r="O121" s="16"/>
      <c r="P121" s="20"/>
      <c r="Q121" s="1"/>
    </row>
    <row r="122" spans="2:17" ht="15" customHeight="1" x14ac:dyDescent="0.3">
      <c r="B122" s="13">
        <v>2</v>
      </c>
      <c r="C122" s="122">
        <v>15</v>
      </c>
      <c r="D122" s="35">
        <v>1501</v>
      </c>
      <c r="E122" s="38" t="s">
        <v>50</v>
      </c>
      <c r="F122" s="41">
        <f>56.909</f>
        <v>56.908999999999999</v>
      </c>
      <c r="G122" s="41">
        <f>2.457</f>
        <v>2.4569999999999999</v>
      </c>
      <c r="H122" s="41">
        <f>1.631</f>
        <v>1.631</v>
      </c>
      <c r="I122" s="5">
        <f>F122+G122+H122</f>
        <v>60.997</v>
      </c>
      <c r="J122" s="5">
        <f>F122*10.764</f>
        <v>612.56847599999992</v>
      </c>
      <c r="K122" s="5">
        <f t="shared" si="39"/>
        <v>26.447147999999999</v>
      </c>
      <c r="L122" s="5">
        <f t="shared" si="40"/>
        <v>17.556083999999998</v>
      </c>
      <c r="M122" s="51">
        <f>J122+K122+L122</f>
        <v>656.57170799999994</v>
      </c>
      <c r="N122" s="14"/>
      <c r="O122" s="14"/>
      <c r="P122" s="22"/>
    </row>
    <row r="123" spans="2:17" ht="15" customHeight="1" x14ac:dyDescent="0.3">
      <c r="B123" s="13">
        <v>2</v>
      </c>
      <c r="C123" s="119"/>
      <c r="D123" s="31">
        <f t="shared" ref="D123:D129" si="61">D122+1</f>
        <v>1502</v>
      </c>
      <c r="E123" s="37" t="s">
        <v>50</v>
      </c>
      <c r="F123" s="49">
        <f>56.909</f>
        <v>56.908999999999999</v>
      </c>
      <c r="G123" s="49">
        <f>2.457</f>
        <v>2.4569999999999999</v>
      </c>
      <c r="H123" s="49">
        <f>1.631</f>
        <v>1.631</v>
      </c>
      <c r="I123" s="3">
        <f>F123+G123+H123</f>
        <v>60.997</v>
      </c>
      <c r="J123" s="3">
        <f>F123*10.764</f>
        <v>612.56847599999992</v>
      </c>
      <c r="K123" s="3">
        <f t="shared" si="39"/>
        <v>26.447147999999999</v>
      </c>
      <c r="L123" s="3">
        <f t="shared" si="40"/>
        <v>17.556083999999998</v>
      </c>
      <c r="M123" s="52">
        <f>J123+K123+L123</f>
        <v>656.57170799999994</v>
      </c>
      <c r="N123" s="14"/>
      <c r="O123" s="14"/>
      <c r="P123" s="21"/>
    </row>
    <row r="124" spans="2:17" ht="15" customHeight="1" x14ac:dyDescent="0.3">
      <c r="B124" s="13">
        <v>2</v>
      </c>
      <c r="C124" s="119"/>
      <c r="D124" s="31">
        <f t="shared" si="61"/>
        <v>1503</v>
      </c>
      <c r="E124" s="37" t="s">
        <v>51</v>
      </c>
      <c r="F124" s="49">
        <f>93.006</f>
        <v>93.006</v>
      </c>
      <c r="G124" s="49">
        <f>4.087</f>
        <v>4.0869999999999997</v>
      </c>
      <c r="H124" s="49">
        <f>2.45</f>
        <v>2.4500000000000002</v>
      </c>
      <c r="I124" s="3">
        <f t="shared" ref="I124:I129" si="62">F124+G124+H124</f>
        <v>99.543000000000006</v>
      </c>
      <c r="J124" s="3">
        <f t="shared" ref="J124:J129" si="63">F124*10.764</f>
        <v>1001.116584</v>
      </c>
      <c r="K124" s="3">
        <f t="shared" si="39"/>
        <v>43.992467999999995</v>
      </c>
      <c r="L124" s="3">
        <f t="shared" si="40"/>
        <v>26.3718</v>
      </c>
      <c r="M124" s="52">
        <f t="shared" ref="M124:M129" si="64">J124+K124+L124</f>
        <v>1071.4808519999999</v>
      </c>
      <c r="N124" s="14"/>
      <c r="O124" s="14"/>
      <c r="P124" s="15"/>
    </row>
    <row r="125" spans="2:17" s="19" customFormat="1" ht="15" customHeight="1" x14ac:dyDescent="0.3">
      <c r="B125" s="13">
        <v>2</v>
      </c>
      <c r="C125" s="119"/>
      <c r="D125" s="31">
        <f t="shared" si="61"/>
        <v>1504</v>
      </c>
      <c r="E125" s="37" t="s">
        <v>51</v>
      </c>
      <c r="F125" s="49">
        <f>93.006</f>
        <v>93.006</v>
      </c>
      <c r="G125" s="49">
        <f>4.087</f>
        <v>4.0869999999999997</v>
      </c>
      <c r="H125" s="49">
        <f>2.45</f>
        <v>2.4500000000000002</v>
      </c>
      <c r="I125" s="3">
        <f t="shared" si="62"/>
        <v>99.543000000000006</v>
      </c>
      <c r="J125" s="3">
        <f t="shared" si="63"/>
        <v>1001.116584</v>
      </c>
      <c r="K125" s="3">
        <f t="shared" si="39"/>
        <v>43.992467999999995</v>
      </c>
      <c r="L125" s="3">
        <f t="shared" si="40"/>
        <v>26.3718</v>
      </c>
      <c r="M125" s="52">
        <f t="shared" si="64"/>
        <v>1071.4808519999999</v>
      </c>
      <c r="N125" s="14"/>
      <c r="O125" s="14"/>
      <c r="P125" s="15"/>
      <c r="Q125" s="1"/>
    </row>
    <row r="126" spans="2:17" ht="15" customHeight="1" x14ac:dyDescent="0.3">
      <c r="B126" s="13">
        <v>2</v>
      </c>
      <c r="C126" s="119"/>
      <c r="D126" s="31">
        <f t="shared" si="61"/>
        <v>1505</v>
      </c>
      <c r="E126" s="37" t="s">
        <v>37</v>
      </c>
      <c r="F126" s="49">
        <f>64.471</f>
        <v>64.471000000000004</v>
      </c>
      <c r="G126" s="49">
        <f>3.491</f>
        <v>3.4910000000000001</v>
      </c>
      <c r="H126" s="49">
        <f>1.974</f>
        <v>1.974</v>
      </c>
      <c r="I126" s="3">
        <f t="shared" si="62"/>
        <v>69.936000000000007</v>
      </c>
      <c r="J126" s="3">
        <f t="shared" si="63"/>
        <v>693.96584399999995</v>
      </c>
      <c r="K126" s="3">
        <f t="shared" si="39"/>
        <v>37.577123999999998</v>
      </c>
      <c r="L126" s="3">
        <f t="shared" si="40"/>
        <v>21.248135999999999</v>
      </c>
      <c r="M126" s="52">
        <f t="shared" si="64"/>
        <v>752.79110400000002</v>
      </c>
      <c r="N126" s="14"/>
      <c r="O126" s="14"/>
      <c r="P126" s="15"/>
    </row>
    <row r="127" spans="2:17" ht="15" customHeight="1" x14ac:dyDescent="0.3">
      <c r="B127" s="13">
        <v>2</v>
      </c>
      <c r="C127" s="119"/>
      <c r="D127" s="31">
        <f t="shared" si="61"/>
        <v>1506</v>
      </c>
      <c r="E127" s="37" t="s">
        <v>37</v>
      </c>
      <c r="F127" s="49">
        <f>64.471</f>
        <v>64.471000000000004</v>
      </c>
      <c r="G127" s="49">
        <f>3.491</f>
        <v>3.4910000000000001</v>
      </c>
      <c r="H127" s="49">
        <f>1.974</f>
        <v>1.974</v>
      </c>
      <c r="I127" s="3">
        <f t="shared" si="62"/>
        <v>69.936000000000007</v>
      </c>
      <c r="J127" s="3">
        <f t="shared" si="63"/>
        <v>693.96584399999995</v>
      </c>
      <c r="K127" s="3">
        <f t="shared" si="39"/>
        <v>37.577123999999998</v>
      </c>
      <c r="L127" s="3">
        <f t="shared" si="40"/>
        <v>21.248135999999999</v>
      </c>
      <c r="M127" s="52">
        <f t="shared" si="64"/>
        <v>752.79110400000002</v>
      </c>
      <c r="N127" s="14"/>
      <c r="O127" s="14"/>
      <c r="P127" s="15"/>
    </row>
    <row r="128" spans="2:17" s="19" customFormat="1" ht="15" customHeight="1" x14ac:dyDescent="0.3">
      <c r="B128" s="13">
        <v>2</v>
      </c>
      <c r="C128" s="119"/>
      <c r="D128" s="31">
        <f t="shared" si="61"/>
        <v>1507</v>
      </c>
      <c r="E128" s="37" t="s">
        <v>52</v>
      </c>
      <c r="F128" s="49">
        <f>85.811</f>
        <v>85.811000000000007</v>
      </c>
      <c r="G128" s="49">
        <f>3.904</f>
        <v>3.9039999999999999</v>
      </c>
      <c r="H128" s="49">
        <f>2.118</f>
        <v>2.1179999999999999</v>
      </c>
      <c r="I128" s="3">
        <f t="shared" si="62"/>
        <v>91.832999999999998</v>
      </c>
      <c r="J128" s="3">
        <f t="shared" si="63"/>
        <v>923.66960400000005</v>
      </c>
      <c r="K128" s="3">
        <f t="shared" si="39"/>
        <v>42.022655999999998</v>
      </c>
      <c r="L128" s="3">
        <f t="shared" si="40"/>
        <v>22.798151999999998</v>
      </c>
      <c r="M128" s="52">
        <f t="shared" si="64"/>
        <v>988.49041199999999</v>
      </c>
      <c r="N128" s="14"/>
      <c r="O128" s="14"/>
      <c r="P128" s="15"/>
      <c r="Q128" s="1"/>
    </row>
    <row r="129" spans="2:17" s="19" customFormat="1" ht="15.75" customHeight="1" thickBot="1" x14ac:dyDescent="0.35">
      <c r="B129" s="13">
        <v>2</v>
      </c>
      <c r="C129" s="123"/>
      <c r="D129" s="7">
        <f t="shared" si="61"/>
        <v>1508</v>
      </c>
      <c r="E129" s="40" t="s">
        <v>52</v>
      </c>
      <c r="F129" s="50">
        <f>85.811</f>
        <v>85.811000000000007</v>
      </c>
      <c r="G129" s="50">
        <f>3.904</f>
        <v>3.9039999999999999</v>
      </c>
      <c r="H129" s="50">
        <f>2.118</f>
        <v>2.1179999999999999</v>
      </c>
      <c r="I129" s="8">
        <f t="shared" si="62"/>
        <v>91.832999999999998</v>
      </c>
      <c r="J129" s="8">
        <f t="shared" si="63"/>
        <v>923.66960400000005</v>
      </c>
      <c r="K129" s="8">
        <f t="shared" si="39"/>
        <v>42.022655999999998</v>
      </c>
      <c r="L129" s="8">
        <f t="shared" si="40"/>
        <v>22.798151999999998</v>
      </c>
      <c r="M129" s="53">
        <f t="shared" si="64"/>
        <v>988.49041199999999</v>
      </c>
      <c r="N129" s="16"/>
      <c r="O129" s="16"/>
      <c r="P129" s="20"/>
      <c r="Q129" s="1"/>
    </row>
    <row r="130" spans="2:17" ht="15" customHeight="1" x14ac:dyDescent="0.3">
      <c r="B130" s="13">
        <v>2</v>
      </c>
      <c r="C130" s="122">
        <v>16</v>
      </c>
      <c r="D130" s="35">
        <v>1601</v>
      </c>
      <c r="E130" s="38" t="s">
        <v>50</v>
      </c>
      <c r="F130" s="41">
        <f>56.909</f>
        <v>56.908999999999999</v>
      </c>
      <c r="G130" s="41">
        <f>2.457</f>
        <v>2.4569999999999999</v>
      </c>
      <c r="H130" s="41">
        <f>1.631</f>
        <v>1.631</v>
      </c>
      <c r="I130" s="5">
        <f>F130+G130+H130</f>
        <v>60.997</v>
      </c>
      <c r="J130" s="5">
        <f>F130*10.764</f>
        <v>612.56847599999992</v>
      </c>
      <c r="K130" s="5">
        <f t="shared" si="39"/>
        <v>26.447147999999999</v>
      </c>
      <c r="L130" s="5">
        <f t="shared" si="40"/>
        <v>17.556083999999998</v>
      </c>
      <c r="M130" s="51">
        <f>J130+K130+L130</f>
        <v>656.57170799999994</v>
      </c>
      <c r="N130" s="14"/>
      <c r="O130" s="14"/>
      <c r="P130" s="22"/>
    </row>
    <row r="131" spans="2:17" ht="15" customHeight="1" x14ac:dyDescent="0.3">
      <c r="B131" s="13">
        <v>2</v>
      </c>
      <c r="C131" s="119"/>
      <c r="D131" s="31">
        <f t="shared" ref="D131:D137" si="65">D130+1</f>
        <v>1602</v>
      </c>
      <c r="E131" s="37" t="s">
        <v>50</v>
      </c>
      <c r="F131" s="49">
        <f>56.909</f>
        <v>56.908999999999999</v>
      </c>
      <c r="G131" s="49">
        <f>2.457</f>
        <v>2.4569999999999999</v>
      </c>
      <c r="H131" s="49">
        <f>1.631</f>
        <v>1.631</v>
      </c>
      <c r="I131" s="3">
        <f>F131+G131+H131</f>
        <v>60.997</v>
      </c>
      <c r="J131" s="3">
        <f>F131*10.764</f>
        <v>612.56847599999992</v>
      </c>
      <c r="K131" s="3">
        <f t="shared" si="39"/>
        <v>26.447147999999999</v>
      </c>
      <c r="L131" s="3">
        <f t="shared" si="40"/>
        <v>17.556083999999998</v>
      </c>
      <c r="M131" s="52">
        <f>J131+K131+L131</f>
        <v>656.57170799999994</v>
      </c>
      <c r="N131" s="14"/>
      <c r="O131" s="14"/>
      <c r="P131" s="21"/>
    </row>
    <row r="132" spans="2:17" s="19" customFormat="1" ht="15" customHeight="1" x14ac:dyDescent="0.3">
      <c r="B132" s="13">
        <v>2</v>
      </c>
      <c r="C132" s="119"/>
      <c r="D132" s="31">
        <f t="shared" si="65"/>
        <v>1603</v>
      </c>
      <c r="E132" s="37" t="s">
        <v>51</v>
      </c>
      <c r="F132" s="49">
        <f>93.006</f>
        <v>93.006</v>
      </c>
      <c r="G132" s="49">
        <f>4.087</f>
        <v>4.0869999999999997</v>
      </c>
      <c r="H132" s="49">
        <f>2.45</f>
        <v>2.4500000000000002</v>
      </c>
      <c r="I132" s="3">
        <f t="shared" ref="I132:I137" si="66">F132+G132+H132</f>
        <v>99.543000000000006</v>
      </c>
      <c r="J132" s="3">
        <f t="shared" ref="J132:J137" si="67">F132*10.764</f>
        <v>1001.116584</v>
      </c>
      <c r="K132" s="3">
        <f t="shared" si="39"/>
        <v>43.992467999999995</v>
      </c>
      <c r="L132" s="3">
        <f t="shared" si="40"/>
        <v>26.3718</v>
      </c>
      <c r="M132" s="52">
        <f t="shared" ref="M132:M137" si="68">J132+K132+L132</f>
        <v>1071.4808519999999</v>
      </c>
      <c r="N132" s="14"/>
      <c r="O132" s="14"/>
      <c r="P132" s="15"/>
      <c r="Q132" s="1"/>
    </row>
    <row r="133" spans="2:17" s="19" customFormat="1" ht="15" customHeight="1" x14ac:dyDescent="0.3">
      <c r="B133" s="13">
        <v>2</v>
      </c>
      <c r="C133" s="119"/>
      <c r="D133" s="31">
        <f t="shared" si="65"/>
        <v>1604</v>
      </c>
      <c r="E133" s="37" t="s">
        <v>51</v>
      </c>
      <c r="F133" s="49">
        <f>93.006</f>
        <v>93.006</v>
      </c>
      <c r="G133" s="49">
        <f>4.087</f>
        <v>4.0869999999999997</v>
      </c>
      <c r="H133" s="49">
        <f>2.45</f>
        <v>2.4500000000000002</v>
      </c>
      <c r="I133" s="3">
        <f t="shared" si="66"/>
        <v>99.543000000000006</v>
      </c>
      <c r="J133" s="3">
        <f t="shared" si="67"/>
        <v>1001.116584</v>
      </c>
      <c r="K133" s="3">
        <f t="shared" si="39"/>
        <v>43.992467999999995</v>
      </c>
      <c r="L133" s="3">
        <f t="shared" si="40"/>
        <v>26.3718</v>
      </c>
      <c r="M133" s="52">
        <f t="shared" si="68"/>
        <v>1071.4808519999999</v>
      </c>
      <c r="N133" s="14"/>
      <c r="O133" s="14"/>
      <c r="P133" s="15"/>
      <c r="Q133" s="1"/>
    </row>
    <row r="134" spans="2:17" ht="15" customHeight="1" x14ac:dyDescent="0.3">
      <c r="B134" s="13">
        <v>2</v>
      </c>
      <c r="C134" s="119"/>
      <c r="D134" s="31">
        <f t="shared" si="65"/>
        <v>1605</v>
      </c>
      <c r="E134" s="37" t="s">
        <v>37</v>
      </c>
      <c r="F134" s="49">
        <f>64.471</f>
        <v>64.471000000000004</v>
      </c>
      <c r="G134" s="49">
        <f>3.491</f>
        <v>3.4910000000000001</v>
      </c>
      <c r="H134" s="49">
        <f>1.974</f>
        <v>1.974</v>
      </c>
      <c r="I134" s="3">
        <f t="shared" si="66"/>
        <v>69.936000000000007</v>
      </c>
      <c r="J134" s="3">
        <f t="shared" si="67"/>
        <v>693.96584399999995</v>
      </c>
      <c r="K134" s="3">
        <f t="shared" si="39"/>
        <v>37.577123999999998</v>
      </c>
      <c r="L134" s="3">
        <f t="shared" si="40"/>
        <v>21.248135999999999</v>
      </c>
      <c r="M134" s="52">
        <f t="shared" si="68"/>
        <v>752.79110400000002</v>
      </c>
      <c r="N134" s="14"/>
      <c r="O134" s="14"/>
      <c r="P134" s="15"/>
    </row>
    <row r="135" spans="2:17" ht="15" customHeight="1" x14ac:dyDescent="0.3">
      <c r="B135" s="13">
        <v>2</v>
      </c>
      <c r="C135" s="119"/>
      <c r="D135" s="31">
        <f t="shared" si="65"/>
        <v>1606</v>
      </c>
      <c r="E135" s="37" t="s">
        <v>37</v>
      </c>
      <c r="F135" s="49">
        <f>64.471</f>
        <v>64.471000000000004</v>
      </c>
      <c r="G135" s="49">
        <f>3.491</f>
        <v>3.4910000000000001</v>
      </c>
      <c r="H135" s="49">
        <f>1.974</f>
        <v>1.974</v>
      </c>
      <c r="I135" s="3">
        <f t="shared" si="66"/>
        <v>69.936000000000007</v>
      </c>
      <c r="J135" s="3">
        <f t="shared" si="67"/>
        <v>693.96584399999995</v>
      </c>
      <c r="K135" s="3">
        <f t="shared" si="39"/>
        <v>37.577123999999998</v>
      </c>
      <c r="L135" s="3">
        <f t="shared" si="40"/>
        <v>21.248135999999999</v>
      </c>
      <c r="M135" s="52">
        <f t="shared" si="68"/>
        <v>752.79110400000002</v>
      </c>
      <c r="N135" s="14"/>
      <c r="O135" s="14"/>
      <c r="P135" s="15"/>
    </row>
    <row r="136" spans="2:17" s="19" customFormat="1" ht="15" customHeight="1" x14ac:dyDescent="0.3">
      <c r="B136" s="13">
        <v>2</v>
      </c>
      <c r="C136" s="119"/>
      <c r="D136" s="31">
        <f t="shared" si="65"/>
        <v>1607</v>
      </c>
      <c r="E136" s="37" t="s">
        <v>52</v>
      </c>
      <c r="F136" s="49">
        <f>85.811</f>
        <v>85.811000000000007</v>
      </c>
      <c r="G136" s="49">
        <f>3.904</f>
        <v>3.9039999999999999</v>
      </c>
      <c r="H136" s="49">
        <f>2.118</f>
        <v>2.1179999999999999</v>
      </c>
      <c r="I136" s="3">
        <f t="shared" si="66"/>
        <v>91.832999999999998</v>
      </c>
      <c r="J136" s="3">
        <f t="shared" si="67"/>
        <v>923.66960400000005</v>
      </c>
      <c r="K136" s="3">
        <f t="shared" si="39"/>
        <v>42.022655999999998</v>
      </c>
      <c r="L136" s="3">
        <f t="shared" si="40"/>
        <v>22.798151999999998</v>
      </c>
      <c r="M136" s="52">
        <f t="shared" si="68"/>
        <v>988.49041199999999</v>
      </c>
      <c r="N136" s="14"/>
      <c r="O136" s="14"/>
      <c r="P136" s="15"/>
      <c r="Q136" s="1"/>
    </row>
    <row r="137" spans="2:17" s="19" customFormat="1" ht="15.75" customHeight="1" thickBot="1" x14ac:dyDescent="0.35">
      <c r="B137" s="13">
        <v>2</v>
      </c>
      <c r="C137" s="123"/>
      <c r="D137" s="7">
        <f t="shared" si="65"/>
        <v>1608</v>
      </c>
      <c r="E137" s="40" t="s">
        <v>52</v>
      </c>
      <c r="F137" s="50">
        <f>85.811</f>
        <v>85.811000000000007</v>
      </c>
      <c r="G137" s="50">
        <f>3.904</f>
        <v>3.9039999999999999</v>
      </c>
      <c r="H137" s="50">
        <f>2.118</f>
        <v>2.1179999999999999</v>
      </c>
      <c r="I137" s="8">
        <f t="shared" si="66"/>
        <v>91.832999999999998</v>
      </c>
      <c r="J137" s="8">
        <f t="shared" si="67"/>
        <v>923.66960400000005</v>
      </c>
      <c r="K137" s="8">
        <f t="shared" si="39"/>
        <v>42.022655999999998</v>
      </c>
      <c r="L137" s="8">
        <f t="shared" si="40"/>
        <v>22.798151999999998</v>
      </c>
      <c r="M137" s="53">
        <f t="shared" si="68"/>
        <v>988.49041199999999</v>
      </c>
      <c r="N137" s="16"/>
      <c r="O137" s="16"/>
      <c r="P137" s="20"/>
      <c r="Q137" s="1"/>
    </row>
    <row r="138" spans="2:17" ht="15" customHeight="1" x14ac:dyDescent="0.3">
      <c r="B138" s="13">
        <v>2</v>
      </c>
      <c r="C138" s="122">
        <v>17</v>
      </c>
      <c r="D138" s="35">
        <v>1701</v>
      </c>
      <c r="E138" s="38" t="s">
        <v>50</v>
      </c>
      <c r="F138" s="41">
        <f>56.909</f>
        <v>56.908999999999999</v>
      </c>
      <c r="G138" s="41">
        <f>2.457</f>
        <v>2.4569999999999999</v>
      </c>
      <c r="H138" s="41">
        <f>1.631</f>
        <v>1.631</v>
      </c>
      <c r="I138" s="5">
        <f>F138+G138+H138</f>
        <v>60.997</v>
      </c>
      <c r="J138" s="5">
        <f>F138*10.764</f>
        <v>612.56847599999992</v>
      </c>
      <c r="K138" s="5">
        <f t="shared" si="39"/>
        <v>26.447147999999999</v>
      </c>
      <c r="L138" s="5">
        <f t="shared" si="40"/>
        <v>17.556083999999998</v>
      </c>
      <c r="M138" s="51">
        <f>J138+K138+L138</f>
        <v>656.57170799999994</v>
      </c>
      <c r="N138" s="14"/>
      <c r="O138" s="14"/>
      <c r="P138" s="22"/>
    </row>
    <row r="139" spans="2:17" ht="15" customHeight="1" x14ac:dyDescent="0.3">
      <c r="B139" s="13">
        <v>2</v>
      </c>
      <c r="C139" s="119"/>
      <c r="D139" s="2">
        <f t="shared" ref="D139:D145" si="69">D138+1</f>
        <v>1702</v>
      </c>
      <c r="E139" s="2"/>
      <c r="F139" s="54"/>
      <c r="G139" s="54"/>
      <c r="H139" s="54"/>
      <c r="I139" s="17"/>
      <c r="J139" s="17"/>
      <c r="K139" s="17"/>
      <c r="L139" s="17"/>
      <c r="M139" s="55"/>
      <c r="N139" s="18" t="s">
        <v>43</v>
      </c>
      <c r="O139" s="18"/>
      <c r="P139" s="67"/>
    </row>
    <row r="140" spans="2:17" s="19" customFormat="1" ht="15" customHeight="1" x14ac:dyDescent="0.3">
      <c r="B140" s="13">
        <v>2</v>
      </c>
      <c r="C140" s="119"/>
      <c r="D140" s="31">
        <f t="shared" si="69"/>
        <v>1703</v>
      </c>
      <c r="E140" s="37" t="s">
        <v>51</v>
      </c>
      <c r="F140" s="49">
        <f>93.006</f>
        <v>93.006</v>
      </c>
      <c r="G140" s="49">
        <f>4.087</f>
        <v>4.0869999999999997</v>
      </c>
      <c r="H140" s="49">
        <f>2.45</f>
        <v>2.4500000000000002</v>
      </c>
      <c r="I140" s="3">
        <f t="shared" ref="I140:I145" si="70">F140+G140+H140</f>
        <v>99.543000000000006</v>
      </c>
      <c r="J140" s="3">
        <f t="shared" ref="J140:J145" si="71">F140*10.764</f>
        <v>1001.116584</v>
      </c>
      <c r="K140" s="3">
        <f t="shared" si="39"/>
        <v>43.992467999999995</v>
      </c>
      <c r="L140" s="3">
        <f t="shared" si="40"/>
        <v>26.3718</v>
      </c>
      <c r="M140" s="52">
        <f t="shared" ref="M140:M145" si="72">J140+K140+L140</f>
        <v>1071.4808519999999</v>
      </c>
      <c r="N140" s="14"/>
      <c r="O140" s="14"/>
      <c r="P140" s="15"/>
      <c r="Q140" s="1"/>
    </row>
    <row r="141" spans="2:17" s="19" customFormat="1" ht="15" customHeight="1" x14ac:dyDescent="0.3">
      <c r="B141" s="13">
        <v>2</v>
      </c>
      <c r="C141" s="119"/>
      <c r="D141" s="31">
        <f t="shared" si="69"/>
        <v>1704</v>
      </c>
      <c r="E141" s="37" t="s">
        <v>51</v>
      </c>
      <c r="F141" s="49">
        <f>93.006</f>
        <v>93.006</v>
      </c>
      <c r="G141" s="49">
        <f>4.087</f>
        <v>4.0869999999999997</v>
      </c>
      <c r="H141" s="49">
        <f>2.45</f>
        <v>2.4500000000000002</v>
      </c>
      <c r="I141" s="3">
        <f t="shared" si="70"/>
        <v>99.543000000000006</v>
      </c>
      <c r="J141" s="3">
        <f t="shared" si="71"/>
        <v>1001.116584</v>
      </c>
      <c r="K141" s="3">
        <f t="shared" si="39"/>
        <v>43.992467999999995</v>
      </c>
      <c r="L141" s="3">
        <f t="shared" si="40"/>
        <v>26.3718</v>
      </c>
      <c r="M141" s="52">
        <f t="shared" si="72"/>
        <v>1071.4808519999999</v>
      </c>
      <c r="N141" s="14"/>
      <c r="O141" s="14"/>
      <c r="P141" s="15"/>
      <c r="Q141" s="1"/>
    </row>
    <row r="142" spans="2:17" ht="15" customHeight="1" x14ac:dyDescent="0.3">
      <c r="B142" s="13">
        <v>2</v>
      </c>
      <c r="C142" s="119"/>
      <c r="D142" s="37">
        <f t="shared" si="69"/>
        <v>1705</v>
      </c>
      <c r="E142" s="37" t="s">
        <v>37</v>
      </c>
      <c r="F142" s="49">
        <f>64.471</f>
        <v>64.471000000000004</v>
      </c>
      <c r="G142" s="49">
        <f>3.491</f>
        <v>3.4910000000000001</v>
      </c>
      <c r="H142" s="49">
        <f>1.974</f>
        <v>1.974</v>
      </c>
      <c r="I142" s="46">
        <f t="shared" si="70"/>
        <v>69.936000000000007</v>
      </c>
      <c r="J142" s="46">
        <f t="shared" si="71"/>
        <v>693.96584399999995</v>
      </c>
      <c r="K142" s="46">
        <f t="shared" si="39"/>
        <v>37.577123999999998</v>
      </c>
      <c r="L142" s="46">
        <f t="shared" si="40"/>
        <v>21.248135999999999</v>
      </c>
      <c r="M142" s="52">
        <f t="shared" si="72"/>
        <v>752.79110400000002</v>
      </c>
      <c r="N142" s="31"/>
      <c r="O142" s="64"/>
      <c r="P142" s="68"/>
    </row>
    <row r="143" spans="2:17" ht="15" customHeight="1" x14ac:dyDescent="0.3">
      <c r="B143" s="13">
        <v>2</v>
      </c>
      <c r="C143" s="119"/>
      <c r="D143" s="31">
        <f t="shared" si="69"/>
        <v>1706</v>
      </c>
      <c r="E143" s="37" t="s">
        <v>37</v>
      </c>
      <c r="F143" s="49">
        <f>64.471</f>
        <v>64.471000000000004</v>
      </c>
      <c r="G143" s="49">
        <f>3.491</f>
        <v>3.4910000000000001</v>
      </c>
      <c r="H143" s="49">
        <f>1.974</f>
        <v>1.974</v>
      </c>
      <c r="I143" s="3">
        <f t="shared" si="70"/>
        <v>69.936000000000007</v>
      </c>
      <c r="J143" s="3">
        <f t="shared" si="71"/>
        <v>693.96584399999995</v>
      </c>
      <c r="K143" s="3">
        <f t="shared" si="39"/>
        <v>37.577123999999998</v>
      </c>
      <c r="L143" s="3">
        <f t="shared" si="40"/>
        <v>21.248135999999999</v>
      </c>
      <c r="M143" s="52">
        <f t="shared" si="72"/>
        <v>752.79110400000002</v>
      </c>
      <c r="N143" s="14"/>
      <c r="O143" s="14"/>
      <c r="P143" s="15"/>
    </row>
    <row r="144" spans="2:17" s="19" customFormat="1" ht="15" customHeight="1" x14ac:dyDescent="0.3">
      <c r="B144" s="13">
        <v>2</v>
      </c>
      <c r="C144" s="119"/>
      <c r="D144" s="31">
        <f t="shared" si="69"/>
        <v>1707</v>
      </c>
      <c r="E144" s="37" t="s">
        <v>52</v>
      </c>
      <c r="F144" s="49">
        <f>85.811</f>
        <v>85.811000000000007</v>
      </c>
      <c r="G144" s="49">
        <f>3.904</f>
        <v>3.9039999999999999</v>
      </c>
      <c r="H144" s="49">
        <f>2.118</f>
        <v>2.1179999999999999</v>
      </c>
      <c r="I144" s="3">
        <f t="shared" si="70"/>
        <v>91.832999999999998</v>
      </c>
      <c r="J144" s="3">
        <f t="shared" si="71"/>
        <v>923.66960400000005</v>
      </c>
      <c r="K144" s="3">
        <f t="shared" si="39"/>
        <v>42.022655999999998</v>
      </c>
      <c r="L144" s="3">
        <f t="shared" si="40"/>
        <v>22.798151999999998</v>
      </c>
      <c r="M144" s="52">
        <f t="shared" si="72"/>
        <v>988.49041199999999</v>
      </c>
      <c r="N144" s="14"/>
      <c r="O144" s="14"/>
      <c r="P144" s="15"/>
      <c r="Q144" s="1"/>
    </row>
    <row r="145" spans="2:17" s="19" customFormat="1" ht="15.75" customHeight="1" thickBot="1" x14ac:dyDescent="0.35">
      <c r="B145" s="13">
        <v>2</v>
      </c>
      <c r="C145" s="123"/>
      <c r="D145" s="7">
        <f t="shared" si="69"/>
        <v>1708</v>
      </c>
      <c r="E145" s="40" t="s">
        <v>52</v>
      </c>
      <c r="F145" s="50">
        <f>85.811</f>
        <v>85.811000000000007</v>
      </c>
      <c r="G145" s="50">
        <f>3.904</f>
        <v>3.9039999999999999</v>
      </c>
      <c r="H145" s="50">
        <f>2.118</f>
        <v>2.1179999999999999</v>
      </c>
      <c r="I145" s="8">
        <f t="shared" si="70"/>
        <v>91.832999999999998</v>
      </c>
      <c r="J145" s="8">
        <f t="shared" si="71"/>
        <v>923.66960400000005</v>
      </c>
      <c r="K145" s="8">
        <f t="shared" si="39"/>
        <v>42.022655999999998</v>
      </c>
      <c r="L145" s="8">
        <f t="shared" si="40"/>
        <v>22.798151999999998</v>
      </c>
      <c r="M145" s="53">
        <f t="shared" si="72"/>
        <v>988.49041199999999</v>
      </c>
      <c r="N145" s="16"/>
      <c r="O145" s="16"/>
      <c r="P145" s="20"/>
      <c r="Q145" s="1"/>
    </row>
    <row r="146" spans="2:17" ht="15" customHeight="1" x14ac:dyDescent="0.3">
      <c r="B146" s="13">
        <v>2</v>
      </c>
      <c r="C146" s="122">
        <v>18</v>
      </c>
      <c r="D146" s="35">
        <v>1801</v>
      </c>
      <c r="E146" s="38" t="s">
        <v>50</v>
      </c>
      <c r="F146" s="41">
        <f>56.909</f>
        <v>56.908999999999999</v>
      </c>
      <c r="G146" s="41">
        <f>2.457</f>
        <v>2.4569999999999999</v>
      </c>
      <c r="H146" s="41">
        <f>1.631</f>
        <v>1.631</v>
      </c>
      <c r="I146" s="5">
        <f>F146+G146+H146</f>
        <v>60.997</v>
      </c>
      <c r="J146" s="5">
        <f>F146*10.764</f>
        <v>612.56847599999992</v>
      </c>
      <c r="K146" s="5">
        <f t="shared" ref="K146:K209" si="73">G146*10.764</f>
        <v>26.447147999999999</v>
      </c>
      <c r="L146" s="5">
        <f t="shared" ref="L146:L209" si="74">H146*10.764</f>
        <v>17.556083999999998</v>
      </c>
      <c r="M146" s="51">
        <f>J146+K146+L146</f>
        <v>656.57170799999994</v>
      </c>
      <c r="N146" s="14"/>
      <c r="O146" s="14"/>
      <c r="P146" s="22"/>
    </row>
    <row r="147" spans="2:17" ht="15" customHeight="1" x14ac:dyDescent="0.3">
      <c r="B147" s="13">
        <v>2</v>
      </c>
      <c r="C147" s="119"/>
      <c r="D147" s="31">
        <f t="shared" ref="D147:D153" si="75">D146+1</f>
        <v>1802</v>
      </c>
      <c r="E147" s="37" t="s">
        <v>50</v>
      </c>
      <c r="F147" s="49">
        <f>56.909</f>
        <v>56.908999999999999</v>
      </c>
      <c r="G147" s="49">
        <f>2.457</f>
        <v>2.4569999999999999</v>
      </c>
      <c r="H147" s="49">
        <f>1.631</f>
        <v>1.631</v>
      </c>
      <c r="I147" s="3">
        <f>F147+G147+H147</f>
        <v>60.997</v>
      </c>
      <c r="J147" s="3">
        <f>F147*10.764</f>
        <v>612.56847599999992</v>
      </c>
      <c r="K147" s="3">
        <f t="shared" si="73"/>
        <v>26.447147999999999</v>
      </c>
      <c r="L147" s="3">
        <f t="shared" si="74"/>
        <v>17.556083999999998</v>
      </c>
      <c r="M147" s="52">
        <f>J147+K147+L147</f>
        <v>656.57170799999994</v>
      </c>
      <c r="N147" s="14"/>
      <c r="O147" s="14"/>
      <c r="P147" s="21"/>
    </row>
    <row r="148" spans="2:17" s="19" customFormat="1" ht="15" customHeight="1" x14ac:dyDescent="0.3">
      <c r="B148" s="13">
        <v>2</v>
      </c>
      <c r="C148" s="119"/>
      <c r="D148" s="31">
        <f t="shared" si="75"/>
        <v>1803</v>
      </c>
      <c r="E148" s="37" t="s">
        <v>51</v>
      </c>
      <c r="F148" s="49">
        <f>93.006</f>
        <v>93.006</v>
      </c>
      <c r="G148" s="49">
        <f>4.087</f>
        <v>4.0869999999999997</v>
      </c>
      <c r="H148" s="49">
        <f>2.45</f>
        <v>2.4500000000000002</v>
      </c>
      <c r="I148" s="3">
        <f t="shared" ref="I148:I153" si="76">F148+G148+H148</f>
        <v>99.543000000000006</v>
      </c>
      <c r="J148" s="3">
        <f t="shared" ref="J148:J153" si="77">F148*10.764</f>
        <v>1001.116584</v>
      </c>
      <c r="K148" s="3">
        <f t="shared" si="73"/>
        <v>43.992467999999995</v>
      </c>
      <c r="L148" s="3">
        <f t="shared" si="74"/>
        <v>26.3718</v>
      </c>
      <c r="M148" s="52">
        <f t="shared" ref="M148:M153" si="78">J148+K148+L148</f>
        <v>1071.4808519999999</v>
      </c>
      <c r="N148" s="14"/>
      <c r="O148" s="14"/>
      <c r="P148" s="15"/>
      <c r="Q148" s="1"/>
    </row>
    <row r="149" spans="2:17" s="19" customFormat="1" ht="15" customHeight="1" x14ac:dyDescent="0.3">
      <c r="B149" s="13">
        <v>2</v>
      </c>
      <c r="C149" s="119"/>
      <c r="D149" s="31">
        <f t="shared" si="75"/>
        <v>1804</v>
      </c>
      <c r="E149" s="37" t="s">
        <v>51</v>
      </c>
      <c r="F149" s="49">
        <f>93.006</f>
        <v>93.006</v>
      </c>
      <c r="G149" s="49">
        <f>4.087</f>
        <v>4.0869999999999997</v>
      </c>
      <c r="H149" s="49">
        <f>2.45</f>
        <v>2.4500000000000002</v>
      </c>
      <c r="I149" s="3">
        <f t="shared" si="76"/>
        <v>99.543000000000006</v>
      </c>
      <c r="J149" s="3">
        <f t="shared" si="77"/>
        <v>1001.116584</v>
      </c>
      <c r="K149" s="3">
        <f t="shared" si="73"/>
        <v>43.992467999999995</v>
      </c>
      <c r="L149" s="3">
        <f t="shared" si="74"/>
        <v>26.3718</v>
      </c>
      <c r="M149" s="52">
        <f t="shared" si="78"/>
        <v>1071.4808519999999</v>
      </c>
      <c r="N149" s="14"/>
      <c r="O149" s="14"/>
      <c r="P149" s="15"/>
      <c r="Q149" s="1"/>
    </row>
    <row r="150" spans="2:17" ht="15" customHeight="1" x14ac:dyDescent="0.3">
      <c r="B150" s="13">
        <v>2</v>
      </c>
      <c r="C150" s="119"/>
      <c r="D150" s="31">
        <f t="shared" si="75"/>
        <v>1805</v>
      </c>
      <c r="E150" s="37" t="s">
        <v>37</v>
      </c>
      <c r="F150" s="49">
        <f>64.471</f>
        <v>64.471000000000004</v>
      </c>
      <c r="G150" s="49">
        <f>3.491</f>
        <v>3.4910000000000001</v>
      </c>
      <c r="H150" s="49">
        <f>1.974</f>
        <v>1.974</v>
      </c>
      <c r="I150" s="3">
        <f t="shared" si="76"/>
        <v>69.936000000000007</v>
      </c>
      <c r="J150" s="3">
        <f t="shared" si="77"/>
        <v>693.96584399999995</v>
      </c>
      <c r="K150" s="3">
        <f t="shared" si="73"/>
        <v>37.577123999999998</v>
      </c>
      <c r="L150" s="3">
        <f t="shared" si="74"/>
        <v>21.248135999999999</v>
      </c>
      <c r="M150" s="52">
        <f t="shared" si="78"/>
        <v>752.79110400000002</v>
      </c>
      <c r="N150" s="14"/>
      <c r="O150" s="14"/>
      <c r="P150" s="15"/>
    </row>
    <row r="151" spans="2:17" ht="15" customHeight="1" x14ac:dyDescent="0.3">
      <c r="B151" s="13">
        <v>2</v>
      </c>
      <c r="C151" s="119"/>
      <c r="D151" s="31">
        <f t="shared" si="75"/>
        <v>1806</v>
      </c>
      <c r="E151" s="37" t="s">
        <v>37</v>
      </c>
      <c r="F151" s="49">
        <f>64.471</f>
        <v>64.471000000000004</v>
      </c>
      <c r="G151" s="49">
        <f>3.491</f>
        <v>3.4910000000000001</v>
      </c>
      <c r="H151" s="49">
        <f>1.974</f>
        <v>1.974</v>
      </c>
      <c r="I151" s="3">
        <f t="shared" si="76"/>
        <v>69.936000000000007</v>
      </c>
      <c r="J151" s="3">
        <f t="shared" si="77"/>
        <v>693.96584399999995</v>
      </c>
      <c r="K151" s="3">
        <f t="shared" si="73"/>
        <v>37.577123999999998</v>
      </c>
      <c r="L151" s="3">
        <f t="shared" si="74"/>
        <v>21.248135999999999</v>
      </c>
      <c r="M151" s="52">
        <f t="shared" si="78"/>
        <v>752.79110400000002</v>
      </c>
      <c r="N151" s="14"/>
      <c r="O151" s="14"/>
      <c r="P151" s="15"/>
    </row>
    <row r="152" spans="2:17" s="19" customFormat="1" ht="15" customHeight="1" x14ac:dyDescent="0.3">
      <c r="B152" s="13">
        <v>2</v>
      </c>
      <c r="C152" s="119"/>
      <c r="D152" s="31">
        <f t="shared" si="75"/>
        <v>1807</v>
      </c>
      <c r="E152" s="37" t="s">
        <v>52</v>
      </c>
      <c r="F152" s="49">
        <f>85.811</f>
        <v>85.811000000000007</v>
      </c>
      <c r="G152" s="49">
        <f>3.904</f>
        <v>3.9039999999999999</v>
      </c>
      <c r="H152" s="49">
        <f>2.118</f>
        <v>2.1179999999999999</v>
      </c>
      <c r="I152" s="3">
        <f t="shared" si="76"/>
        <v>91.832999999999998</v>
      </c>
      <c r="J152" s="3">
        <f t="shared" si="77"/>
        <v>923.66960400000005</v>
      </c>
      <c r="K152" s="3">
        <f t="shared" si="73"/>
        <v>42.022655999999998</v>
      </c>
      <c r="L152" s="3">
        <f t="shared" si="74"/>
        <v>22.798151999999998</v>
      </c>
      <c r="M152" s="52">
        <f t="shared" si="78"/>
        <v>988.49041199999999</v>
      </c>
      <c r="N152" s="14"/>
      <c r="O152" s="14"/>
      <c r="P152" s="15"/>
      <c r="Q152" s="1"/>
    </row>
    <row r="153" spans="2:17" s="19" customFormat="1" ht="15.75" customHeight="1" thickBot="1" x14ac:dyDescent="0.35">
      <c r="B153" s="13">
        <v>2</v>
      </c>
      <c r="C153" s="123"/>
      <c r="D153" s="7">
        <f t="shared" si="75"/>
        <v>1808</v>
      </c>
      <c r="E153" s="40" t="s">
        <v>52</v>
      </c>
      <c r="F153" s="50">
        <f>85.811</f>
        <v>85.811000000000007</v>
      </c>
      <c r="G153" s="50">
        <f>3.904</f>
        <v>3.9039999999999999</v>
      </c>
      <c r="H153" s="50">
        <f>2.118</f>
        <v>2.1179999999999999</v>
      </c>
      <c r="I153" s="8">
        <f t="shared" si="76"/>
        <v>91.832999999999998</v>
      </c>
      <c r="J153" s="8">
        <f t="shared" si="77"/>
        <v>923.66960400000005</v>
      </c>
      <c r="K153" s="8">
        <f t="shared" si="73"/>
        <v>42.022655999999998</v>
      </c>
      <c r="L153" s="8">
        <f t="shared" si="74"/>
        <v>22.798151999999998</v>
      </c>
      <c r="M153" s="53">
        <f t="shared" si="78"/>
        <v>988.49041199999999</v>
      </c>
      <c r="N153" s="16"/>
      <c r="O153" s="16"/>
      <c r="P153" s="20"/>
      <c r="Q153" s="1"/>
    </row>
    <row r="154" spans="2:17" ht="15" customHeight="1" x14ac:dyDescent="0.3">
      <c r="B154" s="13">
        <v>2</v>
      </c>
      <c r="C154" s="122">
        <v>19</v>
      </c>
      <c r="D154" s="35">
        <v>1901</v>
      </c>
      <c r="E154" s="38" t="s">
        <v>50</v>
      </c>
      <c r="F154" s="41">
        <f>56.909</f>
        <v>56.908999999999999</v>
      </c>
      <c r="G154" s="41">
        <f>2.457</f>
        <v>2.4569999999999999</v>
      </c>
      <c r="H154" s="41">
        <f>1.631</f>
        <v>1.631</v>
      </c>
      <c r="I154" s="5">
        <f>F154+G154+H154</f>
        <v>60.997</v>
      </c>
      <c r="J154" s="5">
        <f>F154*10.764</f>
        <v>612.56847599999992</v>
      </c>
      <c r="K154" s="5">
        <f t="shared" si="73"/>
        <v>26.447147999999999</v>
      </c>
      <c r="L154" s="5">
        <f t="shared" si="74"/>
        <v>17.556083999999998</v>
      </c>
      <c r="M154" s="51">
        <f>J154+K154+L154</f>
        <v>656.57170799999994</v>
      </c>
      <c r="N154" s="14"/>
      <c r="O154" s="14"/>
      <c r="P154" s="22"/>
    </row>
    <row r="155" spans="2:17" ht="15" customHeight="1" x14ac:dyDescent="0.3">
      <c r="B155" s="13">
        <v>2</v>
      </c>
      <c r="C155" s="119"/>
      <c r="D155" s="31">
        <f t="shared" ref="D155:D161" si="79">D154+1</f>
        <v>1902</v>
      </c>
      <c r="E155" s="37" t="s">
        <v>50</v>
      </c>
      <c r="F155" s="49">
        <f>56.909</f>
        <v>56.908999999999999</v>
      </c>
      <c r="G155" s="49">
        <f>2.457</f>
        <v>2.4569999999999999</v>
      </c>
      <c r="H155" s="49">
        <f>1.631</f>
        <v>1.631</v>
      </c>
      <c r="I155" s="3">
        <f>F155+G155+H155</f>
        <v>60.997</v>
      </c>
      <c r="J155" s="3">
        <f>F155*10.764</f>
        <v>612.56847599999992</v>
      </c>
      <c r="K155" s="3">
        <f t="shared" si="73"/>
        <v>26.447147999999999</v>
      </c>
      <c r="L155" s="3">
        <f t="shared" si="74"/>
        <v>17.556083999999998</v>
      </c>
      <c r="M155" s="52">
        <f>J155+K155+L155</f>
        <v>656.57170799999994</v>
      </c>
      <c r="N155" s="14"/>
      <c r="O155" s="14"/>
      <c r="P155" s="21"/>
    </row>
    <row r="156" spans="2:17" s="19" customFormat="1" ht="15" customHeight="1" x14ac:dyDescent="0.3">
      <c r="B156" s="13">
        <v>2</v>
      </c>
      <c r="C156" s="119"/>
      <c r="D156" s="31">
        <f t="shared" si="79"/>
        <v>1903</v>
      </c>
      <c r="E156" s="37" t="s">
        <v>51</v>
      </c>
      <c r="F156" s="49">
        <f>93.006</f>
        <v>93.006</v>
      </c>
      <c r="G156" s="49">
        <f>4.087</f>
        <v>4.0869999999999997</v>
      </c>
      <c r="H156" s="49">
        <f>2.45</f>
        <v>2.4500000000000002</v>
      </c>
      <c r="I156" s="3">
        <f t="shared" ref="I156:I161" si="80">F156+G156+H156</f>
        <v>99.543000000000006</v>
      </c>
      <c r="J156" s="3">
        <f t="shared" ref="J156:J161" si="81">F156*10.764</f>
        <v>1001.116584</v>
      </c>
      <c r="K156" s="3">
        <f t="shared" si="73"/>
        <v>43.992467999999995</v>
      </c>
      <c r="L156" s="3">
        <f t="shared" si="74"/>
        <v>26.3718</v>
      </c>
      <c r="M156" s="52">
        <f t="shared" ref="M156:M161" si="82">J156+K156+L156</f>
        <v>1071.4808519999999</v>
      </c>
      <c r="N156" s="14"/>
      <c r="O156" s="14"/>
      <c r="P156" s="15"/>
      <c r="Q156" s="1"/>
    </row>
    <row r="157" spans="2:17" s="19" customFormat="1" ht="15" customHeight="1" x14ac:dyDescent="0.3">
      <c r="B157" s="13">
        <v>2</v>
      </c>
      <c r="C157" s="119"/>
      <c r="D157" s="31">
        <f t="shared" si="79"/>
        <v>1904</v>
      </c>
      <c r="E157" s="37" t="s">
        <v>51</v>
      </c>
      <c r="F157" s="49">
        <f>93.006</f>
        <v>93.006</v>
      </c>
      <c r="G157" s="49">
        <f>4.087</f>
        <v>4.0869999999999997</v>
      </c>
      <c r="H157" s="49">
        <f>2.45</f>
        <v>2.4500000000000002</v>
      </c>
      <c r="I157" s="3">
        <f t="shared" si="80"/>
        <v>99.543000000000006</v>
      </c>
      <c r="J157" s="3">
        <f t="shared" si="81"/>
        <v>1001.116584</v>
      </c>
      <c r="K157" s="3">
        <f t="shared" si="73"/>
        <v>43.992467999999995</v>
      </c>
      <c r="L157" s="3">
        <f t="shared" si="74"/>
        <v>26.3718</v>
      </c>
      <c r="M157" s="52">
        <f t="shared" si="82"/>
        <v>1071.4808519999999</v>
      </c>
      <c r="N157" s="14"/>
      <c r="O157" s="14"/>
      <c r="P157" s="15"/>
      <c r="Q157" s="1"/>
    </row>
    <row r="158" spans="2:17" ht="15" customHeight="1" x14ac:dyDescent="0.3">
      <c r="B158" s="13">
        <v>2</v>
      </c>
      <c r="C158" s="119"/>
      <c r="D158" s="31">
        <f t="shared" si="79"/>
        <v>1905</v>
      </c>
      <c r="E158" s="37" t="s">
        <v>37</v>
      </c>
      <c r="F158" s="49">
        <f>64.471</f>
        <v>64.471000000000004</v>
      </c>
      <c r="G158" s="49">
        <f>3.491</f>
        <v>3.4910000000000001</v>
      </c>
      <c r="H158" s="49">
        <f>1.974</f>
        <v>1.974</v>
      </c>
      <c r="I158" s="3">
        <f t="shared" si="80"/>
        <v>69.936000000000007</v>
      </c>
      <c r="J158" s="3">
        <f t="shared" si="81"/>
        <v>693.96584399999995</v>
      </c>
      <c r="K158" s="3">
        <f t="shared" si="73"/>
        <v>37.577123999999998</v>
      </c>
      <c r="L158" s="3">
        <f t="shared" si="74"/>
        <v>21.248135999999999</v>
      </c>
      <c r="M158" s="52">
        <f t="shared" si="82"/>
        <v>752.79110400000002</v>
      </c>
      <c r="N158" s="14"/>
      <c r="O158" s="14"/>
      <c r="P158" s="15"/>
    </row>
    <row r="159" spans="2:17" ht="15" customHeight="1" x14ac:dyDescent="0.3">
      <c r="B159" s="13">
        <v>2</v>
      </c>
      <c r="C159" s="119"/>
      <c r="D159" s="31">
        <f t="shared" si="79"/>
        <v>1906</v>
      </c>
      <c r="E159" s="37" t="s">
        <v>37</v>
      </c>
      <c r="F159" s="49">
        <f>64.471</f>
        <v>64.471000000000004</v>
      </c>
      <c r="G159" s="49">
        <f>3.491</f>
        <v>3.4910000000000001</v>
      </c>
      <c r="H159" s="49">
        <f>1.974</f>
        <v>1.974</v>
      </c>
      <c r="I159" s="3">
        <f t="shared" si="80"/>
        <v>69.936000000000007</v>
      </c>
      <c r="J159" s="3">
        <f t="shared" si="81"/>
        <v>693.96584399999995</v>
      </c>
      <c r="K159" s="3">
        <f t="shared" si="73"/>
        <v>37.577123999999998</v>
      </c>
      <c r="L159" s="3">
        <f t="shared" si="74"/>
        <v>21.248135999999999</v>
      </c>
      <c r="M159" s="52">
        <f t="shared" si="82"/>
        <v>752.79110400000002</v>
      </c>
      <c r="N159" s="14"/>
      <c r="O159" s="14"/>
      <c r="P159" s="15"/>
    </row>
    <row r="160" spans="2:17" s="19" customFormat="1" ht="15" customHeight="1" x14ac:dyDescent="0.3">
      <c r="B160" s="13">
        <v>2</v>
      </c>
      <c r="C160" s="119"/>
      <c r="D160" s="31">
        <f t="shared" si="79"/>
        <v>1907</v>
      </c>
      <c r="E160" s="37" t="s">
        <v>52</v>
      </c>
      <c r="F160" s="49">
        <f>85.811</f>
        <v>85.811000000000007</v>
      </c>
      <c r="G160" s="49">
        <f>3.904</f>
        <v>3.9039999999999999</v>
      </c>
      <c r="H160" s="49">
        <f>2.118</f>
        <v>2.1179999999999999</v>
      </c>
      <c r="I160" s="3">
        <f t="shared" si="80"/>
        <v>91.832999999999998</v>
      </c>
      <c r="J160" s="3">
        <f t="shared" si="81"/>
        <v>923.66960400000005</v>
      </c>
      <c r="K160" s="3">
        <f t="shared" si="73"/>
        <v>42.022655999999998</v>
      </c>
      <c r="L160" s="3">
        <f t="shared" si="74"/>
        <v>22.798151999999998</v>
      </c>
      <c r="M160" s="52">
        <f t="shared" si="82"/>
        <v>988.49041199999999</v>
      </c>
      <c r="N160" s="14"/>
      <c r="O160" s="14"/>
      <c r="P160" s="15"/>
      <c r="Q160" s="1"/>
    </row>
    <row r="161" spans="2:17" s="19" customFormat="1" ht="15.75" customHeight="1" thickBot="1" x14ac:dyDescent="0.35">
      <c r="B161" s="13">
        <v>2</v>
      </c>
      <c r="C161" s="123"/>
      <c r="D161" s="7">
        <f t="shared" si="79"/>
        <v>1908</v>
      </c>
      <c r="E161" s="40" t="s">
        <v>52</v>
      </c>
      <c r="F161" s="50">
        <f>85.811</f>
        <v>85.811000000000007</v>
      </c>
      <c r="G161" s="50">
        <f>3.904</f>
        <v>3.9039999999999999</v>
      </c>
      <c r="H161" s="50">
        <f>2.118</f>
        <v>2.1179999999999999</v>
      </c>
      <c r="I161" s="8">
        <f t="shared" si="80"/>
        <v>91.832999999999998</v>
      </c>
      <c r="J161" s="8">
        <f t="shared" si="81"/>
        <v>923.66960400000005</v>
      </c>
      <c r="K161" s="8">
        <f t="shared" si="73"/>
        <v>42.022655999999998</v>
      </c>
      <c r="L161" s="8">
        <f t="shared" si="74"/>
        <v>22.798151999999998</v>
      </c>
      <c r="M161" s="53">
        <f t="shared" si="82"/>
        <v>988.49041199999999</v>
      </c>
      <c r="N161" s="16"/>
      <c r="O161" s="16"/>
      <c r="P161" s="20"/>
      <c r="Q161" s="1"/>
    </row>
    <row r="162" spans="2:17" ht="15" customHeight="1" x14ac:dyDescent="0.3">
      <c r="B162" s="13">
        <v>2</v>
      </c>
      <c r="C162" s="122">
        <v>20</v>
      </c>
      <c r="D162" s="35">
        <v>2001</v>
      </c>
      <c r="E162" s="38" t="s">
        <v>50</v>
      </c>
      <c r="F162" s="41">
        <f>56.909</f>
        <v>56.908999999999999</v>
      </c>
      <c r="G162" s="41">
        <f>2.457</f>
        <v>2.4569999999999999</v>
      </c>
      <c r="H162" s="41">
        <f>1.631</f>
        <v>1.631</v>
      </c>
      <c r="I162" s="5">
        <f>F162+G162+H162</f>
        <v>60.997</v>
      </c>
      <c r="J162" s="5">
        <f>F162*10.764</f>
        <v>612.56847599999992</v>
      </c>
      <c r="K162" s="5">
        <f t="shared" si="73"/>
        <v>26.447147999999999</v>
      </c>
      <c r="L162" s="5">
        <f t="shared" si="74"/>
        <v>17.556083999999998</v>
      </c>
      <c r="M162" s="51">
        <f>J162+K162+L162</f>
        <v>656.57170799999994</v>
      </c>
      <c r="N162" s="14"/>
      <c r="O162" s="14"/>
      <c r="P162" s="22"/>
    </row>
    <row r="163" spans="2:17" ht="15" customHeight="1" x14ac:dyDescent="0.3">
      <c r="B163" s="13">
        <v>2</v>
      </c>
      <c r="C163" s="119"/>
      <c r="D163" s="31">
        <f t="shared" ref="D163:D169" si="83">D162+1</f>
        <v>2002</v>
      </c>
      <c r="E163" s="37" t="s">
        <v>50</v>
      </c>
      <c r="F163" s="49">
        <f>56.909</f>
        <v>56.908999999999999</v>
      </c>
      <c r="G163" s="49">
        <f>2.457</f>
        <v>2.4569999999999999</v>
      </c>
      <c r="H163" s="49">
        <f>1.631</f>
        <v>1.631</v>
      </c>
      <c r="I163" s="3">
        <f>F163+G163+H163</f>
        <v>60.997</v>
      </c>
      <c r="J163" s="3">
        <f>F163*10.764</f>
        <v>612.56847599999992</v>
      </c>
      <c r="K163" s="3">
        <f t="shared" si="73"/>
        <v>26.447147999999999</v>
      </c>
      <c r="L163" s="3">
        <f t="shared" si="74"/>
        <v>17.556083999999998</v>
      </c>
      <c r="M163" s="52">
        <f>J163+K163+L163</f>
        <v>656.57170799999994</v>
      </c>
      <c r="N163" s="14"/>
      <c r="O163" s="14"/>
      <c r="P163" s="21"/>
    </row>
    <row r="164" spans="2:17" ht="15" customHeight="1" x14ac:dyDescent="0.3">
      <c r="B164" s="13">
        <v>2</v>
      </c>
      <c r="C164" s="119"/>
      <c r="D164" s="31">
        <f t="shared" si="83"/>
        <v>2003</v>
      </c>
      <c r="E164" s="37" t="s">
        <v>51</v>
      </c>
      <c r="F164" s="49">
        <f>93.006</f>
        <v>93.006</v>
      </c>
      <c r="G164" s="49">
        <f>4.087</f>
        <v>4.0869999999999997</v>
      </c>
      <c r="H164" s="49">
        <f>2.45</f>
        <v>2.4500000000000002</v>
      </c>
      <c r="I164" s="3">
        <f t="shared" ref="I164:I169" si="84">F164+G164+H164</f>
        <v>99.543000000000006</v>
      </c>
      <c r="J164" s="3">
        <f t="shared" ref="J164:J169" si="85">F164*10.764</f>
        <v>1001.116584</v>
      </c>
      <c r="K164" s="3">
        <f t="shared" si="73"/>
        <v>43.992467999999995</v>
      </c>
      <c r="L164" s="3">
        <f t="shared" si="74"/>
        <v>26.3718</v>
      </c>
      <c r="M164" s="52">
        <f t="shared" ref="M164:M169" si="86">J164+K164+L164</f>
        <v>1071.4808519999999</v>
      </c>
      <c r="N164" s="14"/>
      <c r="O164" s="14"/>
      <c r="P164" s="15"/>
    </row>
    <row r="165" spans="2:17" s="19" customFormat="1" ht="15" customHeight="1" x14ac:dyDescent="0.3">
      <c r="B165" s="13">
        <v>2</v>
      </c>
      <c r="C165" s="119"/>
      <c r="D165" s="31">
        <f t="shared" si="83"/>
        <v>2004</v>
      </c>
      <c r="E165" s="37" t="s">
        <v>51</v>
      </c>
      <c r="F165" s="49">
        <f>93.006</f>
        <v>93.006</v>
      </c>
      <c r="G165" s="49">
        <f>4.087</f>
        <v>4.0869999999999997</v>
      </c>
      <c r="H165" s="49">
        <f>2.45</f>
        <v>2.4500000000000002</v>
      </c>
      <c r="I165" s="3">
        <f t="shared" si="84"/>
        <v>99.543000000000006</v>
      </c>
      <c r="J165" s="3">
        <f t="shared" si="85"/>
        <v>1001.116584</v>
      </c>
      <c r="K165" s="3">
        <f t="shared" si="73"/>
        <v>43.992467999999995</v>
      </c>
      <c r="L165" s="3">
        <f t="shared" si="74"/>
        <v>26.3718</v>
      </c>
      <c r="M165" s="52">
        <f t="shared" si="86"/>
        <v>1071.4808519999999</v>
      </c>
      <c r="N165" s="14"/>
      <c r="O165" s="14"/>
      <c r="P165" s="15"/>
      <c r="Q165" s="1"/>
    </row>
    <row r="166" spans="2:17" ht="15" customHeight="1" x14ac:dyDescent="0.3">
      <c r="B166" s="13">
        <v>2</v>
      </c>
      <c r="C166" s="119"/>
      <c r="D166" s="31">
        <f t="shared" si="83"/>
        <v>2005</v>
      </c>
      <c r="E166" s="37" t="s">
        <v>37</v>
      </c>
      <c r="F166" s="49">
        <f>64.471</f>
        <v>64.471000000000004</v>
      </c>
      <c r="G166" s="49">
        <f>3.491</f>
        <v>3.4910000000000001</v>
      </c>
      <c r="H166" s="49">
        <f>1.974</f>
        <v>1.974</v>
      </c>
      <c r="I166" s="3">
        <f t="shared" si="84"/>
        <v>69.936000000000007</v>
      </c>
      <c r="J166" s="3">
        <f t="shared" si="85"/>
        <v>693.96584399999995</v>
      </c>
      <c r="K166" s="3">
        <f t="shared" si="73"/>
        <v>37.577123999999998</v>
      </c>
      <c r="L166" s="3">
        <f t="shared" si="74"/>
        <v>21.248135999999999</v>
      </c>
      <c r="M166" s="52">
        <f t="shared" si="86"/>
        <v>752.79110400000002</v>
      </c>
      <c r="N166" s="14"/>
      <c r="O166" s="14"/>
      <c r="P166" s="15"/>
    </row>
    <row r="167" spans="2:17" ht="15" customHeight="1" x14ac:dyDescent="0.3">
      <c r="B167" s="13">
        <v>2</v>
      </c>
      <c r="C167" s="119"/>
      <c r="D167" s="31">
        <f t="shared" si="83"/>
        <v>2006</v>
      </c>
      <c r="E167" s="37" t="s">
        <v>37</v>
      </c>
      <c r="F167" s="49">
        <f>64.471</f>
        <v>64.471000000000004</v>
      </c>
      <c r="G167" s="49">
        <f>3.491</f>
        <v>3.4910000000000001</v>
      </c>
      <c r="H167" s="49">
        <f>1.974</f>
        <v>1.974</v>
      </c>
      <c r="I167" s="3">
        <f t="shared" si="84"/>
        <v>69.936000000000007</v>
      </c>
      <c r="J167" s="3">
        <f t="shared" si="85"/>
        <v>693.96584399999995</v>
      </c>
      <c r="K167" s="3">
        <f t="shared" si="73"/>
        <v>37.577123999999998</v>
      </c>
      <c r="L167" s="3">
        <f t="shared" si="74"/>
        <v>21.248135999999999</v>
      </c>
      <c r="M167" s="52">
        <f t="shared" si="86"/>
        <v>752.79110400000002</v>
      </c>
      <c r="N167" s="14"/>
      <c r="O167" s="14"/>
      <c r="P167" s="15"/>
    </row>
    <row r="168" spans="2:17" s="19" customFormat="1" ht="15" customHeight="1" x14ac:dyDescent="0.3">
      <c r="B168" s="13">
        <v>2</v>
      </c>
      <c r="C168" s="119"/>
      <c r="D168" s="31">
        <f t="shared" si="83"/>
        <v>2007</v>
      </c>
      <c r="E168" s="37" t="s">
        <v>52</v>
      </c>
      <c r="F168" s="49">
        <f>85.811</f>
        <v>85.811000000000007</v>
      </c>
      <c r="G168" s="49">
        <f>3.904</f>
        <v>3.9039999999999999</v>
      </c>
      <c r="H168" s="49">
        <f>2.118</f>
        <v>2.1179999999999999</v>
      </c>
      <c r="I168" s="3">
        <f t="shared" si="84"/>
        <v>91.832999999999998</v>
      </c>
      <c r="J168" s="3">
        <f t="shared" si="85"/>
        <v>923.66960400000005</v>
      </c>
      <c r="K168" s="3">
        <f t="shared" si="73"/>
        <v>42.022655999999998</v>
      </c>
      <c r="L168" s="3">
        <f t="shared" si="74"/>
        <v>22.798151999999998</v>
      </c>
      <c r="M168" s="52">
        <f t="shared" si="86"/>
        <v>988.49041199999999</v>
      </c>
      <c r="N168" s="14"/>
      <c r="O168" s="14"/>
      <c r="P168" s="15"/>
      <c r="Q168" s="1"/>
    </row>
    <row r="169" spans="2:17" s="19" customFormat="1" ht="15.75" customHeight="1" thickBot="1" x14ac:dyDescent="0.35">
      <c r="B169" s="13">
        <v>2</v>
      </c>
      <c r="C169" s="123"/>
      <c r="D169" s="7">
        <f t="shared" si="83"/>
        <v>2008</v>
      </c>
      <c r="E169" s="40" t="s">
        <v>52</v>
      </c>
      <c r="F169" s="50">
        <f>85.811</f>
        <v>85.811000000000007</v>
      </c>
      <c r="G169" s="50">
        <f>3.904</f>
        <v>3.9039999999999999</v>
      </c>
      <c r="H169" s="50">
        <f>2.118</f>
        <v>2.1179999999999999</v>
      </c>
      <c r="I169" s="8">
        <f t="shared" si="84"/>
        <v>91.832999999999998</v>
      </c>
      <c r="J169" s="8">
        <f t="shared" si="85"/>
        <v>923.66960400000005</v>
      </c>
      <c r="K169" s="8">
        <f t="shared" si="73"/>
        <v>42.022655999999998</v>
      </c>
      <c r="L169" s="8">
        <f t="shared" si="74"/>
        <v>22.798151999999998</v>
      </c>
      <c r="M169" s="53">
        <f t="shared" si="86"/>
        <v>988.49041199999999</v>
      </c>
      <c r="N169" s="16"/>
      <c r="O169" s="16"/>
      <c r="P169" s="20"/>
      <c r="Q169" s="1"/>
    </row>
    <row r="170" spans="2:17" ht="15" customHeight="1" x14ac:dyDescent="0.3">
      <c r="B170" s="13">
        <v>2</v>
      </c>
      <c r="C170" s="122">
        <v>21</v>
      </c>
      <c r="D170" s="35">
        <v>2101</v>
      </c>
      <c r="E170" s="38" t="s">
        <v>50</v>
      </c>
      <c r="F170" s="41">
        <f>56.909</f>
        <v>56.908999999999999</v>
      </c>
      <c r="G170" s="41">
        <f>2.457</f>
        <v>2.4569999999999999</v>
      </c>
      <c r="H170" s="41">
        <f>1.631</f>
        <v>1.631</v>
      </c>
      <c r="I170" s="5">
        <f>F170+G170+H170</f>
        <v>60.997</v>
      </c>
      <c r="J170" s="5">
        <f>F170*10.764</f>
        <v>612.56847599999992</v>
      </c>
      <c r="K170" s="5">
        <f t="shared" si="73"/>
        <v>26.447147999999999</v>
      </c>
      <c r="L170" s="5">
        <f t="shared" si="74"/>
        <v>17.556083999999998</v>
      </c>
      <c r="M170" s="51">
        <f>J170+K170+L170</f>
        <v>656.57170799999994</v>
      </c>
      <c r="N170" s="14"/>
      <c r="O170" s="14"/>
      <c r="P170" s="22"/>
    </row>
    <row r="171" spans="2:17" ht="15" customHeight="1" x14ac:dyDescent="0.3">
      <c r="B171" s="13">
        <v>2</v>
      </c>
      <c r="C171" s="119"/>
      <c r="D171" s="31">
        <f t="shared" ref="D171:D177" si="87">D170+1</f>
        <v>2102</v>
      </c>
      <c r="E171" s="37" t="s">
        <v>50</v>
      </c>
      <c r="F171" s="49">
        <f>56.909</f>
        <v>56.908999999999999</v>
      </c>
      <c r="G171" s="49">
        <f>2.457</f>
        <v>2.4569999999999999</v>
      </c>
      <c r="H171" s="49">
        <f>1.631</f>
        <v>1.631</v>
      </c>
      <c r="I171" s="3">
        <f>F171+G171+H171</f>
        <v>60.997</v>
      </c>
      <c r="J171" s="3">
        <f>F171*10.764</f>
        <v>612.56847599999992</v>
      </c>
      <c r="K171" s="3">
        <f t="shared" si="73"/>
        <v>26.447147999999999</v>
      </c>
      <c r="L171" s="3">
        <f t="shared" si="74"/>
        <v>17.556083999999998</v>
      </c>
      <c r="M171" s="52">
        <f>J171+K171+L171</f>
        <v>656.57170799999994</v>
      </c>
      <c r="N171" s="14"/>
      <c r="O171" s="14"/>
      <c r="P171" s="21"/>
    </row>
    <row r="172" spans="2:17" s="19" customFormat="1" ht="15" customHeight="1" x14ac:dyDescent="0.3">
      <c r="B172" s="13">
        <v>2</v>
      </c>
      <c r="C172" s="119"/>
      <c r="D172" s="31">
        <f t="shared" si="87"/>
        <v>2103</v>
      </c>
      <c r="E172" s="37" t="s">
        <v>51</v>
      </c>
      <c r="F172" s="49">
        <f>93.006</f>
        <v>93.006</v>
      </c>
      <c r="G172" s="49">
        <f>4.087</f>
        <v>4.0869999999999997</v>
      </c>
      <c r="H172" s="49">
        <f>2.45</f>
        <v>2.4500000000000002</v>
      </c>
      <c r="I172" s="3">
        <f t="shared" ref="I172:I177" si="88">F172+G172+H172</f>
        <v>99.543000000000006</v>
      </c>
      <c r="J172" s="3">
        <f t="shared" ref="J172:J177" si="89">F172*10.764</f>
        <v>1001.116584</v>
      </c>
      <c r="K172" s="3">
        <f t="shared" si="73"/>
        <v>43.992467999999995</v>
      </c>
      <c r="L172" s="3">
        <f t="shared" si="74"/>
        <v>26.3718</v>
      </c>
      <c r="M172" s="52">
        <f t="shared" ref="M172:M177" si="90">J172+K172+L172</f>
        <v>1071.4808519999999</v>
      </c>
      <c r="N172" s="14"/>
      <c r="O172" s="14"/>
      <c r="P172" s="15"/>
      <c r="Q172" s="1"/>
    </row>
    <row r="173" spans="2:17" s="19" customFormat="1" ht="15" customHeight="1" x14ac:dyDescent="0.3">
      <c r="B173" s="13">
        <v>2</v>
      </c>
      <c r="C173" s="119"/>
      <c r="D173" s="31">
        <f t="shared" si="87"/>
        <v>2104</v>
      </c>
      <c r="E173" s="37" t="s">
        <v>51</v>
      </c>
      <c r="F173" s="49">
        <f>93.006</f>
        <v>93.006</v>
      </c>
      <c r="G173" s="49">
        <f>4.087</f>
        <v>4.0869999999999997</v>
      </c>
      <c r="H173" s="49">
        <f>2.45</f>
        <v>2.4500000000000002</v>
      </c>
      <c r="I173" s="3">
        <f t="shared" si="88"/>
        <v>99.543000000000006</v>
      </c>
      <c r="J173" s="3">
        <f t="shared" si="89"/>
        <v>1001.116584</v>
      </c>
      <c r="K173" s="3">
        <f t="shared" si="73"/>
        <v>43.992467999999995</v>
      </c>
      <c r="L173" s="3">
        <f t="shared" si="74"/>
        <v>26.3718</v>
      </c>
      <c r="M173" s="52">
        <f t="shared" si="90"/>
        <v>1071.4808519999999</v>
      </c>
      <c r="N173" s="14"/>
      <c r="O173" s="14"/>
      <c r="P173" s="15"/>
      <c r="Q173" s="1"/>
    </row>
    <row r="174" spans="2:17" ht="15" customHeight="1" x14ac:dyDescent="0.3">
      <c r="B174" s="13">
        <v>2</v>
      </c>
      <c r="C174" s="119"/>
      <c r="D174" s="31">
        <f t="shared" si="87"/>
        <v>2105</v>
      </c>
      <c r="E174" s="37" t="s">
        <v>37</v>
      </c>
      <c r="F174" s="49">
        <f>64.471</f>
        <v>64.471000000000004</v>
      </c>
      <c r="G174" s="49">
        <f>3.491</f>
        <v>3.4910000000000001</v>
      </c>
      <c r="H174" s="49">
        <f>1.974</f>
        <v>1.974</v>
      </c>
      <c r="I174" s="3">
        <f t="shared" si="88"/>
        <v>69.936000000000007</v>
      </c>
      <c r="J174" s="3">
        <f t="shared" si="89"/>
        <v>693.96584399999995</v>
      </c>
      <c r="K174" s="3">
        <f t="shared" si="73"/>
        <v>37.577123999999998</v>
      </c>
      <c r="L174" s="3">
        <f t="shared" si="74"/>
        <v>21.248135999999999</v>
      </c>
      <c r="M174" s="52">
        <f t="shared" si="90"/>
        <v>752.79110400000002</v>
      </c>
      <c r="N174" s="14"/>
      <c r="O174" s="14"/>
      <c r="P174" s="15"/>
    </row>
    <row r="175" spans="2:17" ht="15" customHeight="1" x14ac:dyDescent="0.3">
      <c r="B175" s="13">
        <v>2</v>
      </c>
      <c r="C175" s="119"/>
      <c r="D175" s="31">
        <f t="shared" si="87"/>
        <v>2106</v>
      </c>
      <c r="E175" s="37" t="s">
        <v>37</v>
      </c>
      <c r="F175" s="49">
        <f>64.471</f>
        <v>64.471000000000004</v>
      </c>
      <c r="G175" s="49">
        <f>3.491</f>
        <v>3.4910000000000001</v>
      </c>
      <c r="H175" s="49">
        <f>1.974</f>
        <v>1.974</v>
      </c>
      <c r="I175" s="3">
        <f t="shared" si="88"/>
        <v>69.936000000000007</v>
      </c>
      <c r="J175" s="3">
        <f t="shared" si="89"/>
        <v>693.96584399999995</v>
      </c>
      <c r="K175" s="3">
        <f t="shared" si="73"/>
        <v>37.577123999999998</v>
      </c>
      <c r="L175" s="3">
        <f t="shared" si="74"/>
        <v>21.248135999999999</v>
      </c>
      <c r="M175" s="52">
        <f t="shared" si="90"/>
        <v>752.79110400000002</v>
      </c>
      <c r="N175" s="14"/>
      <c r="O175" s="14"/>
      <c r="P175" s="15"/>
    </row>
    <row r="176" spans="2:17" s="19" customFormat="1" ht="15" customHeight="1" x14ac:dyDescent="0.3">
      <c r="B176" s="13">
        <v>2</v>
      </c>
      <c r="C176" s="119"/>
      <c r="D176" s="31">
        <f t="shared" si="87"/>
        <v>2107</v>
      </c>
      <c r="E176" s="37" t="s">
        <v>52</v>
      </c>
      <c r="F176" s="49">
        <f>85.811</f>
        <v>85.811000000000007</v>
      </c>
      <c r="G176" s="49">
        <f>3.904</f>
        <v>3.9039999999999999</v>
      </c>
      <c r="H176" s="49">
        <f>2.118</f>
        <v>2.1179999999999999</v>
      </c>
      <c r="I176" s="3">
        <f t="shared" si="88"/>
        <v>91.832999999999998</v>
      </c>
      <c r="J176" s="3">
        <f t="shared" si="89"/>
        <v>923.66960400000005</v>
      </c>
      <c r="K176" s="3">
        <f t="shared" si="73"/>
        <v>42.022655999999998</v>
      </c>
      <c r="L176" s="3">
        <f t="shared" si="74"/>
        <v>22.798151999999998</v>
      </c>
      <c r="M176" s="52">
        <f t="shared" si="90"/>
        <v>988.49041199999999</v>
      </c>
      <c r="N176" s="14"/>
      <c r="O176" s="14"/>
      <c r="P176" s="15"/>
      <c r="Q176" s="1"/>
    </row>
    <row r="177" spans="2:17" s="19" customFormat="1" ht="15.75" customHeight="1" thickBot="1" x14ac:dyDescent="0.35">
      <c r="B177" s="13">
        <v>2</v>
      </c>
      <c r="C177" s="119"/>
      <c r="D177" s="58">
        <f t="shared" si="87"/>
        <v>2108</v>
      </c>
      <c r="E177" s="40" t="s">
        <v>52</v>
      </c>
      <c r="F177" s="50">
        <f>85.811</f>
        <v>85.811000000000007</v>
      </c>
      <c r="G177" s="50">
        <f>3.904</f>
        <v>3.9039999999999999</v>
      </c>
      <c r="H177" s="50">
        <f>2.118</f>
        <v>2.1179999999999999</v>
      </c>
      <c r="I177" s="8">
        <f t="shared" si="88"/>
        <v>91.832999999999998</v>
      </c>
      <c r="J177" s="8">
        <f t="shared" si="89"/>
        <v>923.66960400000005</v>
      </c>
      <c r="K177" s="8">
        <f t="shared" si="73"/>
        <v>42.022655999999998</v>
      </c>
      <c r="L177" s="8">
        <f t="shared" si="74"/>
        <v>22.798151999999998</v>
      </c>
      <c r="M177" s="53">
        <f t="shared" si="90"/>
        <v>988.49041199999999</v>
      </c>
      <c r="N177" s="12"/>
      <c r="O177" s="12"/>
      <c r="P177" s="63"/>
      <c r="Q177" s="1"/>
    </row>
    <row r="178" spans="2:17" ht="15" customHeight="1" x14ac:dyDescent="0.3">
      <c r="B178" s="13">
        <v>2</v>
      </c>
      <c r="C178" s="118">
        <v>22</v>
      </c>
      <c r="D178" s="35">
        <v>2201</v>
      </c>
      <c r="E178" s="38" t="s">
        <v>50</v>
      </c>
      <c r="F178" s="41">
        <f>56.909</f>
        <v>56.908999999999999</v>
      </c>
      <c r="G178" s="41">
        <f>2.457</f>
        <v>2.4569999999999999</v>
      </c>
      <c r="H178" s="41">
        <f>1.631</f>
        <v>1.631</v>
      </c>
      <c r="I178" s="5">
        <f>F178+G178+H178</f>
        <v>60.997</v>
      </c>
      <c r="J178" s="5">
        <f>F178*10.764</f>
        <v>612.56847599999992</v>
      </c>
      <c r="K178" s="5">
        <f t="shared" si="73"/>
        <v>26.447147999999999</v>
      </c>
      <c r="L178" s="5">
        <f t="shared" si="74"/>
        <v>17.556083999999998</v>
      </c>
      <c r="M178" s="51">
        <f>J178+K178+L178</f>
        <v>656.57170799999994</v>
      </c>
      <c r="N178" s="35"/>
      <c r="O178" s="35"/>
      <c r="P178" s="22"/>
    </row>
    <row r="179" spans="2:17" ht="15" customHeight="1" x14ac:dyDescent="0.3">
      <c r="B179" s="13">
        <v>2</v>
      </c>
      <c r="C179" s="119"/>
      <c r="D179" s="2">
        <f t="shared" ref="D179:D185" si="91">D178+1</f>
        <v>2202</v>
      </c>
      <c r="E179" s="2"/>
      <c r="F179" s="54"/>
      <c r="G179" s="54"/>
      <c r="H179" s="54"/>
      <c r="I179" s="17"/>
      <c r="J179" s="17"/>
      <c r="K179" s="17"/>
      <c r="L179" s="17"/>
      <c r="M179" s="55"/>
      <c r="N179" s="18" t="s">
        <v>44</v>
      </c>
      <c r="O179" s="18"/>
      <c r="P179" s="67"/>
    </row>
    <row r="180" spans="2:17" s="19" customFormat="1" ht="15" customHeight="1" x14ac:dyDescent="0.3">
      <c r="B180" s="13">
        <v>2</v>
      </c>
      <c r="C180" s="119"/>
      <c r="D180" s="31">
        <f t="shared" si="91"/>
        <v>2203</v>
      </c>
      <c r="E180" s="37" t="s">
        <v>51</v>
      </c>
      <c r="F180" s="49">
        <f>93.006</f>
        <v>93.006</v>
      </c>
      <c r="G180" s="49">
        <f>4.087</f>
        <v>4.0869999999999997</v>
      </c>
      <c r="H180" s="49">
        <f>2.45</f>
        <v>2.4500000000000002</v>
      </c>
      <c r="I180" s="3">
        <f t="shared" ref="I180:I185" si="92">F180+G180+H180</f>
        <v>99.543000000000006</v>
      </c>
      <c r="J180" s="3">
        <f t="shared" ref="J180:J185" si="93">F180*10.764</f>
        <v>1001.116584</v>
      </c>
      <c r="K180" s="3">
        <f t="shared" si="73"/>
        <v>43.992467999999995</v>
      </c>
      <c r="L180" s="3">
        <f t="shared" si="74"/>
        <v>26.3718</v>
      </c>
      <c r="M180" s="52">
        <f t="shared" ref="M180:M185" si="94">J180+K180+L180</f>
        <v>1071.4808519999999</v>
      </c>
      <c r="N180" s="14"/>
      <c r="O180" s="14"/>
      <c r="P180" s="15"/>
      <c r="Q180" s="1"/>
    </row>
    <row r="181" spans="2:17" s="19" customFormat="1" ht="15" customHeight="1" x14ac:dyDescent="0.3">
      <c r="B181" s="13">
        <v>2</v>
      </c>
      <c r="C181" s="119"/>
      <c r="D181" s="31">
        <f t="shared" si="91"/>
        <v>2204</v>
      </c>
      <c r="E181" s="37" t="s">
        <v>51</v>
      </c>
      <c r="F181" s="49">
        <f>93.006</f>
        <v>93.006</v>
      </c>
      <c r="G181" s="49">
        <f>4.087</f>
        <v>4.0869999999999997</v>
      </c>
      <c r="H181" s="49">
        <f>2.45</f>
        <v>2.4500000000000002</v>
      </c>
      <c r="I181" s="3">
        <f t="shared" si="92"/>
        <v>99.543000000000006</v>
      </c>
      <c r="J181" s="3">
        <f t="shared" si="93"/>
        <v>1001.116584</v>
      </c>
      <c r="K181" s="3">
        <f t="shared" si="73"/>
        <v>43.992467999999995</v>
      </c>
      <c r="L181" s="3">
        <f t="shared" si="74"/>
        <v>26.3718</v>
      </c>
      <c r="M181" s="52">
        <f t="shared" si="94"/>
        <v>1071.4808519999999</v>
      </c>
      <c r="N181" s="14"/>
      <c r="O181" s="14"/>
      <c r="P181" s="15"/>
      <c r="Q181" s="1"/>
    </row>
    <row r="182" spans="2:17" ht="15" customHeight="1" x14ac:dyDescent="0.3">
      <c r="B182" s="13">
        <v>2</v>
      </c>
      <c r="C182" s="119"/>
      <c r="D182" s="37">
        <f t="shared" si="91"/>
        <v>2205</v>
      </c>
      <c r="E182" s="37" t="s">
        <v>37</v>
      </c>
      <c r="F182" s="49">
        <f>64.471</f>
        <v>64.471000000000004</v>
      </c>
      <c r="G182" s="49">
        <f>3.491</f>
        <v>3.4910000000000001</v>
      </c>
      <c r="H182" s="49">
        <f>1.974</f>
        <v>1.974</v>
      </c>
      <c r="I182" s="46">
        <f t="shared" si="92"/>
        <v>69.936000000000007</v>
      </c>
      <c r="J182" s="46">
        <f t="shared" si="93"/>
        <v>693.96584399999995</v>
      </c>
      <c r="K182" s="46">
        <f t="shared" si="73"/>
        <v>37.577123999999998</v>
      </c>
      <c r="L182" s="46">
        <f t="shared" si="74"/>
        <v>21.248135999999999</v>
      </c>
      <c r="M182" s="52">
        <f t="shared" si="94"/>
        <v>752.79110400000002</v>
      </c>
      <c r="O182" s="64"/>
      <c r="P182" s="68"/>
    </row>
    <row r="183" spans="2:17" ht="15" customHeight="1" x14ac:dyDescent="0.3">
      <c r="B183" s="13">
        <v>2</v>
      </c>
      <c r="C183" s="119"/>
      <c r="D183" s="31">
        <f t="shared" si="91"/>
        <v>2206</v>
      </c>
      <c r="E183" s="37" t="s">
        <v>37</v>
      </c>
      <c r="F183" s="49">
        <f>64.471</f>
        <v>64.471000000000004</v>
      </c>
      <c r="G183" s="49">
        <f>3.491</f>
        <v>3.4910000000000001</v>
      </c>
      <c r="H183" s="49">
        <f>1.974</f>
        <v>1.974</v>
      </c>
      <c r="I183" s="3">
        <f t="shared" si="92"/>
        <v>69.936000000000007</v>
      </c>
      <c r="J183" s="3">
        <f t="shared" si="93"/>
        <v>693.96584399999995</v>
      </c>
      <c r="K183" s="3">
        <f t="shared" si="73"/>
        <v>37.577123999999998</v>
      </c>
      <c r="L183" s="3">
        <f t="shared" si="74"/>
        <v>21.248135999999999</v>
      </c>
      <c r="M183" s="52">
        <f t="shared" si="94"/>
        <v>752.79110400000002</v>
      </c>
      <c r="N183" s="14"/>
      <c r="O183" s="14"/>
      <c r="P183" s="15"/>
    </row>
    <row r="184" spans="2:17" s="19" customFormat="1" ht="15" customHeight="1" x14ac:dyDescent="0.3">
      <c r="B184" s="13">
        <v>2</v>
      </c>
      <c r="C184" s="119"/>
      <c r="D184" s="31">
        <f t="shared" si="91"/>
        <v>2207</v>
      </c>
      <c r="E184" s="37" t="s">
        <v>52</v>
      </c>
      <c r="F184" s="49">
        <f>85.811</f>
        <v>85.811000000000007</v>
      </c>
      <c r="G184" s="49">
        <f>3.904</f>
        <v>3.9039999999999999</v>
      </c>
      <c r="H184" s="49">
        <f>2.118</f>
        <v>2.1179999999999999</v>
      </c>
      <c r="I184" s="3">
        <f t="shared" si="92"/>
        <v>91.832999999999998</v>
      </c>
      <c r="J184" s="3">
        <f t="shared" si="93"/>
        <v>923.66960400000005</v>
      </c>
      <c r="K184" s="3">
        <f t="shared" si="73"/>
        <v>42.022655999999998</v>
      </c>
      <c r="L184" s="3">
        <f t="shared" si="74"/>
        <v>22.798151999999998</v>
      </c>
      <c r="M184" s="52">
        <f t="shared" si="94"/>
        <v>988.49041199999999</v>
      </c>
      <c r="N184" s="14"/>
      <c r="O184" s="14"/>
      <c r="P184" s="15"/>
      <c r="Q184" s="1"/>
    </row>
    <row r="185" spans="2:17" s="19" customFormat="1" ht="15.75" customHeight="1" thickBot="1" x14ac:dyDescent="0.35">
      <c r="B185" s="13">
        <v>2</v>
      </c>
      <c r="C185" s="120"/>
      <c r="D185" s="7">
        <f t="shared" si="91"/>
        <v>2208</v>
      </c>
      <c r="E185" s="40" t="s">
        <v>52</v>
      </c>
      <c r="F185" s="50">
        <f>85.811</f>
        <v>85.811000000000007</v>
      </c>
      <c r="G185" s="50">
        <f>3.904</f>
        <v>3.9039999999999999</v>
      </c>
      <c r="H185" s="50">
        <f>2.118</f>
        <v>2.1179999999999999</v>
      </c>
      <c r="I185" s="8">
        <f t="shared" si="92"/>
        <v>91.832999999999998</v>
      </c>
      <c r="J185" s="8">
        <f t="shared" si="93"/>
        <v>923.66960400000005</v>
      </c>
      <c r="K185" s="8">
        <f t="shared" si="73"/>
        <v>42.022655999999998</v>
      </c>
      <c r="L185" s="8">
        <f t="shared" si="74"/>
        <v>22.798151999999998</v>
      </c>
      <c r="M185" s="53">
        <f t="shared" si="94"/>
        <v>988.49041199999999</v>
      </c>
      <c r="N185" s="16"/>
      <c r="O185" s="16"/>
      <c r="P185" s="20"/>
      <c r="Q185" s="1"/>
    </row>
    <row r="186" spans="2:17" ht="15" customHeight="1" x14ac:dyDescent="0.3">
      <c r="B186" s="13">
        <v>2</v>
      </c>
      <c r="C186" s="118">
        <v>23</v>
      </c>
      <c r="D186" s="35">
        <v>2301</v>
      </c>
      <c r="E186" s="38" t="s">
        <v>50</v>
      </c>
      <c r="F186" s="41">
        <f>56.909</f>
        <v>56.908999999999999</v>
      </c>
      <c r="G186" s="41">
        <f>2.457</f>
        <v>2.4569999999999999</v>
      </c>
      <c r="H186" s="41">
        <f>1.631</f>
        <v>1.631</v>
      </c>
      <c r="I186" s="5">
        <f>F186+G186+H186</f>
        <v>60.997</v>
      </c>
      <c r="J186" s="5">
        <f>F186*10.764</f>
        <v>612.56847599999992</v>
      </c>
      <c r="K186" s="5">
        <f t="shared" si="73"/>
        <v>26.447147999999999</v>
      </c>
      <c r="L186" s="5">
        <f t="shared" si="74"/>
        <v>17.556083999999998</v>
      </c>
      <c r="M186" s="51">
        <f>J186+K186+L186</f>
        <v>656.57170799999994</v>
      </c>
      <c r="N186" s="35"/>
      <c r="O186" s="35"/>
      <c r="P186" s="22"/>
    </row>
    <row r="187" spans="2:17" ht="15" customHeight="1" x14ac:dyDescent="0.3">
      <c r="B187" s="13">
        <v>2</v>
      </c>
      <c r="C187" s="119"/>
      <c r="D187" s="31">
        <f t="shared" ref="D187:D193" si="95">D186+1</f>
        <v>2302</v>
      </c>
      <c r="E187" s="37" t="s">
        <v>50</v>
      </c>
      <c r="F187" s="49">
        <f>56.909</f>
        <v>56.908999999999999</v>
      </c>
      <c r="G187" s="49">
        <f>2.457</f>
        <v>2.4569999999999999</v>
      </c>
      <c r="H187" s="49">
        <f>1.631</f>
        <v>1.631</v>
      </c>
      <c r="I187" s="3">
        <f>F187+G187+H187</f>
        <v>60.997</v>
      </c>
      <c r="J187" s="3">
        <f>F187*10.764</f>
        <v>612.56847599999992</v>
      </c>
      <c r="K187" s="3">
        <f t="shared" si="73"/>
        <v>26.447147999999999</v>
      </c>
      <c r="L187" s="3">
        <f t="shared" si="74"/>
        <v>17.556083999999998</v>
      </c>
      <c r="M187" s="52">
        <f>J187+K187+L187</f>
        <v>656.57170799999994</v>
      </c>
      <c r="N187" s="14"/>
      <c r="O187" s="14"/>
      <c r="P187" s="21"/>
    </row>
    <row r="188" spans="2:17" s="19" customFormat="1" ht="15" customHeight="1" x14ac:dyDescent="0.3">
      <c r="B188" s="13">
        <v>2</v>
      </c>
      <c r="C188" s="119"/>
      <c r="D188" s="31">
        <f t="shared" si="95"/>
        <v>2303</v>
      </c>
      <c r="E188" s="37" t="s">
        <v>51</v>
      </c>
      <c r="F188" s="49">
        <f>93.006</f>
        <v>93.006</v>
      </c>
      <c r="G188" s="49">
        <f>4.087</f>
        <v>4.0869999999999997</v>
      </c>
      <c r="H188" s="49">
        <f>2.45</f>
        <v>2.4500000000000002</v>
      </c>
      <c r="I188" s="3">
        <f t="shared" ref="I188:I193" si="96">F188+G188+H188</f>
        <v>99.543000000000006</v>
      </c>
      <c r="J188" s="3">
        <f t="shared" ref="J188:J193" si="97">F188*10.764</f>
        <v>1001.116584</v>
      </c>
      <c r="K188" s="3">
        <f t="shared" si="73"/>
        <v>43.992467999999995</v>
      </c>
      <c r="L188" s="3">
        <f t="shared" si="74"/>
        <v>26.3718</v>
      </c>
      <c r="M188" s="52">
        <f t="shared" ref="M188:M193" si="98">J188+K188+L188</f>
        <v>1071.4808519999999</v>
      </c>
      <c r="N188" s="14"/>
      <c r="O188" s="14"/>
      <c r="P188" s="15"/>
      <c r="Q188" s="1"/>
    </row>
    <row r="189" spans="2:17" s="19" customFormat="1" ht="15" customHeight="1" x14ac:dyDescent="0.3">
      <c r="B189" s="13">
        <v>2</v>
      </c>
      <c r="C189" s="119"/>
      <c r="D189" s="31">
        <f t="shared" si="95"/>
        <v>2304</v>
      </c>
      <c r="E189" s="37" t="s">
        <v>51</v>
      </c>
      <c r="F189" s="49">
        <f>93.006</f>
        <v>93.006</v>
      </c>
      <c r="G189" s="49">
        <f>4.087</f>
        <v>4.0869999999999997</v>
      </c>
      <c r="H189" s="49">
        <f>2.45</f>
        <v>2.4500000000000002</v>
      </c>
      <c r="I189" s="3">
        <f t="shared" si="96"/>
        <v>99.543000000000006</v>
      </c>
      <c r="J189" s="3">
        <f t="shared" si="97"/>
        <v>1001.116584</v>
      </c>
      <c r="K189" s="3">
        <f t="shared" si="73"/>
        <v>43.992467999999995</v>
      </c>
      <c r="L189" s="3">
        <f t="shared" si="74"/>
        <v>26.3718</v>
      </c>
      <c r="M189" s="52">
        <f t="shared" si="98"/>
        <v>1071.4808519999999</v>
      </c>
      <c r="N189" s="14"/>
      <c r="O189" s="14"/>
      <c r="P189" s="15"/>
      <c r="Q189" s="1"/>
    </row>
    <row r="190" spans="2:17" ht="15" customHeight="1" x14ac:dyDescent="0.3">
      <c r="B190" s="13">
        <v>2</v>
      </c>
      <c r="C190" s="119"/>
      <c r="D190" s="31">
        <f t="shared" si="95"/>
        <v>2305</v>
      </c>
      <c r="E190" s="37" t="s">
        <v>37</v>
      </c>
      <c r="F190" s="49">
        <f>64.471</f>
        <v>64.471000000000004</v>
      </c>
      <c r="G190" s="49">
        <f>3.491</f>
        <v>3.4910000000000001</v>
      </c>
      <c r="H190" s="49">
        <f>1.974</f>
        <v>1.974</v>
      </c>
      <c r="I190" s="3">
        <f t="shared" si="96"/>
        <v>69.936000000000007</v>
      </c>
      <c r="J190" s="3">
        <f t="shared" si="97"/>
        <v>693.96584399999995</v>
      </c>
      <c r="K190" s="3">
        <f t="shared" si="73"/>
        <v>37.577123999999998</v>
      </c>
      <c r="L190" s="3">
        <f t="shared" si="74"/>
        <v>21.248135999999999</v>
      </c>
      <c r="M190" s="52">
        <f t="shared" si="98"/>
        <v>752.79110400000002</v>
      </c>
      <c r="N190" s="14"/>
      <c r="O190" s="14"/>
      <c r="P190" s="15"/>
    </row>
    <row r="191" spans="2:17" ht="15" customHeight="1" x14ac:dyDescent="0.3">
      <c r="B191" s="13">
        <v>2</v>
      </c>
      <c r="C191" s="119"/>
      <c r="D191" s="31">
        <f t="shared" si="95"/>
        <v>2306</v>
      </c>
      <c r="E191" s="37" t="s">
        <v>37</v>
      </c>
      <c r="F191" s="49">
        <f>64.471</f>
        <v>64.471000000000004</v>
      </c>
      <c r="G191" s="49">
        <f>3.491</f>
        <v>3.4910000000000001</v>
      </c>
      <c r="H191" s="49">
        <f>1.974</f>
        <v>1.974</v>
      </c>
      <c r="I191" s="3">
        <f t="shared" si="96"/>
        <v>69.936000000000007</v>
      </c>
      <c r="J191" s="3">
        <f t="shared" si="97"/>
        <v>693.96584399999995</v>
      </c>
      <c r="K191" s="3">
        <f t="shared" si="73"/>
        <v>37.577123999999998</v>
      </c>
      <c r="L191" s="3">
        <f t="shared" si="74"/>
        <v>21.248135999999999</v>
      </c>
      <c r="M191" s="52">
        <f t="shared" si="98"/>
        <v>752.79110400000002</v>
      </c>
      <c r="N191" s="14"/>
      <c r="O191" s="14"/>
      <c r="P191" s="15"/>
    </row>
    <row r="192" spans="2:17" s="19" customFormat="1" ht="15" customHeight="1" x14ac:dyDescent="0.3">
      <c r="B192" s="13">
        <v>2</v>
      </c>
      <c r="C192" s="119"/>
      <c r="D192" s="31">
        <f t="shared" si="95"/>
        <v>2307</v>
      </c>
      <c r="E192" s="37" t="s">
        <v>52</v>
      </c>
      <c r="F192" s="49">
        <f>85.811</f>
        <v>85.811000000000007</v>
      </c>
      <c r="G192" s="49">
        <f>3.904</f>
        <v>3.9039999999999999</v>
      </c>
      <c r="H192" s="49">
        <f>2.118</f>
        <v>2.1179999999999999</v>
      </c>
      <c r="I192" s="3">
        <f t="shared" si="96"/>
        <v>91.832999999999998</v>
      </c>
      <c r="J192" s="3">
        <f t="shared" si="97"/>
        <v>923.66960400000005</v>
      </c>
      <c r="K192" s="3">
        <f t="shared" si="73"/>
        <v>42.022655999999998</v>
      </c>
      <c r="L192" s="3">
        <f t="shared" si="74"/>
        <v>22.798151999999998</v>
      </c>
      <c r="M192" s="52">
        <f t="shared" si="98"/>
        <v>988.49041199999999</v>
      </c>
      <c r="N192" s="14"/>
      <c r="O192" s="14"/>
      <c r="P192" s="15"/>
      <c r="Q192" s="1"/>
    </row>
    <row r="193" spans="2:17" s="19" customFormat="1" ht="15.75" customHeight="1" thickBot="1" x14ac:dyDescent="0.35">
      <c r="B193" s="13">
        <v>2</v>
      </c>
      <c r="C193" s="120"/>
      <c r="D193" s="7">
        <f t="shared" si="95"/>
        <v>2308</v>
      </c>
      <c r="E193" s="40" t="s">
        <v>52</v>
      </c>
      <c r="F193" s="50">
        <f>85.811</f>
        <v>85.811000000000007</v>
      </c>
      <c r="G193" s="50">
        <f>3.904</f>
        <v>3.9039999999999999</v>
      </c>
      <c r="H193" s="50">
        <f>2.118</f>
        <v>2.1179999999999999</v>
      </c>
      <c r="I193" s="8">
        <f t="shared" si="96"/>
        <v>91.832999999999998</v>
      </c>
      <c r="J193" s="8">
        <f t="shared" si="97"/>
        <v>923.66960400000005</v>
      </c>
      <c r="K193" s="8">
        <f t="shared" si="73"/>
        <v>42.022655999999998</v>
      </c>
      <c r="L193" s="8">
        <f t="shared" si="74"/>
        <v>22.798151999999998</v>
      </c>
      <c r="M193" s="53">
        <f t="shared" si="98"/>
        <v>988.49041199999999</v>
      </c>
      <c r="N193" s="16"/>
      <c r="O193" s="16"/>
      <c r="P193" s="20"/>
      <c r="Q193" s="1"/>
    </row>
    <row r="194" spans="2:17" ht="15" customHeight="1" x14ac:dyDescent="0.3">
      <c r="B194" s="13">
        <v>2</v>
      </c>
      <c r="C194" s="118">
        <v>24</v>
      </c>
      <c r="D194" s="35">
        <v>2401</v>
      </c>
      <c r="E194" s="38" t="s">
        <v>50</v>
      </c>
      <c r="F194" s="41">
        <f>56.909</f>
        <v>56.908999999999999</v>
      </c>
      <c r="G194" s="41">
        <f>2.457</f>
        <v>2.4569999999999999</v>
      </c>
      <c r="H194" s="41">
        <f>1.631</f>
        <v>1.631</v>
      </c>
      <c r="I194" s="5">
        <f>F194+G194+H194</f>
        <v>60.997</v>
      </c>
      <c r="J194" s="5">
        <f>F194*10.764</f>
        <v>612.56847599999992</v>
      </c>
      <c r="K194" s="5">
        <f t="shared" si="73"/>
        <v>26.447147999999999</v>
      </c>
      <c r="L194" s="5">
        <f t="shared" si="74"/>
        <v>17.556083999999998</v>
      </c>
      <c r="M194" s="51">
        <f>J194+K194+L194</f>
        <v>656.57170799999994</v>
      </c>
      <c r="N194" s="35"/>
      <c r="O194" s="35"/>
      <c r="P194" s="22"/>
    </row>
    <row r="195" spans="2:17" ht="15" customHeight="1" x14ac:dyDescent="0.3">
      <c r="B195" s="13">
        <v>2</v>
      </c>
      <c r="C195" s="119"/>
      <c r="D195" s="31">
        <f t="shared" ref="D195:D201" si="99">D194+1</f>
        <v>2402</v>
      </c>
      <c r="E195" s="37" t="s">
        <v>50</v>
      </c>
      <c r="F195" s="49">
        <f>56.909</f>
        <v>56.908999999999999</v>
      </c>
      <c r="G195" s="49">
        <f>2.457</f>
        <v>2.4569999999999999</v>
      </c>
      <c r="H195" s="49">
        <f>1.631</f>
        <v>1.631</v>
      </c>
      <c r="I195" s="3">
        <f>F195+G195+H195</f>
        <v>60.997</v>
      </c>
      <c r="J195" s="3">
        <f>F195*10.764</f>
        <v>612.56847599999992</v>
      </c>
      <c r="K195" s="3">
        <f t="shared" si="73"/>
        <v>26.447147999999999</v>
      </c>
      <c r="L195" s="3">
        <f t="shared" si="74"/>
        <v>17.556083999999998</v>
      </c>
      <c r="M195" s="52">
        <f>J195+K195+L195</f>
        <v>656.57170799999994</v>
      </c>
      <c r="N195" s="14"/>
      <c r="O195" s="14"/>
      <c r="P195" s="21"/>
    </row>
    <row r="196" spans="2:17" s="19" customFormat="1" ht="15" customHeight="1" x14ac:dyDescent="0.3">
      <c r="B196" s="13">
        <v>2</v>
      </c>
      <c r="C196" s="119"/>
      <c r="D196" s="31">
        <f t="shared" si="99"/>
        <v>2403</v>
      </c>
      <c r="E196" s="37" t="s">
        <v>51</v>
      </c>
      <c r="F196" s="49">
        <f>93.006</f>
        <v>93.006</v>
      </c>
      <c r="G196" s="49">
        <f>4.087</f>
        <v>4.0869999999999997</v>
      </c>
      <c r="H196" s="49">
        <f>2.45</f>
        <v>2.4500000000000002</v>
      </c>
      <c r="I196" s="3">
        <f t="shared" ref="I196:I201" si="100">F196+G196+H196</f>
        <v>99.543000000000006</v>
      </c>
      <c r="J196" s="3">
        <f t="shared" ref="J196:J201" si="101">F196*10.764</f>
        <v>1001.116584</v>
      </c>
      <c r="K196" s="3">
        <f t="shared" si="73"/>
        <v>43.992467999999995</v>
      </c>
      <c r="L196" s="3">
        <f t="shared" si="74"/>
        <v>26.3718</v>
      </c>
      <c r="M196" s="52">
        <f t="shared" ref="M196:M201" si="102">J196+K196+L196</f>
        <v>1071.4808519999999</v>
      </c>
      <c r="N196" s="14"/>
      <c r="O196" s="14"/>
      <c r="P196" s="15"/>
      <c r="Q196" s="1"/>
    </row>
    <row r="197" spans="2:17" s="19" customFormat="1" ht="15" customHeight="1" x14ac:dyDescent="0.3">
      <c r="B197" s="13">
        <v>2</v>
      </c>
      <c r="C197" s="119"/>
      <c r="D197" s="31">
        <f t="shared" si="99"/>
        <v>2404</v>
      </c>
      <c r="E197" s="37" t="s">
        <v>51</v>
      </c>
      <c r="F197" s="49">
        <f>93.006</f>
        <v>93.006</v>
      </c>
      <c r="G197" s="49">
        <f>4.087</f>
        <v>4.0869999999999997</v>
      </c>
      <c r="H197" s="49">
        <f>2.45</f>
        <v>2.4500000000000002</v>
      </c>
      <c r="I197" s="3">
        <f t="shared" si="100"/>
        <v>99.543000000000006</v>
      </c>
      <c r="J197" s="3">
        <f t="shared" si="101"/>
        <v>1001.116584</v>
      </c>
      <c r="K197" s="3">
        <f t="shared" si="73"/>
        <v>43.992467999999995</v>
      </c>
      <c r="L197" s="3">
        <f t="shared" si="74"/>
        <v>26.3718</v>
      </c>
      <c r="M197" s="52">
        <f t="shared" si="102"/>
        <v>1071.4808519999999</v>
      </c>
      <c r="N197" s="14"/>
      <c r="O197" s="14"/>
      <c r="P197" s="15"/>
      <c r="Q197" s="1"/>
    </row>
    <row r="198" spans="2:17" ht="15" customHeight="1" x14ac:dyDescent="0.3">
      <c r="B198" s="13">
        <v>2</v>
      </c>
      <c r="C198" s="119"/>
      <c r="D198" s="31">
        <f t="shared" si="99"/>
        <v>2405</v>
      </c>
      <c r="E198" s="37" t="s">
        <v>37</v>
      </c>
      <c r="F198" s="49">
        <f>64.471</f>
        <v>64.471000000000004</v>
      </c>
      <c r="G198" s="49">
        <f>3.491</f>
        <v>3.4910000000000001</v>
      </c>
      <c r="H198" s="49">
        <f>1.974</f>
        <v>1.974</v>
      </c>
      <c r="I198" s="3">
        <f t="shared" si="100"/>
        <v>69.936000000000007</v>
      </c>
      <c r="J198" s="3">
        <f t="shared" si="101"/>
        <v>693.96584399999995</v>
      </c>
      <c r="K198" s="3">
        <f t="shared" si="73"/>
        <v>37.577123999999998</v>
      </c>
      <c r="L198" s="3">
        <f t="shared" si="74"/>
        <v>21.248135999999999</v>
      </c>
      <c r="M198" s="52">
        <f t="shared" si="102"/>
        <v>752.79110400000002</v>
      </c>
      <c r="N198" s="14"/>
      <c r="O198" s="14"/>
      <c r="P198" s="15"/>
    </row>
    <row r="199" spans="2:17" ht="15" customHeight="1" x14ac:dyDescent="0.3">
      <c r="B199" s="13">
        <v>2</v>
      </c>
      <c r="C199" s="119"/>
      <c r="D199" s="31">
        <f t="shared" si="99"/>
        <v>2406</v>
      </c>
      <c r="E199" s="37" t="s">
        <v>37</v>
      </c>
      <c r="F199" s="49">
        <f>64.471</f>
        <v>64.471000000000004</v>
      </c>
      <c r="G199" s="49">
        <f>3.491</f>
        <v>3.4910000000000001</v>
      </c>
      <c r="H199" s="49">
        <f>1.974</f>
        <v>1.974</v>
      </c>
      <c r="I199" s="3">
        <f t="shared" si="100"/>
        <v>69.936000000000007</v>
      </c>
      <c r="J199" s="3">
        <f t="shared" si="101"/>
        <v>693.96584399999995</v>
      </c>
      <c r="K199" s="3">
        <f t="shared" si="73"/>
        <v>37.577123999999998</v>
      </c>
      <c r="L199" s="3">
        <f t="shared" si="74"/>
        <v>21.248135999999999</v>
      </c>
      <c r="M199" s="52">
        <f t="shared" si="102"/>
        <v>752.79110400000002</v>
      </c>
      <c r="N199" s="14"/>
      <c r="O199" s="14"/>
      <c r="P199" s="15"/>
    </row>
    <row r="200" spans="2:17" s="19" customFormat="1" ht="15" customHeight="1" x14ac:dyDescent="0.3">
      <c r="B200" s="13">
        <v>2</v>
      </c>
      <c r="C200" s="119"/>
      <c r="D200" s="31">
        <f t="shared" si="99"/>
        <v>2407</v>
      </c>
      <c r="E200" s="37" t="s">
        <v>52</v>
      </c>
      <c r="F200" s="49">
        <f>85.811</f>
        <v>85.811000000000007</v>
      </c>
      <c r="G200" s="49">
        <f>3.904</f>
        <v>3.9039999999999999</v>
      </c>
      <c r="H200" s="49">
        <f>2.118</f>
        <v>2.1179999999999999</v>
      </c>
      <c r="I200" s="3">
        <f t="shared" si="100"/>
        <v>91.832999999999998</v>
      </c>
      <c r="J200" s="3">
        <f t="shared" si="101"/>
        <v>923.66960400000005</v>
      </c>
      <c r="K200" s="3">
        <f t="shared" si="73"/>
        <v>42.022655999999998</v>
      </c>
      <c r="L200" s="3">
        <f t="shared" si="74"/>
        <v>22.798151999999998</v>
      </c>
      <c r="M200" s="52">
        <f t="shared" si="102"/>
        <v>988.49041199999999</v>
      </c>
      <c r="N200" s="14"/>
      <c r="O200" s="14"/>
      <c r="P200" s="15"/>
      <c r="Q200" s="1"/>
    </row>
    <row r="201" spans="2:17" s="19" customFormat="1" ht="15.75" customHeight="1" thickBot="1" x14ac:dyDescent="0.35">
      <c r="B201" s="13">
        <v>2</v>
      </c>
      <c r="C201" s="120"/>
      <c r="D201" s="7">
        <f t="shared" si="99"/>
        <v>2408</v>
      </c>
      <c r="E201" s="40" t="s">
        <v>52</v>
      </c>
      <c r="F201" s="50">
        <f>85.811</f>
        <v>85.811000000000007</v>
      </c>
      <c r="G201" s="50">
        <f>3.904</f>
        <v>3.9039999999999999</v>
      </c>
      <c r="H201" s="50">
        <f>2.118</f>
        <v>2.1179999999999999</v>
      </c>
      <c r="I201" s="8">
        <f t="shared" si="100"/>
        <v>91.832999999999998</v>
      </c>
      <c r="J201" s="8">
        <f t="shared" si="101"/>
        <v>923.66960400000005</v>
      </c>
      <c r="K201" s="8">
        <f t="shared" si="73"/>
        <v>42.022655999999998</v>
      </c>
      <c r="L201" s="8">
        <f t="shared" si="74"/>
        <v>22.798151999999998</v>
      </c>
      <c r="M201" s="53">
        <f t="shared" si="102"/>
        <v>988.49041199999999</v>
      </c>
      <c r="N201" s="16"/>
      <c r="O201" s="16"/>
      <c r="P201" s="20"/>
      <c r="Q201" s="1"/>
    </row>
    <row r="202" spans="2:17" ht="15" customHeight="1" x14ac:dyDescent="0.3">
      <c r="B202" s="13">
        <v>2</v>
      </c>
      <c r="C202" s="118">
        <v>25</v>
      </c>
      <c r="D202" s="35">
        <v>2501</v>
      </c>
      <c r="E202" s="38" t="s">
        <v>50</v>
      </c>
      <c r="F202" s="41">
        <f>56.909</f>
        <v>56.908999999999999</v>
      </c>
      <c r="G202" s="41">
        <f>2.457</f>
        <v>2.4569999999999999</v>
      </c>
      <c r="H202" s="41">
        <f>1.631</f>
        <v>1.631</v>
      </c>
      <c r="I202" s="5">
        <f>F202+G202+H202</f>
        <v>60.997</v>
      </c>
      <c r="J202" s="5">
        <f>F202*10.764</f>
        <v>612.56847599999992</v>
      </c>
      <c r="K202" s="5">
        <f t="shared" si="73"/>
        <v>26.447147999999999</v>
      </c>
      <c r="L202" s="5">
        <f t="shared" si="74"/>
        <v>17.556083999999998</v>
      </c>
      <c r="M202" s="51">
        <f>J202+K202+L202</f>
        <v>656.57170799999994</v>
      </c>
      <c r="N202" s="35"/>
      <c r="O202" s="35"/>
      <c r="P202" s="22"/>
    </row>
    <row r="203" spans="2:17" ht="15" customHeight="1" x14ac:dyDescent="0.3">
      <c r="B203" s="13">
        <v>2</v>
      </c>
      <c r="C203" s="119"/>
      <c r="D203" s="31">
        <f t="shared" ref="D203:D209" si="103">D202+1</f>
        <v>2502</v>
      </c>
      <c r="E203" s="37" t="s">
        <v>50</v>
      </c>
      <c r="F203" s="49">
        <f>56.909</f>
        <v>56.908999999999999</v>
      </c>
      <c r="G203" s="49">
        <f>2.457</f>
        <v>2.4569999999999999</v>
      </c>
      <c r="H203" s="49">
        <f>1.631</f>
        <v>1.631</v>
      </c>
      <c r="I203" s="3">
        <f>F203+G203+H203</f>
        <v>60.997</v>
      </c>
      <c r="J203" s="3">
        <f>F203*10.764</f>
        <v>612.56847599999992</v>
      </c>
      <c r="K203" s="3">
        <f t="shared" si="73"/>
        <v>26.447147999999999</v>
      </c>
      <c r="L203" s="3">
        <f t="shared" si="74"/>
        <v>17.556083999999998</v>
      </c>
      <c r="M203" s="52">
        <f>J203+K203+L203</f>
        <v>656.57170799999994</v>
      </c>
      <c r="N203" s="14"/>
      <c r="O203" s="14"/>
      <c r="P203" s="21"/>
    </row>
    <row r="204" spans="2:17" ht="15" customHeight="1" x14ac:dyDescent="0.3">
      <c r="B204" s="13">
        <v>2</v>
      </c>
      <c r="C204" s="119"/>
      <c r="D204" s="31">
        <f t="shared" si="103"/>
        <v>2503</v>
      </c>
      <c r="E204" s="37" t="s">
        <v>51</v>
      </c>
      <c r="F204" s="49">
        <f>93.006</f>
        <v>93.006</v>
      </c>
      <c r="G204" s="49">
        <f>4.087</f>
        <v>4.0869999999999997</v>
      </c>
      <c r="H204" s="49">
        <f>2.45</f>
        <v>2.4500000000000002</v>
      </c>
      <c r="I204" s="3">
        <f t="shared" ref="I204:I209" si="104">F204+G204+H204</f>
        <v>99.543000000000006</v>
      </c>
      <c r="J204" s="3">
        <f t="shared" ref="J204:J209" si="105">F204*10.764</f>
        <v>1001.116584</v>
      </c>
      <c r="K204" s="3">
        <f t="shared" si="73"/>
        <v>43.992467999999995</v>
      </c>
      <c r="L204" s="3">
        <f t="shared" si="74"/>
        <v>26.3718</v>
      </c>
      <c r="M204" s="52">
        <f t="shared" ref="M204:M209" si="106">J204+K204+L204</f>
        <v>1071.4808519999999</v>
      </c>
      <c r="N204" s="14"/>
      <c r="O204" s="14"/>
      <c r="P204" s="15"/>
    </row>
    <row r="205" spans="2:17" s="19" customFormat="1" ht="15" customHeight="1" x14ac:dyDescent="0.3">
      <c r="B205" s="13">
        <v>2</v>
      </c>
      <c r="C205" s="119"/>
      <c r="D205" s="31">
        <f t="shared" si="103"/>
        <v>2504</v>
      </c>
      <c r="E205" s="37" t="s">
        <v>51</v>
      </c>
      <c r="F205" s="49">
        <f>93.006</f>
        <v>93.006</v>
      </c>
      <c r="G205" s="49">
        <f>4.087</f>
        <v>4.0869999999999997</v>
      </c>
      <c r="H205" s="49">
        <f>2.45</f>
        <v>2.4500000000000002</v>
      </c>
      <c r="I205" s="3">
        <f t="shared" si="104"/>
        <v>99.543000000000006</v>
      </c>
      <c r="J205" s="3">
        <f t="shared" si="105"/>
        <v>1001.116584</v>
      </c>
      <c r="K205" s="3">
        <f t="shared" si="73"/>
        <v>43.992467999999995</v>
      </c>
      <c r="L205" s="3">
        <f t="shared" si="74"/>
        <v>26.3718</v>
      </c>
      <c r="M205" s="52">
        <f t="shared" si="106"/>
        <v>1071.4808519999999</v>
      </c>
      <c r="N205" s="14"/>
      <c r="O205" s="14"/>
      <c r="P205" s="15"/>
      <c r="Q205" s="1"/>
    </row>
    <row r="206" spans="2:17" ht="15" customHeight="1" x14ac:dyDescent="0.3">
      <c r="B206" s="13">
        <v>2</v>
      </c>
      <c r="C206" s="119"/>
      <c r="D206" s="31">
        <f t="shared" si="103"/>
        <v>2505</v>
      </c>
      <c r="E206" s="37" t="s">
        <v>37</v>
      </c>
      <c r="F206" s="49">
        <f>64.471</f>
        <v>64.471000000000004</v>
      </c>
      <c r="G206" s="49">
        <f>3.491</f>
        <v>3.4910000000000001</v>
      </c>
      <c r="H206" s="49">
        <f>1.974</f>
        <v>1.974</v>
      </c>
      <c r="I206" s="3">
        <f t="shared" si="104"/>
        <v>69.936000000000007</v>
      </c>
      <c r="J206" s="3">
        <f t="shared" si="105"/>
        <v>693.96584399999995</v>
      </c>
      <c r="K206" s="3">
        <f t="shared" si="73"/>
        <v>37.577123999999998</v>
      </c>
      <c r="L206" s="3">
        <f t="shared" si="74"/>
        <v>21.248135999999999</v>
      </c>
      <c r="M206" s="52">
        <f t="shared" si="106"/>
        <v>752.79110400000002</v>
      </c>
      <c r="N206" s="14"/>
      <c r="O206" s="14"/>
      <c r="P206" s="15"/>
    </row>
    <row r="207" spans="2:17" ht="15" customHeight="1" x14ac:dyDescent="0.3">
      <c r="B207" s="13">
        <v>2</v>
      </c>
      <c r="C207" s="119"/>
      <c r="D207" s="31">
        <f t="shared" si="103"/>
        <v>2506</v>
      </c>
      <c r="E207" s="37" t="s">
        <v>37</v>
      </c>
      <c r="F207" s="49">
        <f>64.471</f>
        <v>64.471000000000004</v>
      </c>
      <c r="G207" s="49">
        <f>3.491</f>
        <v>3.4910000000000001</v>
      </c>
      <c r="H207" s="49">
        <f>1.974</f>
        <v>1.974</v>
      </c>
      <c r="I207" s="3">
        <f t="shared" si="104"/>
        <v>69.936000000000007</v>
      </c>
      <c r="J207" s="3">
        <f t="shared" si="105"/>
        <v>693.96584399999995</v>
      </c>
      <c r="K207" s="3">
        <f t="shared" si="73"/>
        <v>37.577123999999998</v>
      </c>
      <c r="L207" s="3">
        <f t="shared" si="74"/>
        <v>21.248135999999999</v>
      </c>
      <c r="M207" s="52">
        <f t="shared" si="106"/>
        <v>752.79110400000002</v>
      </c>
      <c r="N207" s="14"/>
      <c r="O207" s="14"/>
      <c r="P207" s="15"/>
    </row>
    <row r="208" spans="2:17" s="19" customFormat="1" ht="15" customHeight="1" x14ac:dyDescent="0.3">
      <c r="B208" s="13">
        <v>2</v>
      </c>
      <c r="C208" s="119"/>
      <c r="D208" s="31">
        <f t="shared" si="103"/>
        <v>2507</v>
      </c>
      <c r="E208" s="37" t="s">
        <v>52</v>
      </c>
      <c r="F208" s="49">
        <f>85.811</f>
        <v>85.811000000000007</v>
      </c>
      <c r="G208" s="49">
        <f>3.904</f>
        <v>3.9039999999999999</v>
      </c>
      <c r="H208" s="49">
        <f>2.118</f>
        <v>2.1179999999999999</v>
      </c>
      <c r="I208" s="3">
        <f t="shared" si="104"/>
        <v>91.832999999999998</v>
      </c>
      <c r="J208" s="3">
        <f t="shared" si="105"/>
        <v>923.66960400000005</v>
      </c>
      <c r="K208" s="3">
        <f t="shared" si="73"/>
        <v>42.022655999999998</v>
      </c>
      <c r="L208" s="3">
        <f t="shared" si="74"/>
        <v>22.798151999999998</v>
      </c>
      <c r="M208" s="52">
        <f t="shared" si="106"/>
        <v>988.49041199999999</v>
      </c>
      <c r="N208" s="14"/>
      <c r="O208" s="14"/>
      <c r="P208" s="15"/>
      <c r="Q208" s="1"/>
    </row>
    <row r="209" spans="2:17" s="19" customFormat="1" ht="15.75" customHeight="1" thickBot="1" x14ac:dyDescent="0.35">
      <c r="B209" s="13">
        <v>2</v>
      </c>
      <c r="C209" s="120"/>
      <c r="D209" s="7">
        <f t="shared" si="103"/>
        <v>2508</v>
      </c>
      <c r="E209" s="40" t="s">
        <v>52</v>
      </c>
      <c r="F209" s="50">
        <f>85.811</f>
        <v>85.811000000000007</v>
      </c>
      <c r="G209" s="50">
        <f>3.904</f>
        <v>3.9039999999999999</v>
      </c>
      <c r="H209" s="50">
        <f>2.118</f>
        <v>2.1179999999999999</v>
      </c>
      <c r="I209" s="8">
        <f t="shared" si="104"/>
        <v>91.832999999999998</v>
      </c>
      <c r="J209" s="8">
        <f t="shared" si="105"/>
        <v>923.66960400000005</v>
      </c>
      <c r="K209" s="8">
        <f t="shared" si="73"/>
        <v>42.022655999999998</v>
      </c>
      <c r="L209" s="8">
        <f t="shared" si="74"/>
        <v>22.798151999999998</v>
      </c>
      <c r="M209" s="53">
        <f t="shared" si="106"/>
        <v>988.49041199999999</v>
      </c>
      <c r="N209" s="16"/>
      <c r="O209" s="16"/>
      <c r="P209" s="20"/>
      <c r="Q209" s="1"/>
    </row>
    <row r="210" spans="2:17" ht="15" customHeight="1" x14ac:dyDescent="0.3">
      <c r="B210" s="13">
        <v>2</v>
      </c>
      <c r="C210" s="118">
        <v>26</v>
      </c>
      <c r="D210" s="35">
        <v>2601</v>
      </c>
      <c r="E210" s="38" t="s">
        <v>50</v>
      </c>
      <c r="F210" s="41">
        <f>56.909</f>
        <v>56.908999999999999</v>
      </c>
      <c r="G210" s="41">
        <f>2.457</f>
        <v>2.4569999999999999</v>
      </c>
      <c r="H210" s="41">
        <f>1.631</f>
        <v>1.631</v>
      </c>
      <c r="I210" s="5">
        <f>F210+G210+H210</f>
        <v>60.997</v>
      </c>
      <c r="J210" s="5">
        <f>F210*10.764</f>
        <v>612.56847599999992</v>
      </c>
      <c r="K210" s="5">
        <f t="shared" ref="K210:K273" si="107">G210*10.764</f>
        <v>26.447147999999999</v>
      </c>
      <c r="L210" s="5">
        <f t="shared" ref="L210:L273" si="108">H210*10.764</f>
        <v>17.556083999999998</v>
      </c>
      <c r="M210" s="51">
        <f>J210+K210+L210</f>
        <v>656.57170799999994</v>
      </c>
      <c r="N210" s="35"/>
      <c r="O210" s="35"/>
      <c r="P210" s="22"/>
    </row>
    <row r="211" spans="2:17" ht="15" customHeight="1" x14ac:dyDescent="0.3">
      <c r="B211" s="13">
        <v>2</v>
      </c>
      <c r="C211" s="119"/>
      <c r="D211" s="31">
        <f t="shared" ref="D211:D217" si="109">D210+1</f>
        <v>2602</v>
      </c>
      <c r="E211" s="37" t="s">
        <v>50</v>
      </c>
      <c r="F211" s="49">
        <f>56.909</f>
        <v>56.908999999999999</v>
      </c>
      <c r="G211" s="49">
        <f>2.457</f>
        <v>2.4569999999999999</v>
      </c>
      <c r="H211" s="49">
        <f>1.631</f>
        <v>1.631</v>
      </c>
      <c r="I211" s="3">
        <f>F211+G211+H211</f>
        <v>60.997</v>
      </c>
      <c r="J211" s="3">
        <f>F211*10.764</f>
        <v>612.56847599999992</v>
      </c>
      <c r="K211" s="3">
        <f t="shared" si="107"/>
        <v>26.447147999999999</v>
      </c>
      <c r="L211" s="3">
        <f t="shared" si="108"/>
        <v>17.556083999999998</v>
      </c>
      <c r="M211" s="52">
        <f>J211+K211+L211</f>
        <v>656.57170799999994</v>
      </c>
      <c r="N211" s="14"/>
      <c r="O211" s="14"/>
      <c r="P211" s="21"/>
    </row>
    <row r="212" spans="2:17" s="19" customFormat="1" ht="15" customHeight="1" x14ac:dyDescent="0.3">
      <c r="B212" s="13">
        <v>2</v>
      </c>
      <c r="C212" s="119"/>
      <c r="D212" s="31">
        <f t="shared" si="109"/>
        <v>2603</v>
      </c>
      <c r="E212" s="37" t="s">
        <v>51</v>
      </c>
      <c r="F212" s="49">
        <f>93.006</f>
        <v>93.006</v>
      </c>
      <c r="G212" s="49">
        <f>4.087</f>
        <v>4.0869999999999997</v>
      </c>
      <c r="H212" s="49">
        <f>2.45</f>
        <v>2.4500000000000002</v>
      </c>
      <c r="I212" s="3">
        <f t="shared" ref="I212:I217" si="110">F212+G212+H212</f>
        <v>99.543000000000006</v>
      </c>
      <c r="J212" s="3">
        <f t="shared" ref="J212:J217" si="111">F212*10.764</f>
        <v>1001.116584</v>
      </c>
      <c r="K212" s="3">
        <f t="shared" si="107"/>
        <v>43.992467999999995</v>
      </c>
      <c r="L212" s="3">
        <f t="shared" si="108"/>
        <v>26.3718</v>
      </c>
      <c r="M212" s="52">
        <f t="shared" ref="M212:M217" si="112">J212+K212+L212</f>
        <v>1071.4808519999999</v>
      </c>
      <c r="N212" s="14"/>
      <c r="O212" s="14"/>
      <c r="P212" s="15"/>
      <c r="Q212" s="1"/>
    </row>
    <row r="213" spans="2:17" s="19" customFormat="1" ht="15" customHeight="1" x14ac:dyDescent="0.3">
      <c r="B213" s="13">
        <v>2</v>
      </c>
      <c r="C213" s="119"/>
      <c r="D213" s="31">
        <f t="shared" si="109"/>
        <v>2604</v>
      </c>
      <c r="E213" s="37" t="s">
        <v>51</v>
      </c>
      <c r="F213" s="49">
        <f>93.006</f>
        <v>93.006</v>
      </c>
      <c r="G213" s="49">
        <f>4.087</f>
        <v>4.0869999999999997</v>
      </c>
      <c r="H213" s="49">
        <f>2.45</f>
        <v>2.4500000000000002</v>
      </c>
      <c r="I213" s="3">
        <f t="shared" si="110"/>
        <v>99.543000000000006</v>
      </c>
      <c r="J213" s="3">
        <f t="shared" si="111"/>
        <v>1001.116584</v>
      </c>
      <c r="K213" s="3">
        <f t="shared" si="107"/>
        <v>43.992467999999995</v>
      </c>
      <c r="L213" s="3">
        <f t="shared" si="108"/>
        <v>26.3718</v>
      </c>
      <c r="M213" s="52">
        <f t="shared" si="112"/>
        <v>1071.4808519999999</v>
      </c>
      <c r="N213" s="14"/>
      <c r="O213" s="14"/>
      <c r="P213" s="15"/>
      <c r="Q213" s="1"/>
    </row>
    <row r="214" spans="2:17" ht="15" customHeight="1" x14ac:dyDescent="0.3">
      <c r="B214" s="13">
        <v>2</v>
      </c>
      <c r="C214" s="119"/>
      <c r="D214" s="31">
        <f t="shared" si="109"/>
        <v>2605</v>
      </c>
      <c r="E214" s="37" t="s">
        <v>37</v>
      </c>
      <c r="F214" s="49">
        <f>64.471</f>
        <v>64.471000000000004</v>
      </c>
      <c r="G214" s="49">
        <f>3.491</f>
        <v>3.4910000000000001</v>
      </c>
      <c r="H214" s="49">
        <f>1.974</f>
        <v>1.974</v>
      </c>
      <c r="I214" s="3">
        <f t="shared" si="110"/>
        <v>69.936000000000007</v>
      </c>
      <c r="J214" s="3">
        <f t="shared" si="111"/>
        <v>693.96584399999995</v>
      </c>
      <c r="K214" s="3">
        <f t="shared" si="107"/>
        <v>37.577123999999998</v>
      </c>
      <c r="L214" s="3">
        <f t="shared" si="108"/>
        <v>21.248135999999999</v>
      </c>
      <c r="M214" s="52">
        <f t="shared" si="112"/>
        <v>752.79110400000002</v>
      </c>
      <c r="N214" s="14"/>
      <c r="O214" s="14"/>
      <c r="P214" s="15"/>
    </row>
    <row r="215" spans="2:17" ht="15" customHeight="1" x14ac:dyDescent="0.3">
      <c r="B215" s="13">
        <v>2</v>
      </c>
      <c r="C215" s="119"/>
      <c r="D215" s="31">
        <f t="shared" si="109"/>
        <v>2606</v>
      </c>
      <c r="E215" s="37" t="s">
        <v>37</v>
      </c>
      <c r="F215" s="49">
        <f>64.471</f>
        <v>64.471000000000004</v>
      </c>
      <c r="G215" s="49">
        <f>3.491</f>
        <v>3.4910000000000001</v>
      </c>
      <c r="H215" s="49">
        <f>1.974</f>
        <v>1.974</v>
      </c>
      <c r="I215" s="3">
        <f t="shared" si="110"/>
        <v>69.936000000000007</v>
      </c>
      <c r="J215" s="3">
        <f t="shared" si="111"/>
        <v>693.96584399999995</v>
      </c>
      <c r="K215" s="3">
        <f t="shared" si="107"/>
        <v>37.577123999999998</v>
      </c>
      <c r="L215" s="3">
        <f t="shared" si="108"/>
        <v>21.248135999999999</v>
      </c>
      <c r="M215" s="52">
        <f t="shared" si="112"/>
        <v>752.79110400000002</v>
      </c>
      <c r="N215" s="14"/>
      <c r="O215" s="14"/>
      <c r="P215" s="15"/>
    </row>
    <row r="216" spans="2:17" s="19" customFormat="1" ht="15" customHeight="1" x14ac:dyDescent="0.3">
      <c r="B216" s="13">
        <v>2</v>
      </c>
      <c r="C216" s="119"/>
      <c r="D216" s="31">
        <f t="shared" si="109"/>
        <v>2607</v>
      </c>
      <c r="E216" s="37" t="s">
        <v>52</v>
      </c>
      <c r="F216" s="49">
        <f>85.811</f>
        <v>85.811000000000007</v>
      </c>
      <c r="G216" s="49">
        <f>3.904</f>
        <v>3.9039999999999999</v>
      </c>
      <c r="H216" s="49">
        <f>2.118</f>
        <v>2.1179999999999999</v>
      </c>
      <c r="I216" s="3">
        <f t="shared" si="110"/>
        <v>91.832999999999998</v>
      </c>
      <c r="J216" s="3">
        <f t="shared" si="111"/>
        <v>923.66960400000005</v>
      </c>
      <c r="K216" s="3">
        <f t="shared" si="107"/>
        <v>42.022655999999998</v>
      </c>
      <c r="L216" s="3">
        <f t="shared" si="108"/>
        <v>22.798151999999998</v>
      </c>
      <c r="M216" s="52">
        <f t="shared" si="112"/>
        <v>988.49041199999999</v>
      </c>
      <c r="N216" s="14"/>
      <c r="O216" s="14"/>
      <c r="P216" s="15"/>
      <c r="Q216" s="1"/>
    </row>
    <row r="217" spans="2:17" s="19" customFormat="1" ht="15.75" customHeight="1" thickBot="1" x14ac:dyDescent="0.35">
      <c r="B217" s="13">
        <v>2</v>
      </c>
      <c r="C217" s="120"/>
      <c r="D217" s="7">
        <f t="shared" si="109"/>
        <v>2608</v>
      </c>
      <c r="E217" s="40" t="s">
        <v>52</v>
      </c>
      <c r="F217" s="50">
        <f>85.811</f>
        <v>85.811000000000007</v>
      </c>
      <c r="G217" s="50">
        <f>3.904</f>
        <v>3.9039999999999999</v>
      </c>
      <c r="H217" s="50">
        <f>2.118</f>
        <v>2.1179999999999999</v>
      </c>
      <c r="I217" s="8">
        <f t="shared" si="110"/>
        <v>91.832999999999998</v>
      </c>
      <c r="J217" s="8">
        <f t="shared" si="111"/>
        <v>923.66960400000005</v>
      </c>
      <c r="K217" s="8">
        <f t="shared" si="107"/>
        <v>42.022655999999998</v>
      </c>
      <c r="L217" s="8">
        <f t="shared" si="108"/>
        <v>22.798151999999998</v>
      </c>
      <c r="M217" s="53">
        <f t="shared" si="112"/>
        <v>988.49041199999999</v>
      </c>
      <c r="N217" s="16"/>
      <c r="O217" s="16"/>
      <c r="P217" s="20"/>
      <c r="Q217" s="1"/>
    </row>
    <row r="218" spans="2:17" ht="15" customHeight="1" x14ac:dyDescent="0.3">
      <c r="B218" s="13">
        <v>2</v>
      </c>
      <c r="C218" s="118">
        <v>27</v>
      </c>
      <c r="D218" s="35">
        <v>2701</v>
      </c>
      <c r="E218" s="38" t="s">
        <v>50</v>
      </c>
      <c r="F218" s="41">
        <f>56.909</f>
        <v>56.908999999999999</v>
      </c>
      <c r="G218" s="41">
        <f>2.457</f>
        <v>2.4569999999999999</v>
      </c>
      <c r="H218" s="41">
        <f>1.631</f>
        <v>1.631</v>
      </c>
      <c r="I218" s="5">
        <f>F218+G218+H218</f>
        <v>60.997</v>
      </c>
      <c r="J218" s="5">
        <f>F218*10.764</f>
        <v>612.56847599999992</v>
      </c>
      <c r="K218" s="5">
        <f t="shared" si="107"/>
        <v>26.447147999999999</v>
      </c>
      <c r="L218" s="5">
        <f t="shared" si="108"/>
        <v>17.556083999999998</v>
      </c>
      <c r="M218" s="51">
        <f>J218+K218+L218</f>
        <v>656.57170799999994</v>
      </c>
      <c r="N218" s="35"/>
      <c r="O218" s="35"/>
      <c r="P218" s="22"/>
    </row>
    <row r="219" spans="2:17" ht="15" customHeight="1" x14ac:dyDescent="0.3">
      <c r="B219" s="13">
        <v>2</v>
      </c>
      <c r="C219" s="119"/>
      <c r="D219" s="2">
        <f t="shared" ref="D219:D225" si="113">D218+1</f>
        <v>2702</v>
      </c>
      <c r="E219" s="2"/>
      <c r="F219" s="54"/>
      <c r="G219" s="54"/>
      <c r="H219" s="54"/>
      <c r="I219" s="17"/>
      <c r="J219" s="17"/>
      <c r="K219" s="17"/>
      <c r="L219" s="17"/>
      <c r="M219" s="55"/>
      <c r="N219" s="18" t="s">
        <v>45</v>
      </c>
      <c r="O219" s="18"/>
      <c r="P219" s="67"/>
    </row>
    <row r="220" spans="2:17" s="19" customFormat="1" ht="15" customHeight="1" x14ac:dyDescent="0.3">
      <c r="B220" s="13">
        <v>2</v>
      </c>
      <c r="C220" s="119"/>
      <c r="D220" s="31">
        <f t="shared" si="113"/>
        <v>2703</v>
      </c>
      <c r="E220" s="37" t="s">
        <v>51</v>
      </c>
      <c r="F220" s="49">
        <f>93.006</f>
        <v>93.006</v>
      </c>
      <c r="G220" s="49">
        <f>4.087</f>
        <v>4.0869999999999997</v>
      </c>
      <c r="H220" s="49">
        <f>2.45</f>
        <v>2.4500000000000002</v>
      </c>
      <c r="I220" s="3">
        <f t="shared" ref="I220:I225" si="114">F220+G220+H220</f>
        <v>99.543000000000006</v>
      </c>
      <c r="J220" s="3">
        <f t="shared" ref="J220:J225" si="115">F220*10.764</f>
        <v>1001.116584</v>
      </c>
      <c r="K220" s="3">
        <f t="shared" si="107"/>
        <v>43.992467999999995</v>
      </c>
      <c r="L220" s="3">
        <f t="shared" si="108"/>
        <v>26.3718</v>
      </c>
      <c r="M220" s="52">
        <f t="shared" ref="M220:M225" si="116">J220+K220+L220</f>
        <v>1071.4808519999999</v>
      </c>
      <c r="N220" s="14"/>
      <c r="O220" s="14"/>
      <c r="P220" s="15"/>
      <c r="Q220" s="1"/>
    </row>
    <row r="221" spans="2:17" s="19" customFormat="1" ht="15" customHeight="1" x14ac:dyDescent="0.3">
      <c r="B221" s="13">
        <v>2</v>
      </c>
      <c r="C221" s="119"/>
      <c r="D221" s="31">
        <f t="shared" si="113"/>
        <v>2704</v>
      </c>
      <c r="E221" s="37" t="s">
        <v>51</v>
      </c>
      <c r="F221" s="49">
        <f>93.006</f>
        <v>93.006</v>
      </c>
      <c r="G221" s="49">
        <f>4.087</f>
        <v>4.0869999999999997</v>
      </c>
      <c r="H221" s="49">
        <f>2.45</f>
        <v>2.4500000000000002</v>
      </c>
      <c r="I221" s="3">
        <f t="shared" si="114"/>
        <v>99.543000000000006</v>
      </c>
      <c r="J221" s="3">
        <f t="shared" si="115"/>
        <v>1001.116584</v>
      </c>
      <c r="K221" s="3">
        <f t="shared" si="107"/>
        <v>43.992467999999995</v>
      </c>
      <c r="L221" s="3">
        <f t="shared" si="108"/>
        <v>26.3718</v>
      </c>
      <c r="M221" s="52">
        <f t="shared" si="116"/>
        <v>1071.4808519999999</v>
      </c>
      <c r="N221" s="14"/>
      <c r="O221" s="14"/>
      <c r="P221" s="15"/>
      <c r="Q221" s="1"/>
    </row>
    <row r="222" spans="2:17" ht="15" customHeight="1" x14ac:dyDescent="0.3">
      <c r="B222" s="13">
        <v>2</v>
      </c>
      <c r="C222" s="119"/>
      <c r="D222" s="37">
        <f t="shared" si="113"/>
        <v>2705</v>
      </c>
      <c r="E222" s="37" t="s">
        <v>37</v>
      </c>
      <c r="F222" s="49">
        <f>64.471</f>
        <v>64.471000000000004</v>
      </c>
      <c r="G222" s="49">
        <f>3.491</f>
        <v>3.4910000000000001</v>
      </c>
      <c r="H222" s="49">
        <f>1.974</f>
        <v>1.974</v>
      </c>
      <c r="I222" s="46">
        <f t="shared" si="114"/>
        <v>69.936000000000007</v>
      </c>
      <c r="J222" s="46">
        <f t="shared" si="115"/>
        <v>693.96584399999995</v>
      </c>
      <c r="K222" s="46">
        <f t="shared" si="107"/>
        <v>37.577123999999998</v>
      </c>
      <c r="L222" s="46">
        <f t="shared" si="108"/>
        <v>21.248135999999999</v>
      </c>
      <c r="M222" s="52">
        <f t="shared" si="116"/>
        <v>752.79110400000002</v>
      </c>
      <c r="N222" s="31"/>
      <c r="O222" s="64"/>
      <c r="P222" s="68"/>
    </row>
    <row r="223" spans="2:17" ht="15" customHeight="1" x14ac:dyDescent="0.3">
      <c r="B223" s="13">
        <v>2</v>
      </c>
      <c r="C223" s="119"/>
      <c r="D223" s="31">
        <f t="shared" si="113"/>
        <v>2706</v>
      </c>
      <c r="E223" s="37" t="s">
        <v>37</v>
      </c>
      <c r="F223" s="49">
        <f>64.471</f>
        <v>64.471000000000004</v>
      </c>
      <c r="G223" s="49">
        <f>3.491</f>
        <v>3.4910000000000001</v>
      </c>
      <c r="H223" s="49">
        <f>1.974</f>
        <v>1.974</v>
      </c>
      <c r="I223" s="3">
        <f t="shared" si="114"/>
        <v>69.936000000000007</v>
      </c>
      <c r="J223" s="3">
        <f t="shared" si="115"/>
        <v>693.96584399999995</v>
      </c>
      <c r="K223" s="3">
        <f t="shared" si="107"/>
        <v>37.577123999999998</v>
      </c>
      <c r="L223" s="3">
        <f t="shared" si="108"/>
        <v>21.248135999999999</v>
      </c>
      <c r="M223" s="52">
        <f t="shared" si="116"/>
        <v>752.79110400000002</v>
      </c>
      <c r="N223" s="14"/>
      <c r="O223" s="14"/>
      <c r="P223" s="15"/>
    </row>
    <row r="224" spans="2:17" s="19" customFormat="1" ht="15" customHeight="1" x14ac:dyDescent="0.3">
      <c r="B224" s="13">
        <v>2</v>
      </c>
      <c r="C224" s="119"/>
      <c r="D224" s="31">
        <f t="shared" si="113"/>
        <v>2707</v>
      </c>
      <c r="E224" s="37" t="s">
        <v>52</v>
      </c>
      <c r="F224" s="49">
        <f>85.811</f>
        <v>85.811000000000007</v>
      </c>
      <c r="G224" s="49">
        <f>3.904</f>
        <v>3.9039999999999999</v>
      </c>
      <c r="H224" s="49">
        <f>2.118</f>
        <v>2.1179999999999999</v>
      </c>
      <c r="I224" s="3">
        <f t="shared" si="114"/>
        <v>91.832999999999998</v>
      </c>
      <c r="J224" s="3">
        <f t="shared" si="115"/>
        <v>923.66960400000005</v>
      </c>
      <c r="K224" s="3">
        <f t="shared" si="107"/>
        <v>42.022655999999998</v>
      </c>
      <c r="L224" s="3">
        <f t="shared" si="108"/>
        <v>22.798151999999998</v>
      </c>
      <c r="M224" s="52">
        <f t="shared" si="116"/>
        <v>988.49041199999999</v>
      </c>
      <c r="N224" s="14"/>
      <c r="O224" s="14"/>
      <c r="P224" s="15"/>
      <c r="Q224" s="1"/>
    </row>
    <row r="225" spans="2:17" s="19" customFormat="1" ht="15.75" customHeight="1" thickBot="1" x14ac:dyDescent="0.35">
      <c r="B225" s="13">
        <v>2</v>
      </c>
      <c r="C225" s="120"/>
      <c r="D225" s="7">
        <f t="shared" si="113"/>
        <v>2708</v>
      </c>
      <c r="E225" s="40" t="s">
        <v>52</v>
      </c>
      <c r="F225" s="50">
        <f>85.811</f>
        <v>85.811000000000007</v>
      </c>
      <c r="G225" s="50">
        <f>3.904</f>
        <v>3.9039999999999999</v>
      </c>
      <c r="H225" s="50">
        <f>2.118</f>
        <v>2.1179999999999999</v>
      </c>
      <c r="I225" s="8">
        <f t="shared" si="114"/>
        <v>91.832999999999998</v>
      </c>
      <c r="J225" s="8">
        <f t="shared" si="115"/>
        <v>923.66960400000005</v>
      </c>
      <c r="K225" s="8">
        <f t="shared" si="107"/>
        <v>42.022655999999998</v>
      </c>
      <c r="L225" s="8">
        <f t="shared" si="108"/>
        <v>22.798151999999998</v>
      </c>
      <c r="M225" s="53">
        <f t="shared" si="116"/>
        <v>988.49041199999999</v>
      </c>
      <c r="N225" s="16"/>
      <c r="O225" s="16"/>
      <c r="P225" s="20"/>
      <c r="Q225" s="1"/>
    </row>
    <row r="226" spans="2:17" ht="15" customHeight="1" x14ac:dyDescent="0.3">
      <c r="B226" s="13">
        <v>2</v>
      </c>
      <c r="C226" s="118">
        <v>28</v>
      </c>
      <c r="D226" s="35">
        <v>2801</v>
      </c>
      <c r="E226" s="38" t="s">
        <v>50</v>
      </c>
      <c r="F226" s="41">
        <f>56.909</f>
        <v>56.908999999999999</v>
      </c>
      <c r="G226" s="41">
        <f>2.457</f>
        <v>2.4569999999999999</v>
      </c>
      <c r="H226" s="41">
        <f>1.631</f>
        <v>1.631</v>
      </c>
      <c r="I226" s="5">
        <f>F226+G226+H226</f>
        <v>60.997</v>
      </c>
      <c r="J226" s="5">
        <f>F226*10.764</f>
        <v>612.56847599999992</v>
      </c>
      <c r="K226" s="5">
        <f t="shared" si="107"/>
        <v>26.447147999999999</v>
      </c>
      <c r="L226" s="5">
        <f t="shared" si="108"/>
        <v>17.556083999999998</v>
      </c>
      <c r="M226" s="51">
        <f>J226+K226+L226</f>
        <v>656.57170799999994</v>
      </c>
      <c r="N226" s="35"/>
      <c r="O226" s="35"/>
      <c r="P226" s="22"/>
    </row>
    <row r="227" spans="2:17" ht="15" customHeight="1" x14ac:dyDescent="0.3">
      <c r="B227" s="13">
        <v>2</v>
      </c>
      <c r="C227" s="119"/>
      <c r="D227" s="31">
        <f t="shared" ref="D227:D233" si="117">D226+1</f>
        <v>2802</v>
      </c>
      <c r="E227" s="37" t="s">
        <v>50</v>
      </c>
      <c r="F227" s="49">
        <f>56.909</f>
        <v>56.908999999999999</v>
      </c>
      <c r="G227" s="49">
        <f>2.457</f>
        <v>2.4569999999999999</v>
      </c>
      <c r="H227" s="49">
        <f>1.631</f>
        <v>1.631</v>
      </c>
      <c r="I227" s="3">
        <f>F227+G227+H227</f>
        <v>60.997</v>
      </c>
      <c r="J227" s="3">
        <f>F227*10.764</f>
        <v>612.56847599999992</v>
      </c>
      <c r="K227" s="3">
        <f t="shared" si="107"/>
        <v>26.447147999999999</v>
      </c>
      <c r="L227" s="3">
        <f t="shared" si="108"/>
        <v>17.556083999999998</v>
      </c>
      <c r="M227" s="52">
        <f>J227+K227+L227</f>
        <v>656.57170799999994</v>
      </c>
      <c r="N227" s="14"/>
      <c r="O227" s="14"/>
      <c r="P227" s="21"/>
    </row>
    <row r="228" spans="2:17" s="19" customFormat="1" ht="15" customHeight="1" x14ac:dyDescent="0.3">
      <c r="B228" s="13">
        <v>2</v>
      </c>
      <c r="C228" s="119"/>
      <c r="D228" s="31">
        <f t="shared" si="117"/>
        <v>2803</v>
      </c>
      <c r="E228" s="37" t="s">
        <v>51</v>
      </c>
      <c r="F228" s="49">
        <f>93.006</f>
        <v>93.006</v>
      </c>
      <c r="G228" s="49">
        <f>4.087</f>
        <v>4.0869999999999997</v>
      </c>
      <c r="H228" s="49">
        <f>2.45</f>
        <v>2.4500000000000002</v>
      </c>
      <c r="I228" s="3">
        <f t="shared" ref="I228:I233" si="118">F228+G228+H228</f>
        <v>99.543000000000006</v>
      </c>
      <c r="J228" s="3">
        <f t="shared" ref="J228:J233" si="119">F228*10.764</f>
        <v>1001.116584</v>
      </c>
      <c r="K228" s="3">
        <f t="shared" si="107"/>
        <v>43.992467999999995</v>
      </c>
      <c r="L228" s="3">
        <f t="shared" si="108"/>
        <v>26.3718</v>
      </c>
      <c r="M228" s="52">
        <f t="shared" ref="M228:M233" si="120">J228+K228+L228</f>
        <v>1071.4808519999999</v>
      </c>
      <c r="N228" s="14"/>
      <c r="O228" s="14"/>
      <c r="P228" s="15"/>
      <c r="Q228" s="1"/>
    </row>
    <row r="229" spans="2:17" s="19" customFormat="1" ht="15" customHeight="1" x14ac:dyDescent="0.3">
      <c r="B229" s="13">
        <v>2</v>
      </c>
      <c r="C229" s="119"/>
      <c r="D229" s="31">
        <f t="shared" si="117"/>
        <v>2804</v>
      </c>
      <c r="E229" s="37" t="s">
        <v>51</v>
      </c>
      <c r="F229" s="49">
        <f>93.006</f>
        <v>93.006</v>
      </c>
      <c r="G229" s="49">
        <f>4.087</f>
        <v>4.0869999999999997</v>
      </c>
      <c r="H229" s="49">
        <f>2.45</f>
        <v>2.4500000000000002</v>
      </c>
      <c r="I229" s="3">
        <f t="shared" si="118"/>
        <v>99.543000000000006</v>
      </c>
      <c r="J229" s="3">
        <f t="shared" si="119"/>
        <v>1001.116584</v>
      </c>
      <c r="K229" s="3">
        <f t="shared" si="107"/>
        <v>43.992467999999995</v>
      </c>
      <c r="L229" s="3">
        <f t="shared" si="108"/>
        <v>26.3718</v>
      </c>
      <c r="M229" s="52">
        <f t="shared" si="120"/>
        <v>1071.4808519999999</v>
      </c>
      <c r="N229" s="14"/>
      <c r="O229" s="14"/>
      <c r="P229" s="15"/>
      <c r="Q229" s="1"/>
    </row>
    <row r="230" spans="2:17" ht="15" customHeight="1" x14ac:dyDescent="0.3">
      <c r="B230" s="13">
        <v>2</v>
      </c>
      <c r="C230" s="119"/>
      <c r="D230" s="31">
        <f t="shared" si="117"/>
        <v>2805</v>
      </c>
      <c r="E230" s="37" t="s">
        <v>37</v>
      </c>
      <c r="F230" s="49">
        <f>64.471</f>
        <v>64.471000000000004</v>
      </c>
      <c r="G230" s="49">
        <f>3.491</f>
        <v>3.4910000000000001</v>
      </c>
      <c r="H230" s="49">
        <f>1.974</f>
        <v>1.974</v>
      </c>
      <c r="I230" s="3">
        <f t="shared" si="118"/>
        <v>69.936000000000007</v>
      </c>
      <c r="J230" s="3">
        <f t="shared" si="119"/>
        <v>693.96584399999995</v>
      </c>
      <c r="K230" s="3">
        <f t="shared" si="107"/>
        <v>37.577123999999998</v>
      </c>
      <c r="L230" s="3">
        <f t="shared" si="108"/>
        <v>21.248135999999999</v>
      </c>
      <c r="M230" s="52">
        <f t="shared" si="120"/>
        <v>752.79110400000002</v>
      </c>
      <c r="N230" s="14"/>
      <c r="O230" s="14"/>
      <c r="P230" s="15"/>
    </row>
    <row r="231" spans="2:17" ht="15" customHeight="1" x14ac:dyDescent="0.3">
      <c r="B231" s="13">
        <v>2</v>
      </c>
      <c r="C231" s="119"/>
      <c r="D231" s="31">
        <f t="shared" si="117"/>
        <v>2806</v>
      </c>
      <c r="E231" s="37" t="s">
        <v>37</v>
      </c>
      <c r="F231" s="49">
        <f>64.471</f>
        <v>64.471000000000004</v>
      </c>
      <c r="G231" s="49">
        <f>3.491</f>
        <v>3.4910000000000001</v>
      </c>
      <c r="H231" s="49">
        <f>1.974</f>
        <v>1.974</v>
      </c>
      <c r="I231" s="3">
        <f t="shared" si="118"/>
        <v>69.936000000000007</v>
      </c>
      <c r="J231" s="3">
        <f t="shared" si="119"/>
        <v>693.96584399999995</v>
      </c>
      <c r="K231" s="3">
        <f t="shared" si="107"/>
        <v>37.577123999999998</v>
      </c>
      <c r="L231" s="3">
        <f t="shared" si="108"/>
        <v>21.248135999999999</v>
      </c>
      <c r="M231" s="52">
        <f t="shared" si="120"/>
        <v>752.79110400000002</v>
      </c>
      <c r="N231" s="14"/>
      <c r="O231" s="14"/>
      <c r="P231" s="15"/>
    </row>
    <row r="232" spans="2:17" s="19" customFormat="1" ht="15" customHeight="1" x14ac:dyDescent="0.3">
      <c r="B232" s="13">
        <v>2</v>
      </c>
      <c r="C232" s="119"/>
      <c r="D232" s="31">
        <f t="shared" si="117"/>
        <v>2807</v>
      </c>
      <c r="E232" s="37" t="s">
        <v>52</v>
      </c>
      <c r="F232" s="49">
        <f>85.811</f>
        <v>85.811000000000007</v>
      </c>
      <c r="G232" s="49">
        <f>3.904</f>
        <v>3.9039999999999999</v>
      </c>
      <c r="H232" s="49">
        <f>2.118</f>
        <v>2.1179999999999999</v>
      </c>
      <c r="I232" s="3">
        <f t="shared" si="118"/>
        <v>91.832999999999998</v>
      </c>
      <c r="J232" s="3">
        <f t="shared" si="119"/>
        <v>923.66960400000005</v>
      </c>
      <c r="K232" s="3">
        <f t="shared" si="107"/>
        <v>42.022655999999998</v>
      </c>
      <c r="L232" s="3">
        <f t="shared" si="108"/>
        <v>22.798151999999998</v>
      </c>
      <c r="M232" s="52">
        <f t="shared" si="120"/>
        <v>988.49041199999999</v>
      </c>
      <c r="N232" s="14"/>
      <c r="O232" s="14"/>
      <c r="P232" s="15"/>
      <c r="Q232" s="1"/>
    </row>
    <row r="233" spans="2:17" s="19" customFormat="1" ht="15.75" customHeight="1" thickBot="1" x14ac:dyDescent="0.35">
      <c r="B233" s="13">
        <v>2</v>
      </c>
      <c r="C233" s="120"/>
      <c r="D233" s="7">
        <f t="shared" si="117"/>
        <v>2808</v>
      </c>
      <c r="E233" s="40" t="s">
        <v>52</v>
      </c>
      <c r="F233" s="50">
        <f>85.811</f>
        <v>85.811000000000007</v>
      </c>
      <c r="G233" s="50">
        <f>3.904</f>
        <v>3.9039999999999999</v>
      </c>
      <c r="H233" s="50">
        <f>2.118</f>
        <v>2.1179999999999999</v>
      </c>
      <c r="I233" s="8">
        <f t="shared" si="118"/>
        <v>91.832999999999998</v>
      </c>
      <c r="J233" s="8">
        <f t="shared" si="119"/>
        <v>923.66960400000005</v>
      </c>
      <c r="K233" s="8">
        <f t="shared" si="107"/>
        <v>42.022655999999998</v>
      </c>
      <c r="L233" s="8">
        <f t="shared" si="108"/>
        <v>22.798151999999998</v>
      </c>
      <c r="M233" s="53">
        <f t="shared" si="120"/>
        <v>988.49041199999999</v>
      </c>
      <c r="N233" s="16"/>
      <c r="O233" s="16"/>
      <c r="P233" s="20"/>
      <c r="Q233" s="1"/>
    </row>
    <row r="234" spans="2:17" ht="15" customHeight="1" x14ac:dyDescent="0.3">
      <c r="B234" s="13">
        <v>2</v>
      </c>
      <c r="C234" s="118">
        <v>29</v>
      </c>
      <c r="D234" s="35">
        <v>2901</v>
      </c>
      <c r="E234" s="38" t="s">
        <v>50</v>
      </c>
      <c r="F234" s="41">
        <f>56.909</f>
        <v>56.908999999999999</v>
      </c>
      <c r="G234" s="41">
        <f>2.457</f>
        <v>2.4569999999999999</v>
      </c>
      <c r="H234" s="41">
        <f>1.631</f>
        <v>1.631</v>
      </c>
      <c r="I234" s="5">
        <f>F234+G234+H234</f>
        <v>60.997</v>
      </c>
      <c r="J234" s="5">
        <f>F234*10.764</f>
        <v>612.56847599999992</v>
      </c>
      <c r="K234" s="5">
        <f t="shared" si="107"/>
        <v>26.447147999999999</v>
      </c>
      <c r="L234" s="5">
        <f t="shared" si="108"/>
        <v>17.556083999999998</v>
      </c>
      <c r="M234" s="51">
        <f>J234+K234+L234</f>
        <v>656.57170799999994</v>
      </c>
      <c r="N234" s="35"/>
      <c r="O234" s="35"/>
      <c r="P234" s="22"/>
    </row>
    <row r="235" spans="2:17" ht="15" customHeight="1" x14ac:dyDescent="0.3">
      <c r="B235" s="13">
        <v>2</v>
      </c>
      <c r="C235" s="119"/>
      <c r="D235" s="31">
        <f t="shared" ref="D235:D241" si="121">D234+1</f>
        <v>2902</v>
      </c>
      <c r="E235" s="37" t="s">
        <v>50</v>
      </c>
      <c r="F235" s="49">
        <f>56.909</f>
        <v>56.908999999999999</v>
      </c>
      <c r="G235" s="49">
        <f>2.457</f>
        <v>2.4569999999999999</v>
      </c>
      <c r="H235" s="49">
        <f>1.631</f>
        <v>1.631</v>
      </c>
      <c r="I235" s="3">
        <f>F235+G235+H235</f>
        <v>60.997</v>
      </c>
      <c r="J235" s="3">
        <f>F235*10.764</f>
        <v>612.56847599999992</v>
      </c>
      <c r="K235" s="3">
        <f t="shared" si="107"/>
        <v>26.447147999999999</v>
      </c>
      <c r="L235" s="3">
        <f t="shared" si="108"/>
        <v>17.556083999999998</v>
      </c>
      <c r="M235" s="52">
        <f>J235+K235+L235</f>
        <v>656.57170799999994</v>
      </c>
      <c r="N235" s="14"/>
      <c r="O235" s="14"/>
      <c r="P235" s="21"/>
    </row>
    <row r="236" spans="2:17" s="19" customFormat="1" ht="15" customHeight="1" x14ac:dyDescent="0.3">
      <c r="B236" s="13">
        <v>2</v>
      </c>
      <c r="C236" s="119"/>
      <c r="D236" s="31">
        <f t="shared" si="121"/>
        <v>2903</v>
      </c>
      <c r="E236" s="37" t="s">
        <v>51</v>
      </c>
      <c r="F236" s="49">
        <f>93.006</f>
        <v>93.006</v>
      </c>
      <c r="G236" s="49">
        <f>4.087</f>
        <v>4.0869999999999997</v>
      </c>
      <c r="H236" s="49">
        <f>2.45</f>
        <v>2.4500000000000002</v>
      </c>
      <c r="I236" s="3">
        <f t="shared" ref="I236:I241" si="122">F236+G236+H236</f>
        <v>99.543000000000006</v>
      </c>
      <c r="J236" s="3">
        <f t="shared" ref="J236:J241" si="123">F236*10.764</f>
        <v>1001.116584</v>
      </c>
      <c r="K236" s="3">
        <f t="shared" si="107"/>
        <v>43.992467999999995</v>
      </c>
      <c r="L236" s="3">
        <f t="shared" si="108"/>
        <v>26.3718</v>
      </c>
      <c r="M236" s="52">
        <f t="shared" ref="M236:M241" si="124">J236+K236+L236</f>
        <v>1071.4808519999999</v>
      </c>
      <c r="N236" s="14"/>
      <c r="O236" s="14"/>
      <c r="P236" s="15"/>
      <c r="Q236" s="1"/>
    </row>
    <row r="237" spans="2:17" s="19" customFormat="1" ht="15" customHeight="1" x14ac:dyDescent="0.3">
      <c r="B237" s="13">
        <v>2</v>
      </c>
      <c r="C237" s="119"/>
      <c r="D237" s="31">
        <f t="shared" si="121"/>
        <v>2904</v>
      </c>
      <c r="E237" s="37" t="s">
        <v>51</v>
      </c>
      <c r="F237" s="49">
        <f>93.006</f>
        <v>93.006</v>
      </c>
      <c r="G237" s="49">
        <f>4.087</f>
        <v>4.0869999999999997</v>
      </c>
      <c r="H237" s="49">
        <f>2.45</f>
        <v>2.4500000000000002</v>
      </c>
      <c r="I237" s="3">
        <f t="shared" si="122"/>
        <v>99.543000000000006</v>
      </c>
      <c r="J237" s="3">
        <f t="shared" si="123"/>
        <v>1001.116584</v>
      </c>
      <c r="K237" s="3">
        <f t="shared" si="107"/>
        <v>43.992467999999995</v>
      </c>
      <c r="L237" s="3">
        <f t="shared" si="108"/>
        <v>26.3718</v>
      </c>
      <c r="M237" s="52">
        <f t="shared" si="124"/>
        <v>1071.4808519999999</v>
      </c>
      <c r="N237" s="14"/>
      <c r="O237" s="14"/>
      <c r="P237" s="15"/>
      <c r="Q237" s="1"/>
    </row>
    <row r="238" spans="2:17" ht="15" customHeight="1" x14ac:dyDescent="0.3">
      <c r="B238" s="13">
        <v>2</v>
      </c>
      <c r="C238" s="119"/>
      <c r="D238" s="31">
        <f t="shared" si="121"/>
        <v>2905</v>
      </c>
      <c r="E238" s="37" t="s">
        <v>37</v>
      </c>
      <c r="F238" s="49">
        <f>64.471</f>
        <v>64.471000000000004</v>
      </c>
      <c r="G238" s="49">
        <f>3.491</f>
        <v>3.4910000000000001</v>
      </c>
      <c r="H238" s="49">
        <f>1.974</f>
        <v>1.974</v>
      </c>
      <c r="I238" s="3">
        <f t="shared" si="122"/>
        <v>69.936000000000007</v>
      </c>
      <c r="J238" s="3">
        <f t="shared" si="123"/>
        <v>693.96584399999995</v>
      </c>
      <c r="K238" s="3">
        <f t="shared" si="107"/>
        <v>37.577123999999998</v>
      </c>
      <c r="L238" s="3">
        <f t="shared" si="108"/>
        <v>21.248135999999999</v>
      </c>
      <c r="M238" s="52">
        <f t="shared" si="124"/>
        <v>752.79110400000002</v>
      </c>
      <c r="N238" s="14"/>
      <c r="O238" s="14"/>
      <c r="P238" s="15"/>
    </row>
    <row r="239" spans="2:17" ht="15" customHeight="1" x14ac:dyDescent="0.3">
      <c r="B239" s="13">
        <v>2</v>
      </c>
      <c r="C239" s="119"/>
      <c r="D239" s="31">
        <f t="shared" si="121"/>
        <v>2906</v>
      </c>
      <c r="E239" s="37" t="s">
        <v>37</v>
      </c>
      <c r="F239" s="49">
        <f>64.471</f>
        <v>64.471000000000004</v>
      </c>
      <c r="G239" s="49">
        <f>3.491</f>
        <v>3.4910000000000001</v>
      </c>
      <c r="H239" s="49">
        <f>1.974</f>
        <v>1.974</v>
      </c>
      <c r="I239" s="3">
        <f t="shared" si="122"/>
        <v>69.936000000000007</v>
      </c>
      <c r="J239" s="3">
        <f t="shared" si="123"/>
        <v>693.96584399999995</v>
      </c>
      <c r="K239" s="3">
        <f t="shared" si="107"/>
        <v>37.577123999999998</v>
      </c>
      <c r="L239" s="3">
        <f t="shared" si="108"/>
        <v>21.248135999999999</v>
      </c>
      <c r="M239" s="52">
        <f t="shared" si="124"/>
        <v>752.79110400000002</v>
      </c>
      <c r="N239" s="14"/>
      <c r="O239" s="14"/>
      <c r="P239" s="15"/>
    </row>
    <row r="240" spans="2:17" s="19" customFormat="1" ht="15" customHeight="1" x14ac:dyDescent="0.3">
      <c r="B240" s="13">
        <v>2</v>
      </c>
      <c r="C240" s="119"/>
      <c r="D240" s="31">
        <f t="shared" si="121"/>
        <v>2907</v>
      </c>
      <c r="E240" s="37" t="s">
        <v>52</v>
      </c>
      <c r="F240" s="49">
        <f>85.811</f>
        <v>85.811000000000007</v>
      </c>
      <c r="G240" s="49">
        <f>3.904</f>
        <v>3.9039999999999999</v>
      </c>
      <c r="H240" s="49">
        <f>2.118</f>
        <v>2.1179999999999999</v>
      </c>
      <c r="I240" s="3">
        <f t="shared" si="122"/>
        <v>91.832999999999998</v>
      </c>
      <c r="J240" s="3">
        <f t="shared" si="123"/>
        <v>923.66960400000005</v>
      </c>
      <c r="K240" s="3">
        <f t="shared" si="107"/>
        <v>42.022655999999998</v>
      </c>
      <c r="L240" s="3">
        <f t="shared" si="108"/>
        <v>22.798151999999998</v>
      </c>
      <c r="M240" s="52">
        <f t="shared" si="124"/>
        <v>988.49041199999999</v>
      </c>
      <c r="N240" s="14"/>
      <c r="O240" s="14"/>
      <c r="P240" s="15"/>
      <c r="Q240" s="1"/>
    </row>
    <row r="241" spans="2:17" s="19" customFormat="1" ht="15.75" customHeight="1" thickBot="1" x14ac:dyDescent="0.35">
      <c r="B241" s="13">
        <v>2</v>
      </c>
      <c r="C241" s="120"/>
      <c r="D241" s="7">
        <f t="shared" si="121"/>
        <v>2908</v>
      </c>
      <c r="E241" s="40" t="s">
        <v>52</v>
      </c>
      <c r="F241" s="50">
        <f>85.811</f>
        <v>85.811000000000007</v>
      </c>
      <c r="G241" s="50">
        <f>3.904</f>
        <v>3.9039999999999999</v>
      </c>
      <c r="H241" s="50">
        <f>2.118</f>
        <v>2.1179999999999999</v>
      </c>
      <c r="I241" s="8">
        <f t="shared" si="122"/>
        <v>91.832999999999998</v>
      </c>
      <c r="J241" s="8">
        <f t="shared" si="123"/>
        <v>923.66960400000005</v>
      </c>
      <c r="K241" s="8">
        <f t="shared" si="107"/>
        <v>42.022655999999998</v>
      </c>
      <c r="L241" s="8">
        <f t="shared" si="108"/>
        <v>22.798151999999998</v>
      </c>
      <c r="M241" s="53">
        <f t="shared" si="124"/>
        <v>988.49041199999999</v>
      </c>
      <c r="N241" s="16"/>
      <c r="O241" s="16"/>
      <c r="P241" s="20"/>
      <c r="Q241" s="1"/>
    </row>
    <row r="242" spans="2:17" ht="15" customHeight="1" x14ac:dyDescent="0.3">
      <c r="B242" s="13">
        <v>2</v>
      </c>
      <c r="C242" s="118">
        <v>30</v>
      </c>
      <c r="D242" s="35">
        <v>3001</v>
      </c>
      <c r="E242" s="38" t="s">
        <v>50</v>
      </c>
      <c r="F242" s="41">
        <f>56.909</f>
        <v>56.908999999999999</v>
      </c>
      <c r="G242" s="41">
        <f>2.457</f>
        <v>2.4569999999999999</v>
      </c>
      <c r="H242" s="41">
        <f>1.631</f>
        <v>1.631</v>
      </c>
      <c r="I242" s="5">
        <f>F242+G242+H242</f>
        <v>60.997</v>
      </c>
      <c r="J242" s="5">
        <f>F242*10.764</f>
        <v>612.56847599999992</v>
      </c>
      <c r="K242" s="5">
        <f t="shared" si="107"/>
        <v>26.447147999999999</v>
      </c>
      <c r="L242" s="5">
        <f t="shared" si="108"/>
        <v>17.556083999999998</v>
      </c>
      <c r="M242" s="51">
        <f>J242+K242+L242</f>
        <v>656.57170799999994</v>
      </c>
      <c r="N242" s="35"/>
      <c r="O242" s="35"/>
      <c r="P242" s="22"/>
    </row>
    <row r="243" spans="2:17" ht="15" customHeight="1" x14ac:dyDescent="0.3">
      <c r="B243" s="13">
        <v>2</v>
      </c>
      <c r="C243" s="119"/>
      <c r="D243" s="31">
        <f t="shared" ref="D243:D249" si="125">D242+1</f>
        <v>3002</v>
      </c>
      <c r="E243" s="37" t="s">
        <v>50</v>
      </c>
      <c r="F243" s="49">
        <f>56.909</f>
        <v>56.908999999999999</v>
      </c>
      <c r="G243" s="49">
        <f>2.457</f>
        <v>2.4569999999999999</v>
      </c>
      <c r="H243" s="49">
        <f>1.631</f>
        <v>1.631</v>
      </c>
      <c r="I243" s="3">
        <f>F243+G243+H243</f>
        <v>60.997</v>
      </c>
      <c r="J243" s="3">
        <f>F243*10.764</f>
        <v>612.56847599999992</v>
      </c>
      <c r="K243" s="3">
        <f t="shared" si="107"/>
        <v>26.447147999999999</v>
      </c>
      <c r="L243" s="3">
        <f t="shared" si="108"/>
        <v>17.556083999999998</v>
      </c>
      <c r="M243" s="52">
        <f>J243+K243+L243</f>
        <v>656.57170799999994</v>
      </c>
      <c r="N243" s="14"/>
      <c r="O243" s="14"/>
      <c r="P243" s="21"/>
    </row>
    <row r="244" spans="2:17" ht="15" customHeight="1" x14ac:dyDescent="0.3">
      <c r="B244" s="13">
        <v>2</v>
      </c>
      <c r="C244" s="119"/>
      <c r="D244" s="31">
        <f t="shared" si="125"/>
        <v>3003</v>
      </c>
      <c r="E244" s="37" t="s">
        <v>51</v>
      </c>
      <c r="F244" s="49">
        <f>93.006</f>
        <v>93.006</v>
      </c>
      <c r="G244" s="49">
        <f>4.087</f>
        <v>4.0869999999999997</v>
      </c>
      <c r="H244" s="49">
        <f>2.45</f>
        <v>2.4500000000000002</v>
      </c>
      <c r="I244" s="3">
        <f t="shared" ref="I244:I249" si="126">F244+G244+H244</f>
        <v>99.543000000000006</v>
      </c>
      <c r="J244" s="3">
        <f t="shared" ref="J244:J249" si="127">F244*10.764</f>
        <v>1001.116584</v>
      </c>
      <c r="K244" s="3">
        <f t="shared" si="107"/>
        <v>43.992467999999995</v>
      </c>
      <c r="L244" s="3">
        <f t="shared" si="108"/>
        <v>26.3718</v>
      </c>
      <c r="M244" s="52">
        <f t="shared" ref="M244:M249" si="128">J244+K244+L244</f>
        <v>1071.4808519999999</v>
      </c>
      <c r="N244" s="14"/>
      <c r="O244" s="14"/>
      <c r="P244" s="15"/>
    </row>
    <row r="245" spans="2:17" s="19" customFormat="1" ht="15" customHeight="1" x14ac:dyDescent="0.3">
      <c r="B245" s="13">
        <v>2</v>
      </c>
      <c r="C245" s="119"/>
      <c r="D245" s="31">
        <f t="shared" si="125"/>
        <v>3004</v>
      </c>
      <c r="E245" s="37" t="s">
        <v>51</v>
      </c>
      <c r="F245" s="49">
        <f>93.006</f>
        <v>93.006</v>
      </c>
      <c r="G245" s="49">
        <f>4.087</f>
        <v>4.0869999999999997</v>
      </c>
      <c r="H245" s="49">
        <f>2.45</f>
        <v>2.4500000000000002</v>
      </c>
      <c r="I245" s="3">
        <f t="shared" si="126"/>
        <v>99.543000000000006</v>
      </c>
      <c r="J245" s="3">
        <f t="shared" si="127"/>
        <v>1001.116584</v>
      </c>
      <c r="K245" s="3">
        <f t="shared" si="107"/>
        <v>43.992467999999995</v>
      </c>
      <c r="L245" s="3">
        <f t="shared" si="108"/>
        <v>26.3718</v>
      </c>
      <c r="M245" s="52">
        <f t="shared" si="128"/>
        <v>1071.4808519999999</v>
      </c>
      <c r="N245" s="14"/>
      <c r="O245" s="14"/>
      <c r="P245" s="15"/>
      <c r="Q245" s="1"/>
    </row>
    <row r="246" spans="2:17" ht="15" customHeight="1" x14ac:dyDescent="0.3">
      <c r="B246" s="13">
        <v>2</v>
      </c>
      <c r="C246" s="119"/>
      <c r="D246" s="31">
        <f t="shared" si="125"/>
        <v>3005</v>
      </c>
      <c r="E246" s="37" t="s">
        <v>37</v>
      </c>
      <c r="F246" s="49">
        <f>64.471</f>
        <v>64.471000000000004</v>
      </c>
      <c r="G246" s="49">
        <f>3.491</f>
        <v>3.4910000000000001</v>
      </c>
      <c r="H246" s="49">
        <f>1.974</f>
        <v>1.974</v>
      </c>
      <c r="I246" s="3">
        <f t="shared" si="126"/>
        <v>69.936000000000007</v>
      </c>
      <c r="J246" s="3">
        <f t="shared" si="127"/>
        <v>693.96584399999995</v>
      </c>
      <c r="K246" s="3">
        <f t="shared" si="107"/>
        <v>37.577123999999998</v>
      </c>
      <c r="L246" s="3">
        <f t="shared" si="108"/>
        <v>21.248135999999999</v>
      </c>
      <c r="M246" s="52">
        <f t="shared" si="128"/>
        <v>752.79110400000002</v>
      </c>
      <c r="N246" s="14"/>
      <c r="O246" s="14"/>
      <c r="P246" s="15"/>
    </row>
    <row r="247" spans="2:17" ht="15" customHeight="1" x14ac:dyDescent="0.3">
      <c r="B247" s="13">
        <v>2</v>
      </c>
      <c r="C247" s="119"/>
      <c r="D247" s="31">
        <f t="shared" si="125"/>
        <v>3006</v>
      </c>
      <c r="E247" s="37" t="s">
        <v>37</v>
      </c>
      <c r="F247" s="49">
        <f>64.471</f>
        <v>64.471000000000004</v>
      </c>
      <c r="G247" s="49">
        <f>3.491</f>
        <v>3.4910000000000001</v>
      </c>
      <c r="H247" s="49">
        <f>1.974</f>
        <v>1.974</v>
      </c>
      <c r="I247" s="3">
        <f t="shared" si="126"/>
        <v>69.936000000000007</v>
      </c>
      <c r="J247" s="3">
        <f t="shared" si="127"/>
        <v>693.96584399999995</v>
      </c>
      <c r="K247" s="3">
        <f t="shared" si="107"/>
        <v>37.577123999999998</v>
      </c>
      <c r="L247" s="3">
        <f t="shared" si="108"/>
        <v>21.248135999999999</v>
      </c>
      <c r="M247" s="52">
        <f t="shared" si="128"/>
        <v>752.79110400000002</v>
      </c>
      <c r="N247" s="14"/>
      <c r="O247" s="14"/>
      <c r="P247" s="15"/>
    </row>
    <row r="248" spans="2:17" s="19" customFormat="1" ht="15" customHeight="1" x14ac:dyDescent="0.3">
      <c r="B248" s="13">
        <v>2</v>
      </c>
      <c r="C248" s="119"/>
      <c r="D248" s="31">
        <f t="shared" si="125"/>
        <v>3007</v>
      </c>
      <c r="E248" s="37" t="s">
        <v>52</v>
      </c>
      <c r="F248" s="49">
        <f>85.811</f>
        <v>85.811000000000007</v>
      </c>
      <c r="G248" s="49">
        <f>3.904</f>
        <v>3.9039999999999999</v>
      </c>
      <c r="H248" s="49">
        <f>2.118</f>
        <v>2.1179999999999999</v>
      </c>
      <c r="I248" s="3">
        <f t="shared" si="126"/>
        <v>91.832999999999998</v>
      </c>
      <c r="J248" s="3">
        <f t="shared" si="127"/>
        <v>923.66960400000005</v>
      </c>
      <c r="K248" s="3">
        <f t="shared" si="107"/>
        <v>42.022655999999998</v>
      </c>
      <c r="L248" s="3">
        <f t="shared" si="108"/>
        <v>22.798151999999998</v>
      </c>
      <c r="M248" s="52">
        <f t="shared" si="128"/>
        <v>988.49041199999999</v>
      </c>
      <c r="N248" s="14"/>
      <c r="O248" s="14"/>
      <c r="P248" s="15"/>
      <c r="Q248" s="1"/>
    </row>
    <row r="249" spans="2:17" s="19" customFormat="1" ht="15.75" customHeight="1" thickBot="1" x14ac:dyDescent="0.35">
      <c r="B249" s="13">
        <v>2</v>
      </c>
      <c r="C249" s="120"/>
      <c r="D249" s="7">
        <f t="shared" si="125"/>
        <v>3008</v>
      </c>
      <c r="E249" s="40" t="s">
        <v>52</v>
      </c>
      <c r="F249" s="50">
        <f>85.811</f>
        <v>85.811000000000007</v>
      </c>
      <c r="G249" s="50">
        <f>3.904</f>
        <v>3.9039999999999999</v>
      </c>
      <c r="H249" s="50">
        <f>2.118</f>
        <v>2.1179999999999999</v>
      </c>
      <c r="I249" s="8">
        <f t="shared" si="126"/>
        <v>91.832999999999998</v>
      </c>
      <c r="J249" s="8">
        <f t="shared" si="127"/>
        <v>923.66960400000005</v>
      </c>
      <c r="K249" s="8">
        <f t="shared" si="107"/>
        <v>42.022655999999998</v>
      </c>
      <c r="L249" s="8">
        <f t="shared" si="108"/>
        <v>22.798151999999998</v>
      </c>
      <c r="M249" s="53">
        <f t="shared" si="128"/>
        <v>988.49041199999999</v>
      </c>
      <c r="N249" s="16"/>
      <c r="O249" s="16"/>
      <c r="P249" s="20"/>
      <c r="Q249" s="1"/>
    </row>
    <row r="250" spans="2:17" ht="15" customHeight="1" x14ac:dyDescent="0.3">
      <c r="B250" s="13">
        <v>2</v>
      </c>
      <c r="C250" s="118">
        <v>31</v>
      </c>
      <c r="D250" s="35">
        <v>3101</v>
      </c>
      <c r="E250" s="38" t="s">
        <v>50</v>
      </c>
      <c r="F250" s="41">
        <f>56.909</f>
        <v>56.908999999999999</v>
      </c>
      <c r="G250" s="41">
        <f>2.457</f>
        <v>2.4569999999999999</v>
      </c>
      <c r="H250" s="41">
        <f>1.631</f>
        <v>1.631</v>
      </c>
      <c r="I250" s="5">
        <f>F250+G250+H250</f>
        <v>60.997</v>
      </c>
      <c r="J250" s="5">
        <f>F250*10.764</f>
        <v>612.56847599999992</v>
      </c>
      <c r="K250" s="5">
        <f t="shared" si="107"/>
        <v>26.447147999999999</v>
      </c>
      <c r="L250" s="5">
        <f t="shared" si="108"/>
        <v>17.556083999999998</v>
      </c>
      <c r="M250" s="51">
        <f>J250+K250+L250</f>
        <v>656.57170799999994</v>
      </c>
      <c r="N250" s="35"/>
      <c r="O250" s="35"/>
      <c r="P250" s="22"/>
    </row>
    <row r="251" spans="2:17" ht="15" customHeight="1" x14ac:dyDescent="0.3">
      <c r="B251" s="13">
        <v>2</v>
      </c>
      <c r="C251" s="119"/>
      <c r="D251" s="31">
        <f t="shared" ref="D251:D257" si="129">D250+1</f>
        <v>3102</v>
      </c>
      <c r="E251" s="37" t="s">
        <v>50</v>
      </c>
      <c r="F251" s="49">
        <f>56.909</f>
        <v>56.908999999999999</v>
      </c>
      <c r="G251" s="49">
        <f>2.457</f>
        <v>2.4569999999999999</v>
      </c>
      <c r="H251" s="49">
        <f>1.631</f>
        <v>1.631</v>
      </c>
      <c r="I251" s="3">
        <f>F251+G251+H251</f>
        <v>60.997</v>
      </c>
      <c r="J251" s="3">
        <f>F251*10.764</f>
        <v>612.56847599999992</v>
      </c>
      <c r="K251" s="3">
        <f t="shared" si="107"/>
        <v>26.447147999999999</v>
      </c>
      <c r="L251" s="3">
        <f t="shared" si="108"/>
        <v>17.556083999999998</v>
      </c>
      <c r="M251" s="52">
        <f>J251+K251+L251</f>
        <v>656.57170799999994</v>
      </c>
      <c r="N251" s="14"/>
      <c r="O251" s="14"/>
      <c r="P251" s="21"/>
    </row>
    <row r="252" spans="2:17" s="19" customFormat="1" ht="15" customHeight="1" x14ac:dyDescent="0.3">
      <c r="B252" s="13">
        <v>2</v>
      </c>
      <c r="C252" s="119"/>
      <c r="D252" s="31">
        <f t="shared" si="129"/>
        <v>3103</v>
      </c>
      <c r="E252" s="37" t="s">
        <v>51</v>
      </c>
      <c r="F252" s="49">
        <f>93.006</f>
        <v>93.006</v>
      </c>
      <c r="G252" s="49">
        <f>4.087</f>
        <v>4.0869999999999997</v>
      </c>
      <c r="H252" s="49">
        <f>2.45</f>
        <v>2.4500000000000002</v>
      </c>
      <c r="I252" s="3">
        <f t="shared" ref="I252:I257" si="130">F252+G252+H252</f>
        <v>99.543000000000006</v>
      </c>
      <c r="J252" s="3">
        <f t="shared" ref="J252:J257" si="131">F252*10.764</f>
        <v>1001.116584</v>
      </c>
      <c r="K252" s="3">
        <f t="shared" si="107"/>
        <v>43.992467999999995</v>
      </c>
      <c r="L252" s="3">
        <f t="shared" si="108"/>
        <v>26.3718</v>
      </c>
      <c r="M252" s="52">
        <f t="shared" ref="M252:M257" si="132">J252+K252+L252</f>
        <v>1071.4808519999999</v>
      </c>
      <c r="N252" s="14"/>
      <c r="O252" s="14"/>
      <c r="P252" s="15"/>
      <c r="Q252" s="1"/>
    </row>
    <row r="253" spans="2:17" s="19" customFormat="1" ht="15" customHeight="1" x14ac:dyDescent="0.3">
      <c r="B253" s="13">
        <v>2</v>
      </c>
      <c r="C253" s="119"/>
      <c r="D253" s="31">
        <f t="shared" si="129"/>
        <v>3104</v>
      </c>
      <c r="E253" s="37" t="s">
        <v>51</v>
      </c>
      <c r="F253" s="49">
        <f>93.006</f>
        <v>93.006</v>
      </c>
      <c r="G253" s="49">
        <f>4.087</f>
        <v>4.0869999999999997</v>
      </c>
      <c r="H253" s="49">
        <f>2.45</f>
        <v>2.4500000000000002</v>
      </c>
      <c r="I253" s="3">
        <f t="shared" si="130"/>
        <v>99.543000000000006</v>
      </c>
      <c r="J253" s="3">
        <f t="shared" si="131"/>
        <v>1001.116584</v>
      </c>
      <c r="K253" s="3">
        <f t="shared" si="107"/>
        <v>43.992467999999995</v>
      </c>
      <c r="L253" s="3">
        <f t="shared" si="108"/>
        <v>26.3718</v>
      </c>
      <c r="M253" s="52">
        <f t="shared" si="132"/>
        <v>1071.4808519999999</v>
      </c>
      <c r="N253" s="14"/>
      <c r="O253" s="14"/>
      <c r="P253" s="15"/>
      <c r="Q253" s="1"/>
    </row>
    <row r="254" spans="2:17" ht="15" customHeight="1" x14ac:dyDescent="0.3">
      <c r="B254" s="13">
        <v>2</v>
      </c>
      <c r="C254" s="119"/>
      <c r="D254" s="31">
        <f t="shared" si="129"/>
        <v>3105</v>
      </c>
      <c r="E254" s="37" t="s">
        <v>37</v>
      </c>
      <c r="F254" s="49">
        <f>64.471</f>
        <v>64.471000000000004</v>
      </c>
      <c r="G254" s="49">
        <f>3.491</f>
        <v>3.4910000000000001</v>
      </c>
      <c r="H254" s="49">
        <f>1.974</f>
        <v>1.974</v>
      </c>
      <c r="I254" s="3">
        <f t="shared" si="130"/>
        <v>69.936000000000007</v>
      </c>
      <c r="J254" s="3">
        <f t="shared" si="131"/>
        <v>693.96584399999995</v>
      </c>
      <c r="K254" s="3">
        <f t="shared" si="107"/>
        <v>37.577123999999998</v>
      </c>
      <c r="L254" s="3">
        <f t="shared" si="108"/>
        <v>21.248135999999999</v>
      </c>
      <c r="M254" s="52">
        <f t="shared" si="132"/>
        <v>752.79110400000002</v>
      </c>
      <c r="N254" s="14"/>
      <c r="O254" s="14"/>
      <c r="P254" s="15"/>
    </row>
    <row r="255" spans="2:17" ht="15" customHeight="1" x14ac:dyDescent="0.3">
      <c r="B255" s="13">
        <v>2</v>
      </c>
      <c r="C255" s="119"/>
      <c r="D255" s="31">
        <f t="shared" si="129"/>
        <v>3106</v>
      </c>
      <c r="E255" s="37" t="s">
        <v>37</v>
      </c>
      <c r="F255" s="49">
        <f>64.471</f>
        <v>64.471000000000004</v>
      </c>
      <c r="G255" s="49">
        <f>3.491</f>
        <v>3.4910000000000001</v>
      </c>
      <c r="H255" s="49">
        <f>1.974</f>
        <v>1.974</v>
      </c>
      <c r="I255" s="3">
        <f t="shared" si="130"/>
        <v>69.936000000000007</v>
      </c>
      <c r="J255" s="3">
        <f t="shared" si="131"/>
        <v>693.96584399999995</v>
      </c>
      <c r="K255" s="3">
        <f t="shared" si="107"/>
        <v>37.577123999999998</v>
      </c>
      <c r="L255" s="3">
        <f t="shared" si="108"/>
        <v>21.248135999999999</v>
      </c>
      <c r="M255" s="52">
        <f t="shared" si="132"/>
        <v>752.79110400000002</v>
      </c>
      <c r="N255" s="14"/>
      <c r="O255" s="14"/>
      <c r="P255" s="15"/>
    </row>
    <row r="256" spans="2:17" s="19" customFormat="1" ht="15" customHeight="1" x14ac:dyDescent="0.3">
      <c r="B256" s="13">
        <v>2</v>
      </c>
      <c r="C256" s="119"/>
      <c r="D256" s="31">
        <f t="shared" si="129"/>
        <v>3107</v>
      </c>
      <c r="E256" s="37" t="s">
        <v>52</v>
      </c>
      <c r="F256" s="49">
        <f>85.811</f>
        <v>85.811000000000007</v>
      </c>
      <c r="G256" s="49">
        <f>3.904</f>
        <v>3.9039999999999999</v>
      </c>
      <c r="H256" s="49">
        <f>2.118</f>
        <v>2.1179999999999999</v>
      </c>
      <c r="I256" s="3">
        <f t="shared" si="130"/>
        <v>91.832999999999998</v>
      </c>
      <c r="J256" s="3">
        <f t="shared" si="131"/>
        <v>923.66960400000005</v>
      </c>
      <c r="K256" s="3">
        <f t="shared" si="107"/>
        <v>42.022655999999998</v>
      </c>
      <c r="L256" s="3">
        <f t="shared" si="108"/>
        <v>22.798151999999998</v>
      </c>
      <c r="M256" s="52">
        <f t="shared" si="132"/>
        <v>988.49041199999999</v>
      </c>
      <c r="N256" s="14"/>
      <c r="O256" s="14"/>
      <c r="P256" s="15"/>
      <c r="Q256" s="1"/>
    </row>
    <row r="257" spans="2:17" s="19" customFormat="1" ht="15.75" customHeight="1" thickBot="1" x14ac:dyDescent="0.35">
      <c r="B257" s="13">
        <v>2</v>
      </c>
      <c r="C257" s="120"/>
      <c r="D257" s="7">
        <f t="shared" si="129"/>
        <v>3108</v>
      </c>
      <c r="E257" s="40" t="s">
        <v>52</v>
      </c>
      <c r="F257" s="50">
        <f>85.811</f>
        <v>85.811000000000007</v>
      </c>
      <c r="G257" s="50">
        <f>3.904</f>
        <v>3.9039999999999999</v>
      </c>
      <c r="H257" s="50">
        <f>2.118</f>
        <v>2.1179999999999999</v>
      </c>
      <c r="I257" s="8">
        <f t="shared" si="130"/>
        <v>91.832999999999998</v>
      </c>
      <c r="J257" s="8">
        <f t="shared" si="131"/>
        <v>923.66960400000005</v>
      </c>
      <c r="K257" s="8">
        <f t="shared" si="107"/>
        <v>42.022655999999998</v>
      </c>
      <c r="L257" s="8">
        <f t="shared" si="108"/>
        <v>22.798151999999998</v>
      </c>
      <c r="M257" s="53">
        <f t="shared" si="132"/>
        <v>988.49041199999999</v>
      </c>
      <c r="N257" s="16"/>
      <c r="O257" s="16"/>
      <c r="P257" s="20"/>
      <c r="Q257" s="1"/>
    </row>
    <row r="258" spans="2:17" ht="15" customHeight="1" x14ac:dyDescent="0.3">
      <c r="B258" s="13">
        <v>2</v>
      </c>
      <c r="C258" s="118">
        <v>32</v>
      </c>
      <c r="D258" s="35">
        <v>3201</v>
      </c>
      <c r="E258" s="38" t="s">
        <v>50</v>
      </c>
      <c r="F258" s="41">
        <f>56.909</f>
        <v>56.908999999999999</v>
      </c>
      <c r="G258" s="41">
        <f>2.457</f>
        <v>2.4569999999999999</v>
      </c>
      <c r="H258" s="41">
        <f>1.631</f>
        <v>1.631</v>
      </c>
      <c r="I258" s="5">
        <f>F258+G258+H258</f>
        <v>60.997</v>
      </c>
      <c r="J258" s="5">
        <f>F258*10.764</f>
        <v>612.56847599999992</v>
      </c>
      <c r="K258" s="5">
        <f t="shared" si="107"/>
        <v>26.447147999999999</v>
      </c>
      <c r="L258" s="5">
        <f t="shared" si="108"/>
        <v>17.556083999999998</v>
      </c>
      <c r="M258" s="51">
        <f>J258+K258+L258</f>
        <v>656.57170799999994</v>
      </c>
      <c r="N258" s="35"/>
      <c r="O258" s="35"/>
      <c r="P258" s="22"/>
    </row>
    <row r="259" spans="2:17" ht="15" customHeight="1" x14ac:dyDescent="0.3">
      <c r="B259" s="13">
        <v>2</v>
      </c>
      <c r="C259" s="119"/>
      <c r="D259" s="2">
        <f t="shared" ref="D259:D265" si="133">D258+1</f>
        <v>3202</v>
      </c>
      <c r="E259" s="2"/>
      <c r="F259" s="54"/>
      <c r="G259" s="54"/>
      <c r="H259" s="54"/>
      <c r="I259" s="17"/>
      <c r="J259" s="17"/>
      <c r="K259" s="17"/>
      <c r="L259" s="17"/>
      <c r="M259" s="55"/>
      <c r="N259" s="18" t="s">
        <v>46</v>
      </c>
      <c r="O259" s="18"/>
      <c r="P259" s="67"/>
    </row>
    <row r="260" spans="2:17" s="19" customFormat="1" ht="15" customHeight="1" x14ac:dyDescent="0.3">
      <c r="B260" s="13">
        <v>2</v>
      </c>
      <c r="C260" s="119"/>
      <c r="D260" s="31">
        <f t="shared" si="133"/>
        <v>3203</v>
      </c>
      <c r="E260" s="37" t="s">
        <v>51</v>
      </c>
      <c r="F260" s="49">
        <f>93.006</f>
        <v>93.006</v>
      </c>
      <c r="G260" s="49">
        <f>4.087</f>
        <v>4.0869999999999997</v>
      </c>
      <c r="H260" s="49">
        <f>2.45</f>
        <v>2.4500000000000002</v>
      </c>
      <c r="I260" s="3">
        <f t="shared" ref="I260:I265" si="134">F260+G260+H260</f>
        <v>99.543000000000006</v>
      </c>
      <c r="J260" s="3">
        <f t="shared" ref="J260:J265" si="135">F260*10.764</f>
        <v>1001.116584</v>
      </c>
      <c r="K260" s="3">
        <f t="shared" si="107"/>
        <v>43.992467999999995</v>
      </c>
      <c r="L260" s="3">
        <f t="shared" si="108"/>
        <v>26.3718</v>
      </c>
      <c r="M260" s="52">
        <f t="shared" ref="M260:M265" si="136">J260+K260+L260</f>
        <v>1071.4808519999999</v>
      </c>
      <c r="N260" s="14"/>
      <c r="O260" s="14"/>
      <c r="P260" s="15"/>
      <c r="Q260" s="1"/>
    </row>
    <row r="261" spans="2:17" s="19" customFormat="1" ht="15" customHeight="1" x14ac:dyDescent="0.3">
      <c r="B261" s="13">
        <v>2</v>
      </c>
      <c r="C261" s="119"/>
      <c r="D261" s="31">
        <f t="shared" si="133"/>
        <v>3204</v>
      </c>
      <c r="E261" s="37" t="s">
        <v>51</v>
      </c>
      <c r="F261" s="49">
        <f>93.006</f>
        <v>93.006</v>
      </c>
      <c r="G261" s="49">
        <f>4.087</f>
        <v>4.0869999999999997</v>
      </c>
      <c r="H261" s="49">
        <f>2.45</f>
        <v>2.4500000000000002</v>
      </c>
      <c r="I261" s="3">
        <f t="shared" si="134"/>
        <v>99.543000000000006</v>
      </c>
      <c r="J261" s="3">
        <f t="shared" si="135"/>
        <v>1001.116584</v>
      </c>
      <c r="K261" s="3">
        <f t="shared" si="107"/>
        <v>43.992467999999995</v>
      </c>
      <c r="L261" s="3">
        <f t="shared" si="108"/>
        <v>26.3718</v>
      </c>
      <c r="M261" s="52">
        <f t="shared" si="136"/>
        <v>1071.4808519999999</v>
      </c>
      <c r="N261" s="14"/>
      <c r="O261" s="14"/>
      <c r="P261" s="15"/>
      <c r="Q261" s="1"/>
    </row>
    <row r="262" spans="2:17" ht="15" customHeight="1" x14ac:dyDescent="0.3">
      <c r="B262" s="13">
        <v>2</v>
      </c>
      <c r="C262" s="119"/>
      <c r="D262" s="37">
        <f t="shared" si="133"/>
        <v>3205</v>
      </c>
      <c r="E262" s="37" t="s">
        <v>37</v>
      </c>
      <c r="F262" s="49">
        <f>64.471</f>
        <v>64.471000000000004</v>
      </c>
      <c r="G262" s="49">
        <f>3.491</f>
        <v>3.4910000000000001</v>
      </c>
      <c r="H262" s="49">
        <f>1.974</f>
        <v>1.974</v>
      </c>
      <c r="I262" s="46">
        <f t="shared" si="134"/>
        <v>69.936000000000007</v>
      </c>
      <c r="J262" s="46">
        <f t="shared" si="135"/>
        <v>693.96584399999995</v>
      </c>
      <c r="K262" s="46">
        <f t="shared" si="107"/>
        <v>37.577123999999998</v>
      </c>
      <c r="L262" s="46">
        <f t="shared" si="108"/>
        <v>21.248135999999999</v>
      </c>
      <c r="M262" s="52">
        <f t="shared" si="136"/>
        <v>752.79110400000002</v>
      </c>
      <c r="N262" s="64"/>
      <c r="O262" s="64"/>
      <c r="P262" s="68"/>
    </row>
    <row r="263" spans="2:17" ht="15" customHeight="1" x14ac:dyDescent="0.3">
      <c r="B263" s="13">
        <v>2</v>
      </c>
      <c r="C263" s="119"/>
      <c r="D263" s="31">
        <f t="shared" si="133"/>
        <v>3206</v>
      </c>
      <c r="E263" s="37" t="s">
        <v>37</v>
      </c>
      <c r="F263" s="49">
        <f>64.471</f>
        <v>64.471000000000004</v>
      </c>
      <c r="G263" s="49">
        <f>3.491</f>
        <v>3.4910000000000001</v>
      </c>
      <c r="H263" s="49">
        <f>1.974</f>
        <v>1.974</v>
      </c>
      <c r="I263" s="3">
        <f t="shared" si="134"/>
        <v>69.936000000000007</v>
      </c>
      <c r="J263" s="3">
        <f t="shared" si="135"/>
        <v>693.96584399999995</v>
      </c>
      <c r="K263" s="3">
        <f t="shared" si="107"/>
        <v>37.577123999999998</v>
      </c>
      <c r="L263" s="3">
        <f t="shared" si="108"/>
        <v>21.248135999999999</v>
      </c>
      <c r="M263" s="52">
        <f t="shared" si="136"/>
        <v>752.79110400000002</v>
      </c>
      <c r="N263" s="14"/>
      <c r="O263" s="14"/>
      <c r="P263" s="15"/>
    </row>
    <row r="264" spans="2:17" s="19" customFormat="1" ht="15" customHeight="1" x14ac:dyDescent="0.3">
      <c r="B264" s="13">
        <v>2</v>
      </c>
      <c r="C264" s="119"/>
      <c r="D264" s="31">
        <f t="shared" si="133"/>
        <v>3207</v>
      </c>
      <c r="E264" s="37" t="s">
        <v>52</v>
      </c>
      <c r="F264" s="49">
        <f>85.811</f>
        <v>85.811000000000007</v>
      </c>
      <c r="G264" s="49">
        <f>3.904</f>
        <v>3.9039999999999999</v>
      </c>
      <c r="H264" s="49">
        <f>2.118</f>
        <v>2.1179999999999999</v>
      </c>
      <c r="I264" s="3">
        <f t="shared" si="134"/>
        <v>91.832999999999998</v>
      </c>
      <c r="J264" s="3">
        <f t="shared" si="135"/>
        <v>923.66960400000005</v>
      </c>
      <c r="K264" s="3">
        <f t="shared" si="107"/>
        <v>42.022655999999998</v>
      </c>
      <c r="L264" s="3">
        <f t="shared" si="108"/>
        <v>22.798151999999998</v>
      </c>
      <c r="M264" s="52">
        <f t="shared" si="136"/>
        <v>988.49041199999999</v>
      </c>
      <c r="N264" s="14"/>
      <c r="O264" s="14"/>
      <c r="P264" s="15"/>
      <c r="Q264" s="1"/>
    </row>
    <row r="265" spans="2:17" s="19" customFormat="1" ht="15.75" customHeight="1" thickBot="1" x14ac:dyDescent="0.35">
      <c r="B265" s="13">
        <v>2</v>
      </c>
      <c r="C265" s="120"/>
      <c r="D265" s="7">
        <f t="shared" si="133"/>
        <v>3208</v>
      </c>
      <c r="E265" s="40" t="s">
        <v>52</v>
      </c>
      <c r="F265" s="50">
        <f>85.811</f>
        <v>85.811000000000007</v>
      </c>
      <c r="G265" s="50">
        <f>3.904</f>
        <v>3.9039999999999999</v>
      </c>
      <c r="H265" s="50">
        <f>2.118</f>
        <v>2.1179999999999999</v>
      </c>
      <c r="I265" s="8">
        <f t="shared" si="134"/>
        <v>91.832999999999998</v>
      </c>
      <c r="J265" s="8">
        <f t="shared" si="135"/>
        <v>923.66960400000005</v>
      </c>
      <c r="K265" s="8">
        <f t="shared" si="107"/>
        <v>42.022655999999998</v>
      </c>
      <c r="L265" s="8">
        <f t="shared" si="108"/>
        <v>22.798151999999998</v>
      </c>
      <c r="M265" s="53">
        <f t="shared" si="136"/>
        <v>988.49041199999999</v>
      </c>
      <c r="N265" s="16"/>
      <c r="O265" s="16"/>
      <c r="P265" s="20"/>
      <c r="Q265" s="1"/>
    </row>
    <row r="266" spans="2:17" ht="15" customHeight="1" x14ac:dyDescent="0.3">
      <c r="B266" s="13">
        <v>2</v>
      </c>
      <c r="C266" s="118">
        <v>33</v>
      </c>
      <c r="D266" s="35">
        <v>3301</v>
      </c>
      <c r="E266" s="38" t="s">
        <v>50</v>
      </c>
      <c r="F266" s="41">
        <f>56.909</f>
        <v>56.908999999999999</v>
      </c>
      <c r="G266" s="41">
        <f>2.457</f>
        <v>2.4569999999999999</v>
      </c>
      <c r="H266" s="41">
        <f>1.631</f>
        <v>1.631</v>
      </c>
      <c r="I266" s="5">
        <f>F266+G266+H266</f>
        <v>60.997</v>
      </c>
      <c r="J266" s="5">
        <f>F266*10.764</f>
        <v>612.56847599999992</v>
      </c>
      <c r="K266" s="5">
        <f t="shared" si="107"/>
        <v>26.447147999999999</v>
      </c>
      <c r="L266" s="5">
        <f t="shared" si="108"/>
        <v>17.556083999999998</v>
      </c>
      <c r="M266" s="51">
        <f>J266+K266+L266</f>
        <v>656.57170799999994</v>
      </c>
      <c r="N266" s="35"/>
      <c r="O266" s="35"/>
      <c r="P266" s="22"/>
    </row>
    <row r="267" spans="2:17" ht="15" customHeight="1" x14ac:dyDescent="0.3">
      <c r="B267" s="13">
        <v>2</v>
      </c>
      <c r="C267" s="119"/>
      <c r="D267" s="31">
        <f t="shared" ref="D267:D273" si="137">D266+1</f>
        <v>3302</v>
      </c>
      <c r="E267" s="37" t="s">
        <v>50</v>
      </c>
      <c r="F267" s="49">
        <f>56.909</f>
        <v>56.908999999999999</v>
      </c>
      <c r="G267" s="49">
        <f>2.457</f>
        <v>2.4569999999999999</v>
      </c>
      <c r="H267" s="49">
        <f>1.631</f>
        <v>1.631</v>
      </c>
      <c r="I267" s="3">
        <f>F267+G267+H267</f>
        <v>60.997</v>
      </c>
      <c r="J267" s="3">
        <f>F267*10.764</f>
        <v>612.56847599999992</v>
      </c>
      <c r="K267" s="3">
        <f t="shared" si="107"/>
        <v>26.447147999999999</v>
      </c>
      <c r="L267" s="3">
        <f t="shared" si="108"/>
        <v>17.556083999999998</v>
      </c>
      <c r="M267" s="52">
        <f>J267+K267+L267</f>
        <v>656.57170799999994</v>
      </c>
      <c r="N267" s="14"/>
      <c r="O267" s="14"/>
      <c r="P267" s="21"/>
    </row>
    <row r="268" spans="2:17" s="19" customFormat="1" ht="15" customHeight="1" x14ac:dyDescent="0.3">
      <c r="B268" s="13">
        <v>2</v>
      </c>
      <c r="C268" s="119"/>
      <c r="D268" s="31">
        <f t="shared" si="137"/>
        <v>3303</v>
      </c>
      <c r="E268" s="37" t="s">
        <v>51</v>
      </c>
      <c r="F268" s="49">
        <f>93.006</f>
        <v>93.006</v>
      </c>
      <c r="G268" s="49">
        <f>4.087</f>
        <v>4.0869999999999997</v>
      </c>
      <c r="H268" s="49">
        <f>2.45</f>
        <v>2.4500000000000002</v>
      </c>
      <c r="I268" s="3">
        <f t="shared" ref="I268:I273" si="138">F268+G268+H268</f>
        <v>99.543000000000006</v>
      </c>
      <c r="J268" s="3">
        <f t="shared" ref="J268:J273" si="139">F268*10.764</f>
        <v>1001.116584</v>
      </c>
      <c r="K268" s="3">
        <f t="shared" si="107"/>
        <v>43.992467999999995</v>
      </c>
      <c r="L268" s="3">
        <f t="shared" si="108"/>
        <v>26.3718</v>
      </c>
      <c r="M268" s="52">
        <f t="shared" ref="M268:M273" si="140">J268+K268+L268</f>
        <v>1071.4808519999999</v>
      </c>
      <c r="N268" s="14"/>
      <c r="O268" s="14"/>
      <c r="P268" s="15"/>
      <c r="Q268" s="1"/>
    </row>
    <row r="269" spans="2:17" s="19" customFormat="1" ht="15" customHeight="1" x14ac:dyDescent="0.3">
      <c r="B269" s="13">
        <v>2</v>
      </c>
      <c r="C269" s="119"/>
      <c r="D269" s="31">
        <f t="shared" si="137"/>
        <v>3304</v>
      </c>
      <c r="E269" s="37" t="s">
        <v>51</v>
      </c>
      <c r="F269" s="49">
        <f>93.006</f>
        <v>93.006</v>
      </c>
      <c r="G269" s="49">
        <f>4.087</f>
        <v>4.0869999999999997</v>
      </c>
      <c r="H269" s="49">
        <f>2.45</f>
        <v>2.4500000000000002</v>
      </c>
      <c r="I269" s="3">
        <f t="shared" si="138"/>
        <v>99.543000000000006</v>
      </c>
      <c r="J269" s="3">
        <f t="shared" si="139"/>
        <v>1001.116584</v>
      </c>
      <c r="K269" s="3">
        <f t="shared" si="107"/>
        <v>43.992467999999995</v>
      </c>
      <c r="L269" s="3">
        <f t="shared" si="108"/>
        <v>26.3718</v>
      </c>
      <c r="M269" s="52">
        <f t="shared" si="140"/>
        <v>1071.4808519999999</v>
      </c>
      <c r="N269" s="14"/>
      <c r="O269" s="14"/>
      <c r="P269" s="15"/>
      <c r="Q269" s="1"/>
    </row>
    <row r="270" spans="2:17" ht="15" customHeight="1" x14ac:dyDescent="0.3">
      <c r="B270" s="13">
        <v>2</v>
      </c>
      <c r="C270" s="119"/>
      <c r="D270" s="31">
        <f t="shared" si="137"/>
        <v>3305</v>
      </c>
      <c r="E270" s="37" t="s">
        <v>37</v>
      </c>
      <c r="F270" s="49">
        <f>64.471</f>
        <v>64.471000000000004</v>
      </c>
      <c r="G270" s="49">
        <f>3.491</f>
        <v>3.4910000000000001</v>
      </c>
      <c r="H270" s="49">
        <f>1.974</f>
        <v>1.974</v>
      </c>
      <c r="I270" s="3">
        <f t="shared" si="138"/>
        <v>69.936000000000007</v>
      </c>
      <c r="J270" s="3">
        <f t="shared" si="139"/>
        <v>693.96584399999995</v>
      </c>
      <c r="K270" s="3">
        <f t="shared" si="107"/>
        <v>37.577123999999998</v>
      </c>
      <c r="L270" s="3">
        <f t="shared" si="108"/>
        <v>21.248135999999999</v>
      </c>
      <c r="M270" s="52">
        <f t="shared" si="140"/>
        <v>752.79110400000002</v>
      </c>
      <c r="N270" s="14"/>
      <c r="O270" s="14"/>
      <c r="P270" s="15"/>
    </row>
    <row r="271" spans="2:17" ht="15" customHeight="1" x14ac:dyDescent="0.3">
      <c r="B271" s="13">
        <v>2</v>
      </c>
      <c r="C271" s="119"/>
      <c r="D271" s="31">
        <f t="shared" si="137"/>
        <v>3306</v>
      </c>
      <c r="E271" s="37" t="s">
        <v>37</v>
      </c>
      <c r="F271" s="49">
        <f>64.471</f>
        <v>64.471000000000004</v>
      </c>
      <c r="G271" s="49">
        <f>3.491</f>
        <v>3.4910000000000001</v>
      </c>
      <c r="H271" s="49">
        <f>1.974</f>
        <v>1.974</v>
      </c>
      <c r="I271" s="3">
        <f t="shared" si="138"/>
        <v>69.936000000000007</v>
      </c>
      <c r="J271" s="3">
        <f t="shared" si="139"/>
        <v>693.96584399999995</v>
      </c>
      <c r="K271" s="3">
        <f t="shared" si="107"/>
        <v>37.577123999999998</v>
      </c>
      <c r="L271" s="3">
        <f t="shared" si="108"/>
        <v>21.248135999999999</v>
      </c>
      <c r="M271" s="52">
        <f t="shared" si="140"/>
        <v>752.79110400000002</v>
      </c>
      <c r="N271" s="14"/>
      <c r="O271" s="14"/>
      <c r="P271" s="15"/>
    </row>
    <row r="272" spans="2:17" s="19" customFormat="1" ht="15" customHeight="1" x14ac:dyDescent="0.3">
      <c r="B272" s="13">
        <v>2</v>
      </c>
      <c r="C272" s="119"/>
      <c r="D272" s="31">
        <f t="shared" si="137"/>
        <v>3307</v>
      </c>
      <c r="E272" s="37" t="s">
        <v>52</v>
      </c>
      <c r="F272" s="49">
        <f>85.811</f>
        <v>85.811000000000007</v>
      </c>
      <c r="G272" s="49">
        <f>3.904</f>
        <v>3.9039999999999999</v>
      </c>
      <c r="H272" s="49">
        <f>2.118</f>
        <v>2.1179999999999999</v>
      </c>
      <c r="I272" s="3">
        <f t="shared" si="138"/>
        <v>91.832999999999998</v>
      </c>
      <c r="J272" s="3">
        <f t="shared" si="139"/>
        <v>923.66960400000005</v>
      </c>
      <c r="K272" s="3">
        <f t="shared" si="107"/>
        <v>42.022655999999998</v>
      </c>
      <c r="L272" s="3">
        <f t="shared" si="108"/>
        <v>22.798151999999998</v>
      </c>
      <c r="M272" s="52">
        <f t="shared" si="140"/>
        <v>988.49041199999999</v>
      </c>
      <c r="N272" s="14"/>
      <c r="O272" s="14"/>
      <c r="P272" s="15"/>
      <c r="Q272" s="1"/>
    </row>
    <row r="273" spans="2:17" s="19" customFormat="1" ht="15.75" customHeight="1" thickBot="1" x14ac:dyDescent="0.35">
      <c r="B273" s="13">
        <v>2</v>
      </c>
      <c r="C273" s="120"/>
      <c r="D273" s="7">
        <f t="shared" si="137"/>
        <v>3308</v>
      </c>
      <c r="E273" s="40" t="s">
        <v>52</v>
      </c>
      <c r="F273" s="50">
        <f>85.811</f>
        <v>85.811000000000007</v>
      </c>
      <c r="G273" s="50">
        <f>3.904</f>
        <v>3.9039999999999999</v>
      </c>
      <c r="H273" s="50">
        <f>2.118</f>
        <v>2.1179999999999999</v>
      </c>
      <c r="I273" s="8">
        <f t="shared" si="138"/>
        <v>91.832999999999998</v>
      </c>
      <c r="J273" s="8">
        <f t="shared" si="139"/>
        <v>923.66960400000005</v>
      </c>
      <c r="K273" s="8">
        <f t="shared" si="107"/>
        <v>42.022655999999998</v>
      </c>
      <c r="L273" s="8">
        <f t="shared" si="108"/>
        <v>22.798151999999998</v>
      </c>
      <c r="M273" s="53">
        <f t="shared" si="140"/>
        <v>988.49041199999999</v>
      </c>
      <c r="N273" s="16"/>
      <c r="O273" s="16"/>
      <c r="P273" s="20"/>
      <c r="Q273" s="1"/>
    </row>
    <row r="274" spans="2:17" ht="15" customHeight="1" x14ac:dyDescent="0.3">
      <c r="B274" s="13">
        <v>2</v>
      </c>
      <c r="C274" s="118">
        <v>34</v>
      </c>
      <c r="D274" s="35">
        <v>3401</v>
      </c>
      <c r="E274" s="38" t="s">
        <v>50</v>
      </c>
      <c r="F274" s="41">
        <f>56.909</f>
        <v>56.908999999999999</v>
      </c>
      <c r="G274" s="41">
        <f>2.457</f>
        <v>2.4569999999999999</v>
      </c>
      <c r="H274" s="41">
        <f>1.631</f>
        <v>1.631</v>
      </c>
      <c r="I274" s="5">
        <f>F274+G274+H274</f>
        <v>60.997</v>
      </c>
      <c r="J274" s="5">
        <f>F274*10.764</f>
        <v>612.56847599999992</v>
      </c>
      <c r="K274" s="5">
        <f t="shared" ref="K274:K337" si="141">G274*10.764</f>
        <v>26.447147999999999</v>
      </c>
      <c r="L274" s="5">
        <f t="shared" ref="L274:L337" si="142">H274*10.764</f>
        <v>17.556083999999998</v>
      </c>
      <c r="M274" s="51">
        <f>J274+K274+L274</f>
        <v>656.57170799999994</v>
      </c>
      <c r="N274" s="35"/>
      <c r="O274" s="35"/>
      <c r="P274" s="22"/>
    </row>
    <row r="275" spans="2:17" ht="15" customHeight="1" x14ac:dyDescent="0.3">
      <c r="B275" s="13">
        <v>2</v>
      </c>
      <c r="C275" s="119"/>
      <c r="D275" s="31">
        <f t="shared" ref="D275:D281" si="143">D274+1</f>
        <v>3402</v>
      </c>
      <c r="E275" s="37" t="s">
        <v>50</v>
      </c>
      <c r="F275" s="49">
        <f>56.909</f>
        <v>56.908999999999999</v>
      </c>
      <c r="G275" s="49">
        <f>2.457</f>
        <v>2.4569999999999999</v>
      </c>
      <c r="H275" s="49">
        <f>1.631</f>
        <v>1.631</v>
      </c>
      <c r="I275" s="3">
        <f>F275+G275+H275</f>
        <v>60.997</v>
      </c>
      <c r="J275" s="3">
        <f>F275*10.764</f>
        <v>612.56847599999992</v>
      </c>
      <c r="K275" s="3">
        <f t="shared" si="141"/>
        <v>26.447147999999999</v>
      </c>
      <c r="L275" s="3">
        <f t="shared" si="142"/>
        <v>17.556083999999998</v>
      </c>
      <c r="M275" s="52">
        <f>J275+K275+L275</f>
        <v>656.57170799999994</v>
      </c>
      <c r="N275" s="14"/>
      <c r="O275" s="14"/>
      <c r="P275" s="21"/>
    </row>
    <row r="276" spans="2:17" s="19" customFormat="1" ht="15" customHeight="1" x14ac:dyDescent="0.3">
      <c r="B276" s="13">
        <v>2</v>
      </c>
      <c r="C276" s="119"/>
      <c r="D276" s="31">
        <f t="shared" si="143"/>
        <v>3403</v>
      </c>
      <c r="E276" s="37" t="s">
        <v>51</v>
      </c>
      <c r="F276" s="49">
        <f>93.006</f>
        <v>93.006</v>
      </c>
      <c r="G276" s="49">
        <f>4.087</f>
        <v>4.0869999999999997</v>
      </c>
      <c r="H276" s="49">
        <f>2.45</f>
        <v>2.4500000000000002</v>
      </c>
      <c r="I276" s="3">
        <f t="shared" ref="I276:I339" si="144">F276+G276+H276</f>
        <v>99.543000000000006</v>
      </c>
      <c r="J276" s="3">
        <f t="shared" ref="J276:J339" si="145">F276*10.764</f>
        <v>1001.116584</v>
      </c>
      <c r="K276" s="3">
        <f t="shared" si="141"/>
        <v>43.992467999999995</v>
      </c>
      <c r="L276" s="3">
        <f t="shared" si="142"/>
        <v>26.3718</v>
      </c>
      <c r="M276" s="52">
        <f t="shared" ref="M276:M339" si="146">J276+K276+L276</f>
        <v>1071.4808519999999</v>
      </c>
      <c r="N276" s="14"/>
      <c r="O276" s="14"/>
      <c r="P276" s="15"/>
      <c r="Q276" s="1"/>
    </row>
    <row r="277" spans="2:17" s="19" customFormat="1" ht="15" customHeight="1" x14ac:dyDescent="0.3">
      <c r="B277" s="13">
        <v>2</v>
      </c>
      <c r="C277" s="119"/>
      <c r="D277" s="31">
        <f t="shared" si="143"/>
        <v>3404</v>
      </c>
      <c r="E277" s="37" t="s">
        <v>51</v>
      </c>
      <c r="F277" s="49">
        <f>93.006</f>
        <v>93.006</v>
      </c>
      <c r="G277" s="49">
        <f>4.087</f>
        <v>4.0869999999999997</v>
      </c>
      <c r="H277" s="49">
        <f>2.45</f>
        <v>2.4500000000000002</v>
      </c>
      <c r="I277" s="3">
        <f t="shared" si="144"/>
        <v>99.543000000000006</v>
      </c>
      <c r="J277" s="3">
        <f t="shared" si="145"/>
        <v>1001.116584</v>
      </c>
      <c r="K277" s="3">
        <f t="shared" si="141"/>
        <v>43.992467999999995</v>
      </c>
      <c r="L277" s="3">
        <f t="shared" si="142"/>
        <v>26.3718</v>
      </c>
      <c r="M277" s="52">
        <f t="shared" si="146"/>
        <v>1071.4808519999999</v>
      </c>
      <c r="N277" s="14"/>
      <c r="O277" s="14"/>
      <c r="P277" s="15"/>
      <c r="Q277" s="1"/>
    </row>
    <row r="278" spans="2:17" ht="15" customHeight="1" x14ac:dyDescent="0.3">
      <c r="B278" s="13">
        <v>2</v>
      </c>
      <c r="C278" s="119"/>
      <c r="D278" s="31">
        <f t="shared" si="143"/>
        <v>3405</v>
      </c>
      <c r="E278" s="37" t="s">
        <v>37</v>
      </c>
      <c r="F278" s="49">
        <f>64.471</f>
        <v>64.471000000000004</v>
      </c>
      <c r="G278" s="49">
        <f>3.491</f>
        <v>3.4910000000000001</v>
      </c>
      <c r="H278" s="49">
        <f>1.974</f>
        <v>1.974</v>
      </c>
      <c r="I278" s="3">
        <f t="shared" si="144"/>
        <v>69.936000000000007</v>
      </c>
      <c r="J278" s="3">
        <f t="shared" si="145"/>
        <v>693.96584399999995</v>
      </c>
      <c r="K278" s="3">
        <f t="shared" si="141"/>
        <v>37.577123999999998</v>
      </c>
      <c r="L278" s="3">
        <f t="shared" si="142"/>
        <v>21.248135999999999</v>
      </c>
      <c r="M278" s="52">
        <f t="shared" si="146"/>
        <v>752.79110400000002</v>
      </c>
      <c r="N278" s="14"/>
      <c r="O278" s="14"/>
      <c r="P278" s="15"/>
    </row>
    <row r="279" spans="2:17" ht="15" customHeight="1" x14ac:dyDescent="0.3">
      <c r="B279" s="13">
        <v>2</v>
      </c>
      <c r="C279" s="119"/>
      <c r="D279" s="31">
        <f t="shared" si="143"/>
        <v>3406</v>
      </c>
      <c r="E279" s="37" t="s">
        <v>37</v>
      </c>
      <c r="F279" s="49">
        <f>64.471</f>
        <v>64.471000000000004</v>
      </c>
      <c r="G279" s="49">
        <f>3.491</f>
        <v>3.4910000000000001</v>
      </c>
      <c r="H279" s="49">
        <f>1.974</f>
        <v>1.974</v>
      </c>
      <c r="I279" s="3">
        <f t="shared" si="144"/>
        <v>69.936000000000007</v>
      </c>
      <c r="J279" s="3">
        <f t="shared" si="145"/>
        <v>693.96584399999995</v>
      </c>
      <c r="K279" s="3">
        <f t="shared" si="141"/>
        <v>37.577123999999998</v>
      </c>
      <c r="L279" s="3">
        <f t="shared" si="142"/>
        <v>21.248135999999999</v>
      </c>
      <c r="M279" s="52">
        <f t="shared" si="146"/>
        <v>752.79110400000002</v>
      </c>
      <c r="N279" s="14"/>
      <c r="O279" s="14"/>
      <c r="P279" s="15"/>
    </row>
    <row r="280" spans="2:17" s="19" customFormat="1" ht="15" customHeight="1" x14ac:dyDescent="0.3">
      <c r="B280" s="13">
        <v>2</v>
      </c>
      <c r="C280" s="119"/>
      <c r="D280" s="31">
        <f t="shared" si="143"/>
        <v>3407</v>
      </c>
      <c r="E280" s="37" t="s">
        <v>52</v>
      </c>
      <c r="F280" s="49">
        <f>85.811</f>
        <v>85.811000000000007</v>
      </c>
      <c r="G280" s="49">
        <f>3.904</f>
        <v>3.9039999999999999</v>
      </c>
      <c r="H280" s="49">
        <f>2.118</f>
        <v>2.1179999999999999</v>
      </c>
      <c r="I280" s="3">
        <f t="shared" si="144"/>
        <v>91.832999999999998</v>
      </c>
      <c r="J280" s="3">
        <f t="shared" si="145"/>
        <v>923.66960400000005</v>
      </c>
      <c r="K280" s="3">
        <f t="shared" si="141"/>
        <v>42.022655999999998</v>
      </c>
      <c r="L280" s="3">
        <f t="shared" si="142"/>
        <v>22.798151999999998</v>
      </c>
      <c r="M280" s="52">
        <f t="shared" si="146"/>
        <v>988.49041199999999</v>
      </c>
      <c r="N280" s="14"/>
      <c r="O280" s="14"/>
      <c r="P280" s="15"/>
      <c r="Q280" s="1"/>
    </row>
    <row r="281" spans="2:17" s="19" customFormat="1" ht="15.75" customHeight="1" thickBot="1" x14ac:dyDescent="0.35">
      <c r="B281" s="13">
        <v>2</v>
      </c>
      <c r="C281" s="120"/>
      <c r="D281" s="7">
        <f t="shared" si="143"/>
        <v>3408</v>
      </c>
      <c r="E281" s="40" t="s">
        <v>52</v>
      </c>
      <c r="F281" s="50">
        <f>85.811</f>
        <v>85.811000000000007</v>
      </c>
      <c r="G281" s="50">
        <f>3.904</f>
        <v>3.9039999999999999</v>
      </c>
      <c r="H281" s="50">
        <f>2.118</f>
        <v>2.1179999999999999</v>
      </c>
      <c r="I281" s="8">
        <f t="shared" si="144"/>
        <v>91.832999999999998</v>
      </c>
      <c r="J281" s="8">
        <f t="shared" si="145"/>
        <v>923.66960400000005</v>
      </c>
      <c r="K281" s="8">
        <f t="shared" si="141"/>
        <v>42.022655999999998</v>
      </c>
      <c r="L281" s="8">
        <f t="shared" si="142"/>
        <v>22.798151999999998</v>
      </c>
      <c r="M281" s="53">
        <f t="shared" si="146"/>
        <v>988.49041199999999</v>
      </c>
      <c r="N281" s="16"/>
      <c r="O281" s="16"/>
      <c r="P281" s="20"/>
      <c r="Q281" s="1"/>
    </row>
    <row r="282" spans="2:17" ht="15" customHeight="1" x14ac:dyDescent="0.3">
      <c r="B282" s="13">
        <v>2</v>
      </c>
      <c r="C282" s="118">
        <v>35</v>
      </c>
      <c r="D282" s="35">
        <v>3501</v>
      </c>
      <c r="E282" s="38" t="s">
        <v>50</v>
      </c>
      <c r="F282" s="41">
        <f t="shared" ref="F282:F283" si="147">56.909</f>
        <v>56.908999999999999</v>
      </c>
      <c r="G282" s="41">
        <f t="shared" ref="G282:G283" si="148">2.457</f>
        <v>2.4569999999999999</v>
      </c>
      <c r="H282" s="41">
        <f t="shared" ref="H282:H283" si="149">1.631</f>
        <v>1.631</v>
      </c>
      <c r="I282" s="5">
        <f t="shared" si="144"/>
        <v>60.997</v>
      </c>
      <c r="J282" s="5">
        <f t="shared" si="145"/>
        <v>612.56847599999992</v>
      </c>
      <c r="K282" s="5">
        <f t="shared" si="141"/>
        <v>26.447147999999999</v>
      </c>
      <c r="L282" s="5">
        <f t="shared" si="142"/>
        <v>17.556083999999998</v>
      </c>
      <c r="M282" s="51">
        <f t="shared" si="146"/>
        <v>656.57170799999994</v>
      </c>
      <c r="N282" s="35"/>
      <c r="O282" s="35"/>
      <c r="P282" s="22"/>
    </row>
    <row r="283" spans="2:17" ht="15" customHeight="1" x14ac:dyDescent="0.3">
      <c r="B283" s="13">
        <v>2</v>
      </c>
      <c r="C283" s="119"/>
      <c r="D283" s="31">
        <f t="shared" ref="D283:D289" si="150">D282+1</f>
        <v>3502</v>
      </c>
      <c r="E283" s="37" t="s">
        <v>50</v>
      </c>
      <c r="F283" s="49">
        <f t="shared" si="147"/>
        <v>56.908999999999999</v>
      </c>
      <c r="G283" s="49">
        <f t="shared" si="148"/>
        <v>2.4569999999999999</v>
      </c>
      <c r="H283" s="49">
        <f t="shared" si="149"/>
        <v>1.631</v>
      </c>
      <c r="I283" s="3">
        <f t="shared" si="144"/>
        <v>60.997</v>
      </c>
      <c r="J283" s="3">
        <f t="shared" si="145"/>
        <v>612.56847599999992</v>
      </c>
      <c r="K283" s="3">
        <f t="shared" si="141"/>
        <v>26.447147999999999</v>
      </c>
      <c r="L283" s="3">
        <f t="shared" si="142"/>
        <v>17.556083999999998</v>
      </c>
      <c r="M283" s="52">
        <f t="shared" si="146"/>
        <v>656.57170799999994</v>
      </c>
      <c r="N283" s="14"/>
      <c r="O283" s="14"/>
      <c r="P283" s="21"/>
    </row>
    <row r="284" spans="2:17" ht="15" customHeight="1" x14ac:dyDescent="0.3">
      <c r="B284" s="13">
        <v>2</v>
      </c>
      <c r="C284" s="119"/>
      <c r="D284" s="31">
        <f t="shared" si="150"/>
        <v>3503</v>
      </c>
      <c r="E284" s="37" t="s">
        <v>51</v>
      </c>
      <c r="F284" s="49">
        <f t="shared" ref="F284:F285" si="151">93.006</f>
        <v>93.006</v>
      </c>
      <c r="G284" s="49">
        <f t="shared" ref="G284:G285" si="152">4.087</f>
        <v>4.0869999999999997</v>
      </c>
      <c r="H284" s="49">
        <f t="shared" ref="H284:H285" si="153">2.45</f>
        <v>2.4500000000000002</v>
      </c>
      <c r="I284" s="3">
        <f t="shared" si="144"/>
        <v>99.543000000000006</v>
      </c>
      <c r="J284" s="3">
        <f t="shared" si="145"/>
        <v>1001.116584</v>
      </c>
      <c r="K284" s="3">
        <f t="shared" si="141"/>
        <v>43.992467999999995</v>
      </c>
      <c r="L284" s="3">
        <f t="shared" si="142"/>
        <v>26.3718</v>
      </c>
      <c r="M284" s="52">
        <f t="shared" si="146"/>
        <v>1071.4808519999999</v>
      </c>
      <c r="N284" s="14"/>
      <c r="O284" s="14"/>
      <c r="P284" s="15"/>
    </row>
    <row r="285" spans="2:17" s="19" customFormat="1" ht="15" customHeight="1" x14ac:dyDescent="0.3">
      <c r="B285" s="13">
        <v>2</v>
      </c>
      <c r="C285" s="119"/>
      <c r="D285" s="31">
        <f t="shared" si="150"/>
        <v>3504</v>
      </c>
      <c r="E285" s="37" t="s">
        <v>51</v>
      </c>
      <c r="F285" s="49">
        <f t="shared" si="151"/>
        <v>93.006</v>
      </c>
      <c r="G285" s="49">
        <f t="shared" si="152"/>
        <v>4.0869999999999997</v>
      </c>
      <c r="H285" s="49">
        <f t="shared" si="153"/>
        <v>2.4500000000000002</v>
      </c>
      <c r="I285" s="3">
        <f t="shared" si="144"/>
        <v>99.543000000000006</v>
      </c>
      <c r="J285" s="3">
        <f t="shared" si="145"/>
        <v>1001.116584</v>
      </c>
      <c r="K285" s="3">
        <f t="shared" si="141"/>
        <v>43.992467999999995</v>
      </c>
      <c r="L285" s="3">
        <f t="shared" si="142"/>
        <v>26.3718</v>
      </c>
      <c r="M285" s="52">
        <f t="shared" si="146"/>
        <v>1071.4808519999999</v>
      </c>
      <c r="N285" s="14"/>
      <c r="O285" s="14"/>
      <c r="P285" s="15"/>
      <c r="Q285" s="1"/>
    </row>
    <row r="286" spans="2:17" ht="15" customHeight="1" x14ac:dyDescent="0.3">
      <c r="B286" s="13">
        <v>2</v>
      </c>
      <c r="C286" s="119"/>
      <c r="D286" s="31">
        <f t="shared" si="150"/>
        <v>3505</v>
      </c>
      <c r="E286" s="37" t="s">
        <v>37</v>
      </c>
      <c r="F286" s="49">
        <f t="shared" ref="F286:F287" si="154">64.471</f>
        <v>64.471000000000004</v>
      </c>
      <c r="G286" s="49">
        <f t="shared" ref="G286:G287" si="155">3.491</f>
        <v>3.4910000000000001</v>
      </c>
      <c r="H286" s="49">
        <f t="shared" ref="H286:H287" si="156">1.974</f>
        <v>1.974</v>
      </c>
      <c r="I286" s="3">
        <f t="shared" si="144"/>
        <v>69.936000000000007</v>
      </c>
      <c r="J286" s="3">
        <f t="shared" si="145"/>
        <v>693.96584399999995</v>
      </c>
      <c r="K286" s="3">
        <f t="shared" si="141"/>
        <v>37.577123999999998</v>
      </c>
      <c r="L286" s="3">
        <f t="shared" si="142"/>
        <v>21.248135999999999</v>
      </c>
      <c r="M286" s="52">
        <f t="shared" si="146"/>
        <v>752.79110400000002</v>
      </c>
      <c r="N286" s="14"/>
      <c r="O286" s="14"/>
      <c r="P286" s="15"/>
    </row>
    <row r="287" spans="2:17" ht="15" customHeight="1" x14ac:dyDescent="0.3">
      <c r="B287" s="13">
        <v>2</v>
      </c>
      <c r="C287" s="119"/>
      <c r="D287" s="31">
        <f t="shared" si="150"/>
        <v>3506</v>
      </c>
      <c r="E287" s="37" t="s">
        <v>37</v>
      </c>
      <c r="F287" s="49">
        <f t="shared" si="154"/>
        <v>64.471000000000004</v>
      </c>
      <c r="G287" s="49">
        <f t="shared" si="155"/>
        <v>3.4910000000000001</v>
      </c>
      <c r="H287" s="49">
        <f t="shared" si="156"/>
        <v>1.974</v>
      </c>
      <c r="I287" s="3">
        <f t="shared" si="144"/>
        <v>69.936000000000007</v>
      </c>
      <c r="J287" s="3">
        <f t="shared" si="145"/>
        <v>693.96584399999995</v>
      </c>
      <c r="K287" s="3">
        <f t="shared" si="141"/>
        <v>37.577123999999998</v>
      </c>
      <c r="L287" s="3">
        <f t="shared" si="142"/>
        <v>21.248135999999999</v>
      </c>
      <c r="M287" s="52">
        <f t="shared" si="146"/>
        <v>752.79110400000002</v>
      </c>
      <c r="N287" s="14"/>
      <c r="O287" s="14"/>
      <c r="P287" s="15"/>
    </row>
    <row r="288" spans="2:17" s="19" customFormat="1" ht="15" customHeight="1" x14ac:dyDescent="0.3">
      <c r="B288" s="13">
        <v>2</v>
      </c>
      <c r="C288" s="119"/>
      <c r="D288" s="31">
        <f t="shared" si="150"/>
        <v>3507</v>
      </c>
      <c r="E288" s="37" t="s">
        <v>52</v>
      </c>
      <c r="F288" s="49">
        <f t="shared" ref="F288:F289" si="157">85.811</f>
        <v>85.811000000000007</v>
      </c>
      <c r="G288" s="49">
        <f t="shared" ref="G288:G289" si="158">3.904</f>
        <v>3.9039999999999999</v>
      </c>
      <c r="H288" s="49">
        <f t="shared" ref="H288:H289" si="159">2.118</f>
        <v>2.1179999999999999</v>
      </c>
      <c r="I288" s="3">
        <f t="shared" si="144"/>
        <v>91.832999999999998</v>
      </c>
      <c r="J288" s="3">
        <f t="shared" si="145"/>
        <v>923.66960400000005</v>
      </c>
      <c r="K288" s="3">
        <f t="shared" si="141"/>
        <v>42.022655999999998</v>
      </c>
      <c r="L288" s="3">
        <f t="shared" si="142"/>
        <v>22.798151999999998</v>
      </c>
      <c r="M288" s="52">
        <f t="shared" si="146"/>
        <v>988.49041199999999</v>
      </c>
      <c r="N288" s="14"/>
      <c r="O288" s="14"/>
      <c r="P288" s="15"/>
      <c r="Q288" s="1"/>
    </row>
    <row r="289" spans="2:17" s="19" customFormat="1" ht="15.75" customHeight="1" thickBot="1" x14ac:dyDescent="0.35">
      <c r="B289" s="13">
        <v>2</v>
      </c>
      <c r="C289" s="120"/>
      <c r="D289" s="7">
        <f t="shared" si="150"/>
        <v>3508</v>
      </c>
      <c r="E289" s="40" t="s">
        <v>52</v>
      </c>
      <c r="F289" s="50">
        <f t="shared" si="157"/>
        <v>85.811000000000007</v>
      </c>
      <c r="G289" s="50">
        <f t="shared" si="158"/>
        <v>3.9039999999999999</v>
      </c>
      <c r="H289" s="50">
        <f t="shared" si="159"/>
        <v>2.1179999999999999</v>
      </c>
      <c r="I289" s="8">
        <f t="shared" si="144"/>
        <v>91.832999999999998</v>
      </c>
      <c r="J289" s="8">
        <f t="shared" si="145"/>
        <v>923.66960400000005</v>
      </c>
      <c r="K289" s="8">
        <f t="shared" si="141"/>
        <v>42.022655999999998</v>
      </c>
      <c r="L289" s="8">
        <f t="shared" si="142"/>
        <v>22.798151999999998</v>
      </c>
      <c r="M289" s="53">
        <f t="shared" si="146"/>
        <v>988.49041199999999</v>
      </c>
      <c r="N289" s="16"/>
      <c r="O289" s="16"/>
      <c r="P289" s="20"/>
      <c r="Q289" s="1"/>
    </row>
    <row r="290" spans="2:17" ht="15" customHeight="1" x14ac:dyDescent="0.3">
      <c r="B290" s="13">
        <v>2</v>
      </c>
      <c r="C290" s="118">
        <v>36</v>
      </c>
      <c r="D290" s="35">
        <v>3601</v>
      </c>
      <c r="E290" s="38" t="s">
        <v>50</v>
      </c>
      <c r="F290" s="41">
        <f t="shared" ref="F290:F291" si="160">56.909</f>
        <v>56.908999999999999</v>
      </c>
      <c r="G290" s="41">
        <f t="shared" ref="G290:G291" si="161">2.457</f>
        <v>2.4569999999999999</v>
      </c>
      <c r="H290" s="41">
        <f t="shared" ref="H290:H291" si="162">1.631</f>
        <v>1.631</v>
      </c>
      <c r="I290" s="5">
        <f t="shared" si="144"/>
        <v>60.997</v>
      </c>
      <c r="J290" s="5">
        <f t="shared" si="145"/>
        <v>612.56847599999992</v>
      </c>
      <c r="K290" s="5">
        <f t="shared" si="141"/>
        <v>26.447147999999999</v>
      </c>
      <c r="L290" s="5">
        <f t="shared" si="142"/>
        <v>17.556083999999998</v>
      </c>
      <c r="M290" s="51">
        <f t="shared" si="146"/>
        <v>656.57170799999994</v>
      </c>
      <c r="N290" s="35"/>
      <c r="O290" s="35"/>
      <c r="P290" s="22"/>
    </row>
    <row r="291" spans="2:17" ht="15" customHeight="1" x14ac:dyDescent="0.3">
      <c r="B291" s="13">
        <v>2</v>
      </c>
      <c r="C291" s="119"/>
      <c r="D291" s="31">
        <f t="shared" ref="D291:D297" si="163">D290+1</f>
        <v>3602</v>
      </c>
      <c r="E291" s="37" t="s">
        <v>50</v>
      </c>
      <c r="F291" s="49">
        <f t="shared" si="160"/>
        <v>56.908999999999999</v>
      </c>
      <c r="G291" s="49">
        <f t="shared" si="161"/>
        <v>2.4569999999999999</v>
      </c>
      <c r="H291" s="49">
        <f t="shared" si="162"/>
        <v>1.631</v>
      </c>
      <c r="I291" s="3">
        <f t="shared" si="144"/>
        <v>60.997</v>
      </c>
      <c r="J291" s="3">
        <f t="shared" si="145"/>
        <v>612.56847599999992</v>
      </c>
      <c r="K291" s="3">
        <f t="shared" si="141"/>
        <v>26.447147999999999</v>
      </c>
      <c r="L291" s="3">
        <f t="shared" si="142"/>
        <v>17.556083999999998</v>
      </c>
      <c r="M291" s="52">
        <f t="shared" si="146"/>
        <v>656.57170799999994</v>
      </c>
      <c r="N291" s="14"/>
      <c r="O291" s="14"/>
      <c r="P291" s="21"/>
    </row>
    <row r="292" spans="2:17" s="19" customFormat="1" ht="15" customHeight="1" x14ac:dyDescent="0.3">
      <c r="B292" s="13">
        <v>2</v>
      </c>
      <c r="C292" s="119"/>
      <c r="D292" s="31">
        <f t="shared" si="163"/>
        <v>3603</v>
      </c>
      <c r="E292" s="37" t="s">
        <v>51</v>
      </c>
      <c r="F292" s="49">
        <f t="shared" ref="F292:F293" si="164">93.006</f>
        <v>93.006</v>
      </c>
      <c r="G292" s="49">
        <f t="shared" ref="G292:G293" si="165">4.087</f>
        <v>4.0869999999999997</v>
      </c>
      <c r="H292" s="49">
        <f t="shared" ref="H292:H293" si="166">2.45</f>
        <v>2.4500000000000002</v>
      </c>
      <c r="I292" s="3">
        <f t="shared" si="144"/>
        <v>99.543000000000006</v>
      </c>
      <c r="J292" s="3">
        <f t="shared" si="145"/>
        <v>1001.116584</v>
      </c>
      <c r="K292" s="3">
        <f t="shared" si="141"/>
        <v>43.992467999999995</v>
      </c>
      <c r="L292" s="3">
        <f t="shared" si="142"/>
        <v>26.3718</v>
      </c>
      <c r="M292" s="52">
        <f t="shared" si="146"/>
        <v>1071.4808519999999</v>
      </c>
      <c r="N292" s="14"/>
      <c r="O292" s="14"/>
      <c r="P292" s="15"/>
      <c r="Q292" s="1"/>
    </row>
    <row r="293" spans="2:17" s="19" customFormat="1" ht="15" customHeight="1" x14ac:dyDescent="0.3">
      <c r="B293" s="13">
        <v>2</v>
      </c>
      <c r="C293" s="119"/>
      <c r="D293" s="31">
        <f t="shared" si="163"/>
        <v>3604</v>
      </c>
      <c r="E293" s="37" t="s">
        <v>51</v>
      </c>
      <c r="F293" s="49">
        <f t="shared" si="164"/>
        <v>93.006</v>
      </c>
      <c r="G293" s="49">
        <f t="shared" si="165"/>
        <v>4.0869999999999997</v>
      </c>
      <c r="H293" s="49">
        <f t="shared" si="166"/>
        <v>2.4500000000000002</v>
      </c>
      <c r="I293" s="3">
        <f t="shared" si="144"/>
        <v>99.543000000000006</v>
      </c>
      <c r="J293" s="3">
        <f t="shared" si="145"/>
        <v>1001.116584</v>
      </c>
      <c r="K293" s="3">
        <f t="shared" si="141"/>
        <v>43.992467999999995</v>
      </c>
      <c r="L293" s="3">
        <f t="shared" si="142"/>
        <v>26.3718</v>
      </c>
      <c r="M293" s="52">
        <f t="shared" si="146"/>
        <v>1071.4808519999999</v>
      </c>
      <c r="N293" s="14"/>
      <c r="O293" s="14"/>
      <c r="P293" s="15"/>
      <c r="Q293" s="1"/>
    </row>
    <row r="294" spans="2:17" ht="15" customHeight="1" x14ac:dyDescent="0.3">
      <c r="B294" s="13">
        <v>2</v>
      </c>
      <c r="C294" s="119"/>
      <c r="D294" s="31">
        <f t="shared" si="163"/>
        <v>3605</v>
      </c>
      <c r="E294" s="37" t="s">
        <v>37</v>
      </c>
      <c r="F294" s="49">
        <f t="shared" ref="F294:F295" si="167">64.471</f>
        <v>64.471000000000004</v>
      </c>
      <c r="G294" s="49">
        <f t="shared" ref="G294:G295" si="168">3.491</f>
        <v>3.4910000000000001</v>
      </c>
      <c r="H294" s="49">
        <f t="shared" ref="H294:H295" si="169">1.974</f>
        <v>1.974</v>
      </c>
      <c r="I294" s="3">
        <f t="shared" si="144"/>
        <v>69.936000000000007</v>
      </c>
      <c r="J294" s="3">
        <f t="shared" si="145"/>
        <v>693.96584399999995</v>
      </c>
      <c r="K294" s="3">
        <f t="shared" si="141"/>
        <v>37.577123999999998</v>
      </c>
      <c r="L294" s="3">
        <f t="shared" si="142"/>
        <v>21.248135999999999</v>
      </c>
      <c r="M294" s="52">
        <f t="shared" si="146"/>
        <v>752.79110400000002</v>
      </c>
      <c r="N294" s="14"/>
      <c r="O294" s="14"/>
      <c r="P294" s="15"/>
    </row>
    <row r="295" spans="2:17" ht="15" customHeight="1" x14ac:dyDescent="0.3">
      <c r="B295" s="13">
        <v>2</v>
      </c>
      <c r="C295" s="119"/>
      <c r="D295" s="31">
        <f t="shared" si="163"/>
        <v>3606</v>
      </c>
      <c r="E295" s="37" t="s">
        <v>37</v>
      </c>
      <c r="F295" s="49">
        <f t="shared" si="167"/>
        <v>64.471000000000004</v>
      </c>
      <c r="G295" s="49">
        <f t="shared" si="168"/>
        <v>3.4910000000000001</v>
      </c>
      <c r="H295" s="49">
        <f t="shared" si="169"/>
        <v>1.974</v>
      </c>
      <c r="I295" s="3">
        <f t="shared" si="144"/>
        <v>69.936000000000007</v>
      </c>
      <c r="J295" s="3">
        <f t="shared" si="145"/>
        <v>693.96584399999995</v>
      </c>
      <c r="K295" s="3">
        <f t="shared" si="141"/>
        <v>37.577123999999998</v>
      </c>
      <c r="L295" s="3">
        <f t="shared" si="142"/>
        <v>21.248135999999999</v>
      </c>
      <c r="M295" s="52">
        <f t="shared" si="146"/>
        <v>752.79110400000002</v>
      </c>
      <c r="N295" s="14"/>
      <c r="O295" s="14"/>
      <c r="P295" s="15"/>
    </row>
    <row r="296" spans="2:17" s="19" customFormat="1" ht="15" customHeight="1" x14ac:dyDescent="0.3">
      <c r="B296" s="13">
        <v>2</v>
      </c>
      <c r="C296" s="119"/>
      <c r="D296" s="31">
        <f t="shared" si="163"/>
        <v>3607</v>
      </c>
      <c r="E296" s="37" t="s">
        <v>52</v>
      </c>
      <c r="F296" s="49">
        <f t="shared" ref="F296:F297" si="170">85.811</f>
        <v>85.811000000000007</v>
      </c>
      <c r="G296" s="49">
        <f t="shared" ref="G296:G297" si="171">3.904</f>
        <v>3.9039999999999999</v>
      </c>
      <c r="H296" s="49">
        <f t="shared" ref="H296:H297" si="172">2.118</f>
        <v>2.1179999999999999</v>
      </c>
      <c r="I296" s="3">
        <f t="shared" si="144"/>
        <v>91.832999999999998</v>
      </c>
      <c r="J296" s="3">
        <f t="shared" si="145"/>
        <v>923.66960400000005</v>
      </c>
      <c r="K296" s="3">
        <f t="shared" si="141"/>
        <v>42.022655999999998</v>
      </c>
      <c r="L296" s="3">
        <f t="shared" si="142"/>
        <v>22.798151999999998</v>
      </c>
      <c r="M296" s="52">
        <f t="shared" si="146"/>
        <v>988.49041199999999</v>
      </c>
      <c r="N296" s="14"/>
      <c r="O296" s="14"/>
      <c r="P296" s="15"/>
      <c r="Q296" s="1"/>
    </row>
    <row r="297" spans="2:17" s="19" customFormat="1" ht="15.75" customHeight="1" thickBot="1" x14ac:dyDescent="0.35">
      <c r="B297" s="13">
        <v>2</v>
      </c>
      <c r="C297" s="120"/>
      <c r="D297" s="7">
        <f t="shared" si="163"/>
        <v>3608</v>
      </c>
      <c r="E297" s="40" t="s">
        <v>52</v>
      </c>
      <c r="F297" s="50">
        <f t="shared" si="170"/>
        <v>85.811000000000007</v>
      </c>
      <c r="G297" s="50">
        <f t="shared" si="171"/>
        <v>3.9039999999999999</v>
      </c>
      <c r="H297" s="50">
        <f t="shared" si="172"/>
        <v>2.1179999999999999</v>
      </c>
      <c r="I297" s="8">
        <f t="shared" si="144"/>
        <v>91.832999999999998</v>
      </c>
      <c r="J297" s="8">
        <f t="shared" si="145"/>
        <v>923.66960400000005</v>
      </c>
      <c r="K297" s="8">
        <f t="shared" si="141"/>
        <v>42.022655999999998</v>
      </c>
      <c r="L297" s="8">
        <f t="shared" si="142"/>
        <v>22.798151999999998</v>
      </c>
      <c r="M297" s="53">
        <f t="shared" si="146"/>
        <v>988.49041199999999</v>
      </c>
      <c r="N297" s="16"/>
      <c r="O297" s="16"/>
      <c r="P297" s="20"/>
      <c r="Q297" s="1"/>
    </row>
    <row r="298" spans="2:17" ht="15" customHeight="1" x14ac:dyDescent="0.3">
      <c r="B298" s="13">
        <v>2</v>
      </c>
      <c r="C298" s="118">
        <v>37</v>
      </c>
      <c r="D298" s="35">
        <v>3701</v>
      </c>
      <c r="E298" s="38" t="s">
        <v>50</v>
      </c>
      <c r="F298" s="41">
        <f t="shared" ref="F298" si="173">56.909</f>
        <v>56.908999999999999</v>
      </c>
      <c r="G298" s="41">
        <f t="shared" ref="G298" si="174">2.457</f>
        <v>2.4569999999999999</v>
      </c>
      <c r="H298" s="41">
        <f t="shared" ref="H298" si="175">1.631</f>
        <v>1.631</v>
      </c>
      <c r="I298" s="5">
        <f t="shared" si="144"/>
        <v>60.997</v>
      </c>
      <c r="J298" s="5">
        <f t="shared" si="145"/>
        <v>612.56847599999992</v>
      </c>
      <c r="K298" s="5">
        <f t="shared" si="141"/>
        <v>26.447147999999999</v>
      </c>
      <c r="L298" s="5">
        <f t="shared" si="142"/>
        <v>17.556083999999998</v>
      </c>
      <c r="M298" s="51">
        <f t="shared" si="146"/>
        <v>656.57170799999994</v>
      </c>
      <c r="N298" s="35"/>
      <c r="O298" s="35"/>
      <c r="P298" s="22"/>
    </row>
    <row r="299" spans="2:17" ht="15" customHeight="1" x14ac:dyDescent="0.3">
      <c r="B299" s="13">
        <v>2</v>
      </c>
      <c r="C299" s="119"/>
      <c r="D299" s="2">
        <f t="shared" ref="D299:D305" si="176">D298+1</f>
        <v>3702</v>
      </c>
      <c r="E299" s="2"/>
      <c r="F299" s="54"/>
      <c r="G299" s="54"/>
      <c r="H299" s="54"/>
      <c r="I299" s="17"/>
      <c r="J299" s="17"/>
      <c r="K299" s="17"/>
      <c r="L299" s="17"/>
      <c r="M299" s="55"/>
      <c r="N299" s="18" t="s">
        <v>47</v>
      </c>
      <c r="O299" s="18"/>
      <c r="P299" s="67"/>
    </row>
    <row r="300" spans="2:17" s="19" customFormat="1" ht="15" customHeight="1" x14ac:dyDescent="0.3">
      <c r="B300" s="13">
        <v>2</v>
      </c>
      <c r="C300" s="119"/>
      <c r="D300" s="31">
        <f t="shared" si="176"/>
        <v>3703</v>
      </c>
      <c r="E300" s="37" t="s">
        <v>51</v>
      </c>
      <c r="F300" s="49">
        <f t="shared" ref="F300:F301" si="177">93.006</f>
        <v>93.006</v>
      </c>
      <c r="G300" s="49">
        <f t="shared" ref="G300:G301" si="178">4.087</f>
        <v>4.0869999999999997</v>
      </c>
      <c r="H300" s="49">
        <f t="shared" ref="H300:H301" si="179">2.45</f>
        <v>2.4500000000000002</v>
      </c>
      <c r="I300" s="3">
        <f t="shared" si="144"/>
        <v>99.543000000000006</v>
      </c>
      <c r="J300" s="3">
        <f t="shared" si="145"/>
        <v>1001.116584</v>
      </c>
      <c r="K300" s="3">
        <f t="shared" si="141"/>
        <v>43.992467999999995</v>
      </c>
      <c r="L300" s="3">
        <f t="shared" si="142"/>
        <v>26.3718</v>
      </c>
      <c r="M300" s="52">
        <f t="shared" si="146"/>
        <v>1071.4808519999999</v>
      </c>
      <c r="N300" s="14"/>
      <c r="O300" s="14"/>
      <c r="P300" s="15"/>
      <c r="Q300" s="1"/>
    </row>
    <row r="301" spans="2:17" s="19" customFormat="1" ht="15" customHeight="1" x14ac:dyDescent="0.3">
      <c r="B301" s="13">
        <v>2</v>
      </c>
      <c r="C301" s="119"/>
      <c r="D301" s="31">
        <f t="shared" si="176"/>
        <v>3704</v>
      </c>
      <c r="E301" s="37" t="s">
        <v>51</v>
      </c>
      <c r="F301" s="49">
        <f t="shared" si="177"/>
        <v>93.006</v>
      </c>
      <c r="G301" s="49">
        <f t="shared" si="178"/>
        <v>4.0869999999999997</v>
      </c>
      <c r="H301" s="49">
        <f t="shared" si="179"/>
        <v>2.4500000000000002</v>
      </c>
      <c r="I301" s="3">
        <f t="shared" si="144"/>
        <v>99.543000000000006</v>
      </c>
      <c r="J301" s="3">
        <f t="shared" si="145"/>
        <v>1001.116584</v>
      </c>
      <c r="K301" s="3">
        <f t="shared" si="141"/>
        <v>43.992467999999995</v>
      </c>
      <c r="L301" s="3">
        <f t="shared" si="142"/>
        <v>26.3718</v>
      </c>
      <c r="M301" s="52">
        <f t="shared" si="146"/>
        <v>1071.4808519999999</v>
      </c>
      <c r="N301" s="14"/>
      <c r="O301" s="14"/>
      <c r="P301" s="15"/>
      <c r="Q301" s="1"/>
    </row>
    <row r="302" spans="2:17" ht="15" customHeight="1" x14ac:dyDescent="0.3">
      <c r="B302" s="13">
        <v>2</v>
      </c>
      <c r="C302" s="119"/>
      <c r="D302" s="37">
        <f t="shared" si="176"/>
        <v>3705</v>
      </c>
      <c r="E302" s="37" t="s">
        <v>37</v>
      </c>
      <c r="F302" s="49">
        <f t="shared" ref="F302:F303" si="180">64.471</f>
        <v>64.471000000000004</v>
      </c>
      <c r="G302" s="49">
        <f t="shared" ref="G302:G303" si="181">3.491</f>
        <v>3.4910000000000001</v>
      </c>
      <c r="H302" s="49">
        <f t="shared" ref="H302:H303" si="182">1.974</f>
        <v>1.974</v>
      </c>
      <c r="I302" s="46">
        <f t="shared" si="144"/>
        <v>69.936000000000007</v>
      </c>
      <c r="J302" s="46">
        <f t="shared" si="145"/>
        <v>693.96584399999995</v>
      </c>
      <c r="K302" s="46">
        <f t="shared" si="141"/>
        <v>37.577123999999998</v>
      </c>
      <c r="L302" s="46">
        <f t="shared" si="142"/>
        <v>21.248135999999999</v>
      </c>
      <c r="M302" s="52">
        <f t="shared" si="146"/>
        <v>752.79110400000002</v>
      </c>
      <c r="N302" s="64"/>
      <c r="O302" s="64"/>
      <c r="P302" s="68"/>
    </row>
    <row r="303" spans="2:17" ht="15" customHeight="1" x14ac:dyDescent="0.3">
      <c r="B303" s="13">
        <v>2</v>
      </c>
      <c r="C303" s="119"/>
      <c r="D303" s="31">
        <f t="shared" si="176"/>
        <v>3706</v>
      </c>
      <c r="E303" s="37" t="s">
        <v>37</v>
      </c>
      <c r="F303" s="49">
        <f t="shared" si="180"/>
        <v>64.471000000000004</v>
      </c>
      <c r="G303" s="49">
        <f t="shared" si="181"/>
        <v>3.4910000000000001</v>
      </c>
      <c r="H303" s="49">
        <f t="shared" si="182"/>
        <v>1.974</v>
      </c>
      <c r="I303" s="3">
        <f t="shared" si="144"/>
        <v>69.936000000000007</v>
      </c>
      <c r="J303" s="3">
        <f t="shared" si="145"/>
        <v>693.96584399999995</v>
      </c>
      <c r="K303" s="3">
        <f t="shared" si="141"/>
        <v>37.577123999999998</v>
      </c>
      <c r="L303" s="3">
        <f t="shared" si="142"/>
        <v>21.248135999999999</v>
      </c>
      <c r="M303" s="52">
        <f t="shared" si="146"/>
        <v>752.79110400000002</v>
      </c>
      <c r="N303" s="14"/>
      <c r="O303" s="14"/>
      <c r="P303" s="15"/>
    </row>
    <row r="304" spans="2:17" s="19" customFormat="1" ht="15" customHeight="1" x14ac:dyDescent="0.3">
      <c r="B304" s="13">
        <v>2</v>
      </c>
      <c r="C304" s="119"/>
      <c r="D304" s="31">
        <f t="shared" si="176"/>
        <v>3707</v>
      </c>
      <c r="E304" s="37" t="s">
        <v>52</v>
      </c>
      <c r="F304" s="49">
        <f t="shared" ref="F304:F305" si="183">85.811</f>
        <v>85.811000000000007</v>
      </c>
      <c r="G304" s="49">
        <f t="shared" ref="G304:G305" si="184">3.904</f>
        <v>3.9039999999999999</v>
      </c>
      <c r="H304" s="49">
        <f t="shared" ref="H304:H305" si="185">2.118</f>
        <v>2.1179999999999999</v>
      </c>
      <c r="I304" s="3">
        <f t="shared" si="144"/>
        <v>91.832999999999998</v>
      </c>
      <c r="J304" s="3">
        <f t="shared" si="145"/>
        <v>923.66960400000005</v>
      </c>
      <c r="K304" s="3">
        <f t="shared" si="141"/>
        <v>42.022655999999998</v>
      </c>
      <c r="L304" s="3">
        <f t="shared" si="142"/>
        <v>22.798151999999998</v>
      </c>
      <c r="M304" s="52">
        <f t="shared" si="146"/>
        <v>988.49041199999999</v>
      </c>
      <c r="N304" s="14"/>
      <c r="O304" s="14"/>
      <c r="P304" s="15"/>
      <c r="Q304" s="1"/>
    </row>
    <row r="305" spans="2:17" s="19" customFormat="1" ht="15.75" customHeight="1" thickBot="1" x14ac:dyDescent="0.35">
      <c r="B305" s="13">
        <v>2</v>
      </c>
      <c r="C305" s="120"/>
      <c r="D305" s="7">
        <f t="shared" si="176"/>
        <v>3708</v>
      </c>
      <c r="E305" s="40" t="s">
        <v>52</v>
      </c>
      <c r="F305" s="50">
        <f t="shared" si="183"/>
        <v>85.811000000000007</v>
      </c>
      <c r="G305" s="50">
        <f t="shared" si="184"/>
        <v>3.9039999999999999</v>
      </c>
      <c r="H305" s="50">
        <f t="shared" si="185"/>
        <v>2.1179999999999999</v>
      </c>
      <c r="I305" s="8">
        <f t="shared" si="144"/>
        <v>91.832999999999998</v>
      </c>
      <c r="J305" s="8">
        <f t="shared" si="145"/>
        <v>923.66960400000005</v>
      </c>
      <c r="K305" s="8">
        <f t="shared" si="141"/>
        <v>42.022655999999998</v>
      </c>
      <c r="L305" s="8">
        <f t="shared" si="142"/>
        <v>22.798151999999998</v>
      </c>
      <c r="M305" s="53">
        <f t="shared" si="146"/>
        <v>988.49041199999999</v>
      </c>
      <c r="N305" s="16"/>
      <c r="O305" s="16"/>
      <c r="P305" s="20"/>
      <c r="Q305" s="1"/>
    </row>
    <row r="306" spans="2:17" ht="15" customHeight="1" x14ac:dyDescent="0.3">
      <c r="B306" s="13">
        <v>2</v>
      </c>
      <c r="C306" s="118">
        <v>38</v>
      </c>
      <c r="D306" s="35">
        <v>3801</v>
      </c>
      <c r="E306" s="38" t="s">
        <v>50</v>
      </c>
      <c r="F306" s="41">
        <f t="shared" ref="F306:F307" si="186">56.909</f>
        <v>56.908999999999999</v>
      </c>
      <c r="G306" s="41">
        <f t="shared" ref="G306:G307" si="187">2.457</f>
        <v>2.4569999999999999</v>
      </c>
      <c r="H306" s="41">
        <f t="shared" ref="H306:H307" si="188">1.631</f>
        <v>1.631</v>
      </c>
      <c r="I306" s="5">
        <f t="shared" si="144"/>
        <v>60.997</v>
      </c>
      <c r="J306" s="5">
        <f t="shared" si="145"/>
        <v>612.56847599999992</v>
      </c>
      <c r="K306" s="5">
        <f t="shared" si="141"/>
        <v>26.447147999999999</v>
      </c>
      <c r="L306" s="5">
        <f t="shared" si="142"/>
        <v>17.556083999999998</v>
      </c>
      <c r="M306" s="51">
        <f t="shared" si="146"/>
        <v>656.57170799999994</v>
      </c>
      <c r="N306" s="35"/>
      <c r="O306" s="35"/>
      <c r="P306" s="22"/>
    </row>
    <row r="307" spans="2:17" ht="15" customHeight="1" x14ac:dyDescent="0.3">
      <c r="B307" s="13">
        <v>2</v>
      </c>
      <c r="C307" s="119"/>
      <c r="D307" s="31">
        <f t="shared" ref="D307:D313" si="189">D306+1</f>
        <v>3802</v>
      </c>
      <c r="E307" s="37" t="s">
        <v>50</v>
      </c>
      <c r="F307" s="49">
        <f t="shared" si="186"/>
        <v>56.908999999999999</v>
      </c>
      <c r="G307" s="49">
        <f t="shared" si="187"/>
        <v>2.4569999999999999</v>
      </c>
      <c r="H307" s="49">
        <f t="shared" si="188"/>
        <v>1.631</v>
      </c>
      <c r="I307" s="3">
        <f t="shared" si="144"/>
        <v>60.997</v>
      </c>
      <c r="J307" s="3">
        <f t="shared" si="145"/>
        <v>612.56847599999992</v>
      </c>
      <c r="K307" s="3">
        <f t="shared" si="141"/>
        <v>26.447147999999999</v>
      </c>
      <c r="L307" s="3">
        <f t="shared" si="142"/>
        <v>17.556083999999998</v>
      </c>
      <c r="M307" s="52">
        <f t="shared" si="146"/>
        <v>656.57170799999994</v>
      </c>
      <c r="N307" s="14"/>
      <c r="O307" s="14"/>
      <c r="P307" s="21"/>
    </row>
    <row r="308" spans="2:17" s="19" customFormat="1" ht="15" customHeight="1" x14ac:dyDescent="0.3">
      <c r="B308" s="13">
        <v>2</v>
      </c>
      <c r="C308" s="119"/>
      <c r="D308" s="31">
        <f t="shared" si="189"/>
        <v>3803</v>
      </c>
      <c r="E308" s="37" t="s">
        <v>51</v>
      </c>
      <c r="F308" s="49">
        <f t="shared" ref="F308:F309" si="190">93.006</f>
        <v>93.006</v>
      </c>
      <c r="G308" s="49">
        <f t="shared" ref="G308:G309" si="191">4.087</f>
        <v>4.0869999999999997</v>
      </c>
      <c r="H308" s="49">
        <f t="shared" ref="H308:H309" si="192">2.45</f>
        <v>2.4500000000000002</v>
      </c>
      <c r="I308" s="3">
        <f t="shared" si="144"/>
        <v>99.543000000000006</v>
      </c>
      <c r="J308" s="3">
        <f t="shared" si="145"/>
        <v>1001.116584</v>
      </c>
      <c r="K308" s="3">
        <f t="shared" si="141"/>
        <v>43.992467999999995</v>
      </c>
      <c r="L308" s="3">
        <f t="shared" si="142"/>
        <v>26.3718</v>
      </c>
      <c r="M308" s="52">
        <f t="shared" si="146"/>
        <v>1071.4808519999999</v>
      </c>
      <c r="N308" s="14"/>
      <c r="O308" s="14"/>
      <c r="P308" s="15"/>
      <c r="Q308" s="1"/>
    </row>
    <row r="309" spans="2:17" s="19" customFormat="1" ht="15" customHeight="1" x14ac:dyDescent="0.3">
      <c r="B309" s="13">
        <v>2</v>
      </c>
      <c r="C309" s="119"/>
      <c r="D309" s="31">
        <f t="shared" si="189"/>
        <v>3804</v>
      </c>
      <c r="E309" s="37" t="s">
        <v>51</v>
      </c>
      <c r="F309" s="49">
        <f t="shared" si="190"/>
        <v>93.006</v>
      </c>
      <c r="G309" s="49">
        <f t="shared" si="191"/>
        <v>4.0869999999999997</v>
      </c>
      <c r="H309" s="49">
        <f t="shared" si="192"/>
        <v>2.4500000000000002</v>
      </c>
      <c r="I309" s="3">
        <f t="shared" si="144"/>
        <v>99.543000000000006</v>
      </c>
      <c r="J309" s="3">
        <f t="shared" si="145"/>
        <v>1001.116584</v>
      </c>
      <c r="K309" s="3">
        <f t="shared" si="141"/>
        <v>43.992467999999995</v>
      </c>
      <c r="L309" s="3">
        <f t="shared" si="142"/>
        <v>26.3718</v>
      </c>
      <c r="M309" s="52">
        <f t="shared" si="146"/>
        <v>1071.4808519999999</v>
      </c>
      <c r="N309" s="14"/>
      <c r="O309" s="14"/>
      <c r="P309" s="15"/>
      <c r="Q309" s="1"/>
    </row>
    <row r="310" spans="2:17" ht="15" customHeight="1" x14ac:dyDescent="0.3">
      <c r="B310" s="13">
        <v>2</v>
      </c>
      <c r="C310" s="119"/>
      <c r="D310" s="31">
        <f t="shared" si="189"/>
        <v>3805</v>
      </c>
      <c r="E310" s="37" t="s">
        <v>37</v>
      </c>
      <c r="F310" s="49">
        <f t="shared" ref="F310:F311" si="193">64.471</f>
        <v>64.471000000000004</v>
      </c>
      <c r="G310" s="49">
        <f t="shared" ref="G310:G311" si="194">3.491</f>
        <v>3.4910000000000001</v>
      </c>
      <c r="H310" s="49">
        <f t="shared" ref="H310:H311" si="195">1.974</f>
        <v>1.974</v>
      </c>
      <c r="I310" s="3">
        <f t="shared" si="144"/>
        <v>69.936000000000007</v>
      </c>
      <c r="J310" s="3">
        <f t="shared" si="145"/>
        <v>693.96584399999995</v>
      </c>
      <c r="K310" s="3">
        <f t="shared" si="141"/>
        <v>37.577123999999998</v>
      </c>
      <c r="L310" s="3">
        <f t="shared" si="142"/>
        <v>21.248135999999999</v>
      </c>
      <c r="M310" s="52">
        <f t="shared" si="146"/>
        <v>752.79110400000002</v>
      </c>
      <c r="N310" s="14"/>
      <c r="O310" s="14"/>
      <c r="P310" s="15"/>
    </row>
    <row r="311" spans="2:17" ht="15" customHeight="1" x14ac:dyDescent="0.3">
      <c r="B311" s="13">
        <v>2</v>
      </c>
      <c r="C311" s="119"/>
      <c r="D311" s="31">
        <f t="shared" si="189"/>
        <v>3806</v>
      </c>
      <c r="E311" s="37" t="s">
        <v>37</v>
      </c>
      <c r="F311" s="49">
        <f t="shared" si="193"/>
        <v>64.471000000000004</v>
      </c>
      <c r="G311" s="49">
        <f t="shared" si="194"/>
        <v>3.4910000000000001</v>
      </c>
      <c r="H311" s="49">
        <f t="shared" si="195"/>
        <v>1.974</v>
      </c>
      <c r="I311" s="3">
        <f t="shared" si="144"/>
        <v>69.936000000000007</v>
      </c>
      <c r="J311" s="3">
        <f t="shared" si="145"/>
        <v>693.96584399999995</v>
      </c>
      <c r="K311" s="3">
        <f t="shared" si="141"/>
        <v>37.577123999999998</v>
      </c>
      <c r="L311" s="3">
        <f t="shared" si="142"/>
        <v>21.248135999999999</v>
      </c>
      <c r="M311" s="52">
        <f t="shared" si="146"/>
        <v>752.79110400000002</v>
      </c>
      <c r="N311" s="14"/>
      <c r="O311" s="14"/>
      <c r="P311" s="15"/>
    </row>
    <row r="312" spans="2:17" s="19" customFormat="1" ht="15" customHeight="1" x14ac:dyDescent="0.3">
      <c r="B312" s="13">
        <v>2</v>
      </c>
      <c r="C312" s="119"/>
      <c r="D312" s="31">
        <f t="shared" si="189"/>
        <v>3807</v>
      </c>
      <c r="E312" s="37" t="s">
        <v>52</v>
      </c>
      <c r="F312" s="49">
        <f t="shared" ref="F312:F313" si="196">85.811</f>
        <v>85.811000000000007</v>
      </c>
      <c r="G312" s="49">
        <f t="shared" ref="G312:G313" si="197">3.904</f>
        <v>3.9039999999999999</v>
      </c>
      <c r="H312" s="49">
        <f t="shared" ref="H312:H313" si="198">2.118</f>
        <v>2.1179999999999999</v>
      </c>
      <c r="I312" s="3">
        <f t="shared" si="144"/>
        <v>91.832999999999998</v>
      </c>
      <c r="J312" s="3">
        <f t="shared" si="145"/>
        <v>923.66960400000005</v>
      </c>
      <c r="K312" s="3">
        <f t="shared" si="141"/>
        <v>42.022655999999998</v>
      </c>
      <c r="L312" s="3">
        <f t="shared" si="142"/>
        <v>22.798151999999998</v>
      </c>
      <c r="M312" s="52">
        <f t="shared" si="146"/>
        <v>988.49041199999999</v>
      </c>
      <c r="N312" s="14"/>
      <c r="O312" s="14"/>
      <c r="P312" s="15"/>
      <c r="Q312" s="1"/>
    </row>
    <row r="313" spans="2:17" s="19" customFormat="1" ht="15.75" customHeight="1" thickBot="1" x14ac:dyDescent="0.35">
      <c r="B313" s="13">
        <v>2</v>
      </c>
      <c r="C313" s="120"/>
      <c r="D313" s="7">
        <f t="shared" si="189"/>
        <v>3808</v>
      </c>
      <c r="E313" s="40" t="s">
        <v>52</v>
      </c>
      <c r="F313" s="50">
        <f t="shared" si="196"/>
        <v>85.811000000000007</v>
      </c>
      <c r="G313" s="50">
        <f t="shared" si="197"/>
        <v>3.9039999999999999</v>
      </c>
      <c r="H313" s="50">
        <f t="shared" si="198"/>
        <v>2.1179999999999999</v>
      </c>
      <c r="I313" s="8">
        <f t="shared" si="144"/>
        <v>91.832999999999998</v>
      </c>
      <c r="J313" s="8">
        <f t="shared" si="145"/>
        <v>923.66960400000005</v>
      </c>
      <c r="K313" s="8">
        <f t="shared" si="141"/>
        <v>42.022655999999998</v>
      </c>
      <c r="L313" s="8">
        <f t="shared" si="142"/>
        <v>22.798151999999998</v>
      </c>
      <c r="M313" s="53">
        <f t="shared" si="146"/>
        <v>988.49041199999999</v>
      </c>
      <c r="N313" s="16"/>
      <c r="O313" s="16"/>
      <c r="P313" s="20"/>
      <c r="Q313" s="1"/>
    </row>
    <row r="314" spans="2:17" ht="15" customHeight="1" x14ac:dyDescent="0.3">
      <c r="B314" s="13">
        <v>2</v>
      </c>
      <c r="C314" s="118">
        <v>39</v>
      </c>
      <c r="D314" s="35">
        <v>3901</v>
      </c>
      <c r="E314" s="38" t="s">
        <v>50</v>
      </c>
      <c r="F314" s="41">
        <f t="shared" ref="F314:F315" si="199">56.909</f>
        <v>56.908999999999999</v>
      </c>
      <c r="G314" s="41">
        <f t="shared" ref="G314:G315" si="200">2.457</f>
        <v>2.4569999999999999</v>
      </c>
      <c r="H314" s="41">
        <f t="shared" ref="H314:H315" si="201">1.631</f>
        <v>1.631</v>
      </c>
      <c r="I314" s="5">
        <f t="shared" si="144"/>
        <v>60.997</v>
      </c>
      <c r="J314" s="5">
        <f t="shared" si="145"/>
        <v>612.56847599999992</v>
      </c>
      <c r="K314" s="5">
        <f t="shared" si="141"/>
        <v>26.447147999999999</v>
      </c>
      <c r="L314" s="5">
        <f t="shared" si="142"/>
        <v>17.556083999999998</v>
      </c>
      <c r="M314" s="51">
        <f t="shared" si="146"/>
        <v>656.57170799999994</v>
      </c>
      <c r="N314" s="35"/>
      <c r="O314" s="35"/>
      <c r="P314" s="22"/>
    </row>
    <row r="315" spans="2:17" ht="15" customHeight="1" x14ac:dyDescent="0.3">
      <c r="B315" s="13">
        <v>2</v>
      </c>
      <c r="C315" s="119"/>
      <c r="D315" s="31">
        <f t="shared" ref="D315:D321" si="202">D314+1</f>
        <v>3902</v>
      </c>
      <c r="E315" s="37" t="s">
        <v>50</v>
      </c>
      <c r="F315" s="49">
        <f t="shared" si="199"/>
        <v>56.908999999999999</v>
      </c>
      <c r="G315" s="49">
        <f t="shared" si="200"/>
        <v>2.4569999999999999</v>
      </c>
      <c r="H315" s="49">
        <f t="shared" si="201"/>
        <v>1.631</v>
      </c>
      <c r="I315" s="3">
        <f t="shared" si="144"/>
        <v>60.997</v>
      </c>
      <c r="J315" s="3">
        <f t="shared" si="145"/>
        <v>612.56847599999992</v>
      </c>
      <c r="K315" s="3">
        <f t="shared" si="141"/>
        <v>26.447147999999999</v>
      </c>
      <c r="L315" s="3">
        <f t="shared" si="142"/>
        <v>17.556083999999998</v>
      </c>
      <c r="M315" s="52">
        <f t="shared" si="146"/>
        <v>656.57170799999994</v>
      </c>
      <c r="N315" s="14"/>
      <c r="O315" s="14"/>
      <c r="P315" s="21"/>
    </row>
    <row r="316" spans="2:17" s="19" customFormat="1" ht="15" customHeight="1" x14ac:dyDescent="0.3">
      <c r="B316" s="13">
        <v>2</v>
      </c>
      <c r="C316" s="119"/>
      <c r="D316" s="31">
        <f t="shared" si="202"/>
        <v>3903</v>
      </c>
      <c r="E316" s="37" t="s">
        <v>51</v>
      </c>
      <c r="F316" s="49">
        <f t="shared" ref="F316:F317" si="203">93.006</f>
        <v>93.006</v>
      </c>
      <c r="G316" s="49">
        <f t="shared" ref="G316:G317" si="204">4.087</f>
        <v>4.0869999999999997</v>
      </c>
      <c r="H316" s="49">
        <f t="shared" ref="H316:H317" si="205">2.45</f>
        <v>2.4500000000000002</v>
      </c>
      <c r="I316" s="3">
        <f t="shared" si="144"/>
        <v>99.543000000000006</v>
      </c>
      <c r="J316" s="3">
        <f t="shared" si="145"/>
        <v>1001.116584</v>
      </c>
      <c r="K316" s="3">
        <f t="shared" si="141"/>
        <v>43.992467999999995</v>
      </c>
      <c r="L316" s="3">
        <f t="shared" si="142"/>
        <v>26.3718</v>
      </c>
      <c r="M316" s="52">
        <f t="shared" si="146"/>
        <v>1071.4808519999999</v>
      </c>
      <c r="N316" s="14"/>
      <c r="O316" s="14"/>
      <c r="P316" s="15"/>
      <c r="Q316" s="1"/>
    </row>
    <row r="317" spans="2:17" s="19" customFormat="1" ht="15" customHeight="1" x14ac:dyDescent="0.3">
      <c r="B317" s="13">
        <v>2</v>
      </c>
      <c r="C317" s="119"/>
      <c r="D317" s="31">
        <f t="shared" si="202"/>
        <v>3904</v>
      </c>
      <c r="E317" s="37" t="s">
        <v>51</v>
      </c>
      <c r="F317" s="49">
        <f t="shared" si="203"/>
        <v>93.006</v>
      </c>
      <c r="G317" s="49">
        <f t="shared" si="204"/>
        <v>4.0869999999999997</v>
      </c>
      <c r="H317" s="49">
        <f t="shared" si="205"/>
        <v>2.4500000000000002</v>
      </c>
      <c r="I317" s="3">
        <f t="shared" si="144"/>
        <v>99.543000000000006</v>
      </c>
      <c r="J317" s="3">
        <f t="shared" si="145"/>
        <v>1001.116584</v>
      </c>
      <c r="K317" s="3">
        <f t="shared" si="141"/>
        <v>43.992467999999995</v>
      </c>
      <c r="L317" s="3">
        <f t="shared" si="142"/>
        <v>26.3718</v>
      </c>
      <c r="M317" s="52">
        <f t="shared" si="146"/>
        <v>1071.4808519999999</v>
      </c>
      <c r="N317" s="14"/>
      <c r="O317" s="14"/>
      <c r="P317" s="15"/>
      <c r="Q317" s="1"/>
    </row>
    <row r="318" spans="2:17" ht="15" customHeight="1" x14ac:dyDescent="0.3">
      <c r="B318" s="13">
        <v>2</v>
      </c>
      <c r="C318" s="119"/>
      <c r="D318" s="31">
        <f t="shared" si="202"/>
        <v>3905</v>
      </c>
      <c r="E318" s="37" t="s">
        <v>37</v>
      </c>
      <c r="F318" s="49">
        <f t="shared" ref="F318:F319" si="206">64.471</f>
        <v>64.471000000000004</v>
      </c>
      <c r="G318" s="49">
        <f t="shared" ref="G318:G319" si="207">3.491</f>
        <v>3.4910000000000001</v>
      </c>
      <c r="H318" s="49">
        <f t="shared" ref="H318:H319" si="208">1.974</f>
        <v>1.974</v>
      </c>
      <c r="I318" s="3">
        <f t="shared" si="144"/>
        <v>69.936000000000007</v>
      </c>
      <c r="J318" s="3">
        <f t="shared" si="145"/>
        <v>693.96584399999995</v>
      </c>
      <c r="K318" s="3">
        <f t="shared" si="141"/>
        <v>37.577123999999998</v>
      </c>
      <c r="L318" s="3">
        <f t="shared" si="142"/>
        <v>21.248135999999999</v>
      </c>
      <c r="M318" s="52">
        <f t="shared" si="146"/>
        <v>752.79110400000002</v>
      </c>
      <c r="N318" s="14"/>
      <c r="O318" s="14"/>
      <c r="P318" s="15"/>
    </row>
    <row r="319" spans="2:17" ht="15" customHeight="1" x14ac:dyDescent="0.3">
      <c r="B319" s="13">
        <v>2</v>
      </c>
      <c r="C319" s="119"/>
      <c r="D319" s="31">
        <f t="shared" si="202"/>
        <v>3906</v>
      </c>
      <c r="E319" s="37" t="s">
        <v>37</v>
      </c>
      <c r="F319" s="49">
        <f t="shared" si="206"/>
        <v>64.471000000000004</v>
      </c>
      <c r="G319" s="49">
        <f t="shared" si="207"/>
        <v>3.4910000000000001</v>
      </c>
      <c r="H319" s="49">
        <f t="shared" si="208"/>
        <v>1.974</v>
      </c>
      <c r="I319" s="3">
        <f t="shared" si="144"/>
        <v>69.936000000000007</v>
      </c>
      <c r="J319" s="3">
        <f t="shared" si="145"/>
        <v>693.96584399999995</v>
      </c>
      <c r="K319" s="3">
        <f t="shared" si="141"/>
        <v>37.577123999999998</v>
      </c>
      <c r="L319" s="3">
        <f t="shared" si="142"/>
        <v>21.248135999999999</v>
      </c>
      <c r="M319" s="52">
        <f t="shared" si="146"/>
        <v>752.79110400000002</v>
      </c>
      <c r="N319" s="14"/>
      <c r="O319" s="14"/>
      <c r="P319" s="15"/>
    </row>
    <row r="320" spans="2:17" s="19" customFormat="1" ht="15" customHeight="1" x14ac:dyDescent="0.3">
      <c r="B320" s="13">
        <v>2</v>
      </c>
      <c r="C320" s="119"/>
      <c r="D320" s="31">
        <f t="shared" si="202"/>
        <v>3907</v>
      </c>
      <c r="E320" s="37" t="s">
        <v>52</v>
      </c>
      <c r="F320" s="49">
        <f t="shared" ref="F320:F321" si="209">85.811</f>
        <v>85.811000000000007</v>
      </c>
      <c r="G320" s="49">
        <f t="shared" ref="G320:G321" si="210">3.904</f>
        <v>3.9039999999999999</v>
      </c>
      <c r="H320" s="49">
        <f t="shared" ref="H320:H321" si="211">2.118</f>
        <v>2.1179999999999999</v>
      </c>
      <c r="I320" s="3">
        <f t="shared" si="144"/>
        <v>91.832999999999998</v>
      </c>
      <c r="J320" s="3">
        <f t="shared" si="145"/>
        <v>923.66960400000005</v>
      </c>
      <c r="K320" s="3">
        <f t="shared" si="141"/>
        <v>42.022655999999998</v>
      </c>
      <c r="L320" s="3">
        <f t="shared" si="142"/>
        <v>22.798151999999998</v>
      </c>
      <c r="M320" s="52">
        <f t="shared" si="146"/>
        <v>988.49041199999999</v>
      </c>
      <c r="N320" s="14"/>
      <c r="O320" s="14"/>
      <c r="P320" s="15"/>
      <c r="Q320" s="1"/>
    </row>
    <row r="321" spans="2:17" s="19" customFormat="1" ht="15.75" customHeight="1" thickBot="1" x14ac:dyDescent="0.35">
      <c r="B321" s="13">
        <v>2</v>
      </c>
      <c r="C321" s="120"/>
      <c r="D321" s="7">
        <f t="shared" si="202"/>
        <v>3908</v>
      </c>
      <c r="E321" s="40" t="s">
        <v>52</v>
      </c>
      <c r="F321" s="50">
        <f t="shared" si="209"/>
        <v>85.811000000000007</v>
      </c>
      <c r="G321" s="50">
        <f t="shared" si="210"/>
        <v>3.9039999999999999</v>
      </c>
      <c r="H321" s="50">
        <f t="shared" si="211"/>
        <v>2.1179999999999999</v>
      </c>
      <c r="I321" s="8">
        <f t="shared" si="144"/>
        <v>91.832999999999998</v>
      </c>
      <c r="J321" s="8">
        <f t="shared" si="145"/>
        <v>923.66960400000005</v>
      </c>
      <c r="K321" s="8">
        <f t="shared" si="141"/>
        <v>42.022655999999998</v>
      </c>
      <c r="L321" s="8">
        <f t="shared" si="142"/>
        <v>22.798151999999998</v>
      </c>
      <c r="M321" s="53">
        <f t="shared" si="146"/>
        <v>988.49041199999999</v>
      </c>
      <c r="N321" s="16"/>
      <c r="O321" s="16"/>
      <c r="P321" s="20"/>
      <c r="Q321" s="1"/>
    </row>
    <row r="322" spans="2:17" ht="15" customHeight="1" x14ac:dyDescent="0.3">
      <c r="B322" s="13">
        <v>2</v>
      </c>
      <c r="C322" s="118">
        <v>40</v>
      </c>
      <c r="D322" s="35">
        <v>4001</v>
      </c>
      <c r="E322" s="38" t="s">
        <v>50</v>
      </c>
      <c r="F322" s="41">
        <f t="shared" ref="F322:F323" si="212">56.909</f>
        <v>56.908999999999999</v>
      </c>
      <c r="G322" s="41">
        <f t="shared" ref="G322:G323" si="213">2.457</f>
        <v>2.4569999999999999</v>
      </c>
      <c r="H322" s="41">
        <f t="shared" ref="H322:H323" si="214">1.631</f>
        <v>1.631</v>
      </c>
      <c r="I322" s="5">
        <f t="shared" si="144"/>
        <v>60.997</v>
      </c>
      <c r="J322" s="5">
        <f t="shared" si="145"/>
        <v>612.56847599999992</v>
      </c>
      <c r="K322" s="5">
        <f t="shared" si="141"/>
        <v>26.447147999999999</v>
      </c>
      <c r="L322" s="5">
        <f t="shared" si="142"/>
        <v>17.556083999999998</v>
      </c>
      <c r="M322" s="51">
        <f t="shared" si="146"/>
        <v>656.57170799999994</v>
      </c>
      <c r="N322" s="35"/>
      <c r="O322" s="35"/>
      <c r="P322" s="22"/>
    </row>
    <row r="323" spans="2:17" ht="15" customHeight="1" x14ac:dyDescent="0.3">
      <c r="B323" s="13">
        <v>2</v>
      </c>
      <c r="C323" s="119"/>
      <c r="D323" s="31">
        <f t="shared" ref="D323:D329" si="215">D322+1</f>
        <v>4002</v>
      </c>
      <c r="E323" s="37" t="s">
        <v>50</v>
      </c>
      <c r="F323" s="49">
        <f t="shared" si="212"/>
        <v>56.908999999999999</v>
      </c>
      <c r="G323" s="49">
        <f t="shared" si="213"/>
        <v>2.4569999999999999</v>
      </c>
      <c r="H323" s="49">
        <f t="shared" si="214"/>
        <v>1.631</v>
      </c>
      <c r="I323" s="3">
        <f t="shared" si="144"/>
        <v>60.997</v>
      </c>
      <c r="J323" s="3">
        <f t="shared" si="145"/>
        <v>612.56847599999992</v>
      </c>
      <c r="K323" s="3">
        <f t="shared" si="141"/>
        <v>26.447147999999999</v>
      </c>
      <c r="L323" s="3">
        <f t="shared" si="142"/>
        <v>17.556083999999998</v>
      </c>
      <c r="M323" s="52">
        <f t="shared" si="146"/>
        <v>656.57170799999994</v>
      </c>
      <c r="N323" s="14"/>
      <c r="O323" s="14"/>
      <c r="P323" s="21"/>
    </row>
    <row r="324" spans="2:17" s="19" customFormat="1" ht="15" customHeight="1" x14ac:dyDescent="0.3">
      <c r="B324" s="13">
        <v>2</v>
      </c>
      <c r="C324" s="119"/>
      <c r="D324" s="31">
        <f t="shared" si="215"/>
        <v>4003</v>
      </c>
      <c r="E324" s="37" t="s">
        <v>51</v>
      </c>
      <c r="F324" s="49">
        <f t="shared" ref="F324:F325" si="216">93.006</f>
        <v>93.006</v>
      </c>
      <c r="G324" s="49">
        <f t="shared" ref="G324:G325" si="217">4.087</f>
        <v>4.0869999999999997</v>
      </c>
      <c r="H324" s="49">
        <f t="shared" ref="H324:H325" si="218">2.45</f>
        <v>2.4500000000000002</v>
      </c>
      <c r="I324" s="3">
        <f t="shared" si="144"/>
        <v>99.543000000000006</v>
      </c>
      <c r="J324" s="3">
        <f t="shared" si="145"/>
        <v>1001.116584</v>
      </c>
      <c r="K324" s="3">
        <f t="shared" si="141"/>
        <v>43.992467999999995</v>
      </c>
      <c r="L324" s="3">
        <f t="shared" si="142"/>
        <v>26.3718</v>
      </c>
      <c r="M324" s="52">
        <f t="shared" si="146"/>
        <v>1071.4808519999999</v>
      </c>
      <c r="N324" s="14"/>
      <c r="O324" s="14"/>
      <c r="P324" s="15"/>
      <c r="Q324" s="1"/>
    </row>
    <row r="325" spans="2:17" s="19" customFormat="1" ht="15" customHeight="1" x14ac:dyDescent="0.3">
      <c r="B325" s="13">
        <v>2</v>
      </c>
      <c r="C325" s="119"/>
      <c r="D325" s="31">
        <f t="shared" si="215"/>
        <v>4004</v>
      </c>
      <c r="E325" s="37" t="s">
        <v>51</v>
      </c>
      <c r="F325" s="49">
        <f t="shared" si="216"/>
        <v>93.006</v>
      </c>
      <c r="G325" s="49">
        <f t="shared" si="217"/>
        <v>4.0869999999999997</v>
      </c>
      <c r="H325" s="49">
        <f t="shared" si="218"/>
        <v>2.4500000000000002</v>
      </c>
      <c r="I325" s="3">
        <f t="shared" si="144"/>
        <v>99.543000000000006</v>
      </c>
      <c r="J325" s="3">
        <f t="shared" si="145"/>
        <v>1001.116584</v>
      </c>
      <c r="K325" s="3">
        <f t="shared" si="141"/>
        <v>43.992467999999995</v>
      </c>
      <c r="L325" s="3">
        <f t="shared" si="142"/>
        <v>26.3718</v>
      </c>
      <c r="M325" s="52">
        <f t="shared" si="146"/>
        <v>1071.4808519999999</v>
      </c>
      <c r="N325" s="14"/>
      <c r="O325" s="14"/>
      <c r="P325" s="15"/>
      <c r="Q325" s="1"/>
    </row>
    <row r="326" spans="2:17" ht="15" customHeight="1" x14ac:dyDescent="0.3">
      <c r="B326" s="13">
        <v>2</v>
      </c>
      <c r="C326" s="119"/>
      <c r="D326" s="31">
        <f t="shared" si="215"/>
        <v>4005</v>
      </c>
      <c r="E326" s="37" t="s">
        <v>37</v>
      </c>
      <c r="F326" s="49">
        <f t="shared" ref="F326:F327" si="219">64.471</f>
        <v>64.471000000000004</v>
      </c>
      <c r="G326" s="49">
        <f t="shared" ref="G326:G327" si="220">3.491</f>
        <v>3.4910000000000001</v>
      </c>
      <c r="H326" s="49">
        <f t="shared" ref="H326:H327" si="221">1.974</f>
        <v>1.974</v>
      </c>
      <c r="I326" s="3">
        <f t="shared" si="144"/>
        <v>69.936000000000007</v>
      </c>
      <c r="J326" s="3">
        <f t="shared" si="145"/>
        <v>693.96584399999995</v>
      </c>
      <c r="K326" s="3">
        <f t="shared" si="141"/>
        <v>37.577123999999998</v>
      </c>
      <c r="L326" s="3">
        <f t="shared" si="142"/>
        <v>21.248135999999999</v>
      </c>
      <c r="M326" s="52">
        <f t="shared" si="146"/>
        <v>752.79110400000002</v>
      </c>
      <c r="N326" s="14"/>
      <c r="O326" s="14"/>
      <c r="P326" s="15"/>
    </row>
    <row r="327" spans="2:17" ht="15" customHeight="1" x14ac:dyDescent="0.3">
      <c r="B327" s="13">
        <v>2</v>
      </c>
      <c r="C327" s="119"/>
      <c r="D327" s="31">
        <f t="shared" si="215"/>
        <v>4006</v>
      </c>
      <c r="E327" s="37" t="s">
        <v>37</v>
      </c>
      <c r="F327" s="49">
        <f t="shared" si="219"/>
        <v>64.471000000000004</v>
      </c>
      <c r="G327" s="49">
        <f t="shared" si="220"/>
        <v>3.4910000000000001</v>
      </c>
      <c r="H327" s="49">
        <f t="shared" si="221"/>
        <v>1.974</v>
      </c>
      <c r="I327" s="3">
        <f t="shared" si="144"/>
        <v>69.936000000000007</v>
      </c>
      <c r="J327" s="3">
        <f t="shared" si="145"/>
        <v>693.96584399999995</v>
      </c>
      <c r="K327" s="3">
        <f t="shared" si="141"/>
        <v>37.577123999999998</v>
      </c>
      <c r="L327" s="3">
        <f t="shared" si="142"/>
        <v>21.248135999999999</v>
      </c>
      <c r="M327" s="52">
        <f t="shared" si="146"/>
        <v>752.79110400000002</v>
      </c>
      <c r="N327" s="14"/>
      <c r="O327" s="14"/>
      <c r="P327" s="15"/>
    </row>
    <row r="328" spans="2:17" s="19" customFormat="1" ht="15" customHeight="1" x14ac:dyDescent="0.3">
      <c r="B328" s="13">
        <v>2</v>
      </c>
      <c r="C328" s="119"/>
      <c r="D328" s="31">
        <f t="shared" si="215"/>
        <v>4007</v>
      </c>
      <c r="E328" s="37" t="s">
        <v>52</v>
      </c>
      <c r="F328" s="49">
        <f t="shared" ref="F328:F329" si="222">85.811</f>
        <v>85.811000000000007</v>
      </c>
      <c r="G328" s="49">
        <f t="shared" ref="G328:G329" si="223">3.904</f>
        <v>3.9039999999999999</v>
      </c>
      <c r="H328" s="49">
        <f t="shared" ref="H328:H329" si="224">2.118</f>
        <v>2.1179999999999999</v>
      </c>
      <c r="I328" s="3">
        <f t="shared" si="144"/>
        <v>91.832999999999998</v>
      </c>
      <c r="J328" s="3">
        <f t="shared" si="145"/>
        <v>923.66960400000005</v>
      </c>
      <c r="K328" s="3">
        <f t="shared" si="141"/>
        <v>42.022655999999998</v>
      </c>
      <c r="L328" s="3">
        <f t="shared" si="142"/>
        <v>22.798151999999998</v>
      </c>
      <c r="M328" s="52">
        <f t="shared" si="146"/>
        <v>988.49041199999999</v>
      </c>
      <c r="N328" s="14"/>
      <c r="O328" s="14"/>
      <c r="P328" s="15"/>
      <c r="Q328" s="1"/>
    </row>
    <row r="329" spans="2:17" s="19" customFormat="1" ht="15.75" customHeight="1" thickBot="1" x14ac:dyDescent="0.35">
      <c r="B329" s="13">
        <v>2</v>
      </c>
      <c r="C329" s="120"/>
      <c r="D329" s="7">
        <f t="shared" si="215"/>
        <v>4008</v>
      </c>
      <c r="E329" s="40" t="s">
        <v>52</v>
      </c>
      <c r="F329" s="50">
        <f t="shared" si="222"/>
        <v>85.811000000000007</v>
      </c>
      <c r="G329" s="50">
        <f t="shared" si="223"/>
        <v>3.9039999999999999</v>
      </c>
      <c r="H329" s="50">
        <f t="shared" si="224"/>
        <v>2.1179999999999999</v>
      </c>
      <c r="I329" s="8">
        <f t="shared" si="144"/>
        <v>91.832999999999998</v>
      </c>
      <c r="J329" s="8">
        <f t="shared" si="145"/>
        <v>923.66960400000005</v>
      </c>
      <c r="K329" s="8">
        <f t="shared" si="141"/>
        <v>42.022655999999998</v>
      </c>
      <c r="L329" s="8">
        <f t="shared" si="142"/>
        <v>22.798151999999998</v>
      </c>
      <c r="M329" s="53">
        <f t="shared" si="146"/>
        <v>988.49041199999999</v>
      </c>
      <c r="N329" s="16"/>
      <c r="O329" s="16"/>
      <c r="P329" s="20"/>
      <c r="Q329" s="1"/>
    </row>
    <row r="330" spans="2:17" ht="15" customHeight="1" x14ac:dyDescent="0.3">
      <c r="B330" s="13">
        <v>2</v>
      </c>
      <c r="C330" s="118">
        <v>41</v>
      </c>
      <c r="D330" s="35">
        <v>4101</v>
      </c>
      <c r="E330" s="38" t="s">
        <v>50</v>
      </c>
      <c r="F330" s="41">
        <f t="shared" ref="F330:F331" si="225">56.909</f>
        <v>56.908999999999999</v>
      </c>
      <c r="G330" s="41">
        <f t="shared" ref="G330:G331" si="226">2.457</f>
        <v>2.4569999999999999</v>
      </c>
      <c r="H330" s="41">
        <f t="shared" ref="H330:H331" si="227">1.631</f>
        <v>1.631</v>
      </c>
      <c r="I330" s="5">
        <f t="shared" si="144"/>
        <v>60.997</v>
      </c>
      <c r="J330" s="5">
        <f t="shared" si="145"/>
        <v>612.56847599999992</v>
      </c>
      <c r="K330" s="5">
        <f t="shared" si="141"/>
        <v>26.447147999999999</v>
      </c>
      <c r="L330" s="5">
        <f t="shared" si="142"/>
        <v>17.556083999999998</v>
      </c>
      <c r="M330" s="51">
        <f t="shared" si="146"/>
        <v>656.57170799999994</v>
      </c>
      <c r="N330" s="35"/>
      <c r="O330" s="35"/>
      <c r="P330" s="22"/>
    </row>
    <row r="331" spans="2:17" ht="15" customHeight="1" x14ac:dyDescent="0.3">
      <c r="B331" s="13">
        <v>2</v>
      </c>
      <c r="C331" s="119"/>
      <c r="D331" s="31">
        <f t="shared" ref="D331:D337" si="228">D330+1</f>
        <v>4102</v>
      </c>
      <c r="E331" s="37" t="s">
        <v>50</v>
      </c>
      <c r="F331" s="49">
        <f t="shared" si="225"/>
        <v>56.908999999999999</v>
      </c>
      <c r="G331" s="49">
        <f t="shared" si="226"/>
        <v>2.4569999999999999</v>
      </c>
      <c r="H331" s="49">
        <f t="shared" si="227"/>
        <v>1.631</v>
      </c>
      <c r="I331" s="3">
        <f t="shared" si="144"/>
        <v>60.997</v>
      </c>
      <c r="J331" s="3">
        <f t="shared" si="145"/>
        <v>612.56847599999992</v>
      </c>
      <c r="K331" s="3">
        <f t="shared" si="141"/>
        <v>26.447147999999999</v>
      </c>
      <c r="L331" s="3">
        <f t="shared" si="142"/>
        <v>17.556083999999998</v>
      </c>
      <c r="M331" s="52">
        <f t="shared" si="146"/>
        <v>656.57170799999994</v>
      </c>
      <c r="N331" s="14"/>
      <c r="O331" s="14"/>
      <c r="P331" s="21"/>
    </row>
    <row r="332" spans="2:17" s="19" customFormat="1" ht="15" customHeight="1" x14ac:dyDescent="0.3">
      <c r="B332" s="13">
        <v>2</v>
      </c>
      <c r="C332" s="119"/>
      <c r="D332" s="31">
        <f t="shared" si="228"/>
        <v>4103</v>
      </c>
      <c r="E332" s="37" t="s">
        <v>51</v>
      </c>
      <c r="F332" s="49">
        <f t="shared" ref="F332:F333" si="229">93.006</f>
        <v>93.006</v>
      </c>
      <c r="G332" s="49">
        <f t="shared" ref="G332:G333" si="230">4.087</f>
        <v>4.0869999999999997</v>
      </c>
      <c r="H332" s="49">
        <f t="shared" ref="H332:H333" si="231">2.45</f>
        <v>2.4500000000000002</v>
      </c>
      <c r="I332" s="3">
        <f t="shared" si="144"/>
        <v>99.543000000000006</v>
      </c>
      <c r="J332" s="3">
        <f t="shared" si="145"/>
        <v>1001.116584</v>
      </c>
      <c r="K332" s="3">
        <f t="shared" si="141"/>
        <v>43.992467999999995</v>
      </c>
      <c r="L332" s="3">
        <f t="shared" si="142"/>
        <v>26.3718</v>
      </c>
      <c r="M332" s="52">
        <f t="shared" si="146"/>
        <v>1071.4808519999999</v>
      </c>
      <c r="N332" s="14"/>
      <c r="O332" s="14"/>
      <c r="P332" s="15"/>
      <c r="Q332" s="1"/>
    </row>
    <row r="333" spans="2:17" s="19" customFormat="1" ht="15" customHeight="1" x14ac:dyDescent="0.3">
      <c r="B333" s="13">
        <v>2</v>
      </c>
      <c r="C333" s="119"/>
      <c r="D333" s="31">
        <f t="shared" si="228"/>
        <v>4104</v>
      </c>
      <c r="E333" s="37" t="s">
        <v>51</v>
      </c>
      <c r="F333" s="49">
        <f t="shared" si="229"/>
        <v>93.006</v>
      </c>
      <c r="G333" s="49">
        <f t="shared" si="230"/>
        <v>4.0869999999999997</v>
      </c>
      <c r="H333" s="49">
        <f t="shared" si="231"/>
        <v>2.4500000000000002</v>
      </c>
      <c r="I333" s="3">
        <f t="shared" si="144"/>
        <v>99.543000000000006</v>
      </c>
      <c r="J333" s="3">
        <f t="shared" si="145"/>
        <v>1001.116584</v>
      </c>
      <c r="K333" s="3">
        <f t="shared" si="141"/>
        <v>43.992467999999995</v>
      </c>
      <c r="L333" s="3">
        <f t="shared" si="142"/>
        <v>26.3718</v>
      </c>
      <c r="M333" s="52">
        <f t="shared" si="146"/>
        <v>1071.4808519999999</v>
      </c>
      <c r="N333" s="14"/>
      <c r="O333" s="14"/>
      <c r="P333" s="15"/>
      <c r="Q333" s="1"/>
    </row>
    <row r="334" spans="2:17" ht="15" customHeight="1" x14ac:dyDescent="0.3">
      <c r="B334" s="13">
        <v>2</v>
      </c>
      <c r="C334" s="119"/>
      <c r="D334" s="31">
        <f t="shared" si="228"/>
        <v>4105</v>
      </c>
      <c r="E334" s="37" t="s">
        <v>37</v>
      </c>
      <c r="F334" s="49">
        <f t="shared" ref="F334:F335" si="232">64.471</f>
        <v>64.471000000000004</v>
      </c>
      <c r="G334" s="49">
        <f t="shared" ref="G334:G335" si="233">3.491</f>
        <v>3.4910000000000001</v>
      </c>
      <c r="H334" s="49">
        <f t="shared" ref="H334:H335" si="234">1.974</f>
        <v>1.974</v>
      </c>
      <c r="I334" s="3">
        <f t="shared" si="144"/>
        <v>69.936000000000007</v>
      </c>
      <c r="J334" s="3">
        <f t="shared" si="145"/>
        <v>693.96584399999995</v>
      </c>
      <c r="K334" s="3">
        <f t="shared" si="141"/>
        <v>37.577123999999998</v>
      </c>
      <c r="L334" s="3">
        <f t="shared" si="142"/>
        <v>21.248135999999999</v>
      </c>
      <c r="M334" s="52">
        <f t="shared" si="146"/>
        <v>752.79110400000002</v>
      </c>
      <c r="N334" s="14"/>
      <c r="O334" s="14"/>
      <c r="P334" s="15"/>
    </row>
    <row r="335" spans="2:17" ht="15" customHeight="1" x14ac:dyDescent="0.3">
      <c r="B335" s="13">
        <v>2</v>
      </c>
      <c r="C335" s="119"/>
      <c r="D335" s="31">
        <f t="shared" si="228"/>
        <v>4106</v>
      </c>
      <c r="E335" s="37" t="s">
        <v>37</v>
      </c>
      <c r="F335" s="49">
        <f t="shared" si="232"/>
        <v>64.471000000000004</v>
      </c>
      <c r="G335" s="49">
        <f t="shared" si="233"/>
        <v>3.4910000000000001</v>
      </c>
      <c r="H335" s="49">
        <f t="shared" si="234"/>
        <v>1.974</v>
      </c>
      <c r="I335" s="3">
        <f t="shared" si="144"/>
        <v>69.936000000000007</v>
      </c>
      <c r="J335" s="3">
        <f t="shared" si="145"/>
        <v>693.96584399999995</v>
      </c>
      <c r="K335" s="3">
        <f t="shared" si="141"/>
        <v>37.577123999999998</v>
      </c>
      <c r="L335" s="3">
        <f t="shared" si="142"/>
        <v>21.248135999999999</v>
      </c>
      <c r="M335" s="52">
        <f t="shared" si="146"/>
        <v>752.79110400000002</v>
      </c>
      <c r="N335" s="14"/>
      <c r="O335" s="14"/>
      <c r="P335" s="15"/>
    </row>
    <row r="336" spans="2:17" s="19" customFormat="1" ht="15" customHeight="1" x14ac:dyDescent="0.3">
      <c r="B336" s="13">
        <v>2</v>
      </c>
      <c r="C336" s="119"/>
      <c r="D336" s="31">
        <f t="shared" si="228"/>
        <v>4107</v>
      </c>
      <c r="E336" s="37" t="s">
        <v>52</v>
      </c>
      <c r="F336" s="49">
        <f t="shared" ref="F336:F337" si="235">85.811</f>
        <v>85.811000000000007</v>
      </c>
      <c r="G336" s="49">
        <f t="shared" ref="G336:G337" si="236">3.904</f>
        <v>3.9039999999999999</v>
      </c>
      <c r="H336" s="49">
        <f t="shared" ref="H336:H337" si="237">2.118</f>
        <v>2.1179999999999999</v>
      </c>
      <c r="I336" s="3">
        <f t="shared" si="144"/>
        <v>91.832999999999998</v>
      </c>
      <c r="J336" s="3">
        <f t="shared" si="145"/>
        <v>923.66960400000005</v>
      </c>
      <c r="K336" s="3">
        <f t="shared" si="141"/>
        <v>42.022655999999998</v>
      </c>
      <c r="L336" s="3">
        <f t="shared" si="142"/>
        <v>22.798151999999998</v>
      </c>
      <c r="M336" s="52">
        <f t="shared" si="146"/>
        <v>988.49041199999999</v>
      </c>
      <c r="N336" s="14"/>
      <c r="O336" s="14"/>
      <c r="P336" s="15"/>
      <c r="Q336" s="1"/>
    </row>
    <row r="337" spans="2:17" s="19" customFormat="1" ht="15.75" customHeight="1" thickBot="1" x14ac:dyDescent="0.35">
      <c r="B337" s="13">
        <v>2</v>
      </c>
      <c r="C337" s="120"/>
      <c r="D337" s="7">
        <f t="shared" si="228"/>
        <v>4108</v>
      </c>
      <c r="E337" s="40" t="s">
        <v>52</v>
      </c>
      <c r="F337" s="50">
        <f t="shared" si="235"/>
        <v>85.811000000000007</v>
      </c>
      <c r="G337" s="50">
        <f t="shared" si="236"/>
        <v>3.9039999999999999</v>
      </c>
      <c r="H337" s="50">
        <f t="shared" si="237"/>
        <v>2.1179999999999999</v>
      </c>
      <c r="I337" s="8">
        <f t="shared" si="144"/>
        <v>91.832999999999998</v>
      </c>
      <c r="J337" s="8">
        <f t="shared" si="145"/>
        <v>923.66960400000005</v>
      </c>
      <c r="K337" s="8">
        <f t="shared" si="141"/>
        <v>42.022655999999998</v>
      </c>
      <c r="L337" s="8">
        <f t="shared" si="142"/>
        <v>22.798151999999998</v>
      </c>
      <c r="M337" s="53">
        <f t="shared" si="146"/>
        <v>988.49041199999999</v>
      </c>
      <c r="N337" s="16"/>
      <c r="O337" s="16"/>
      <c r="P337" s="20"/>
      <c r="Q337" s="1"/>
    </row>
    <row r="338" spans="2:17" ht="15" customHeight="1" x14ac:dyDescent="0.3">
      <c r="B338" s="13">
        <v>2</v>
      </c>
      <c r="C338" s="118">
        <v>42</v>
      </c>
      <c r="D338" s="35">
        <v>4201</v>
      </c>
      <c r="E338" s="38" t="s">
        <v>50</v>
      </c>
      <c r="F338" s="41">
        <f t="shared" ref="F338:F339" si="238">56.909</f>
        <v>56.908999999999999</v>
      </c>
      <c r="G338" s="41">
        <f t="shared" ref="G338:G339" si="239">2.457</f>
        <v>2.4569999999999999</v>
      </c>
      <c r="H338" s="41">
        <f t="shared" ref="H338:H339" si="240">1.631</f>
        <v>1.631</v>
      </c>
      <c r="I338" s="5">
        <f t="shared" si="144"/>
        <v>60.997</v>
      </c>
      <c r="J338" s="5">
        <f t="shared" si="145"/>
        <v>612.56847599999992</v>
      </c>
      <c r="K338" s="5">
        <f t="shared" ref="K338:K345" si="241">G338*10.764</f>
        <v>26.447147999999999</v>
      </c>
      <c r="L338" s="5">
        <f t="shared" ref="L338:L345" si="242">H338*10.764</f>
        <v>17.556083999999998</v>
      </c>
      <c r="M338" s="51">
        <f t="shared" si="146"/>
        <v>656.57170799999994</v>
      </c>
      <c r="N338" s="35"/>
      <c r="O338" s="35"/>
      <c r="P338" s="22"/>
    </row>
    <row r="339" spans="2:17" ht="15" customHeight="1" x14ac:dyDescent="0.3">
      <c r="B339" s="13">
        <v>2</v>
      </c>
      <c r="C339" s="119"/>
      <c r="D339" s="31">
        <f t="shared" ref="D339:D345" si="243">D338+1</f>
        <v>4202</v>
      </c>
      <c r="E339" s="37" t="s">
        <v>50</v>
      </c>
      <c r="F339" s="49">
        <f t="shared" si="238"/>
        <v>56.908999999999999</v>
      </c>
      <c r="G339" s="49">
        <f t="shared" si="239"/>
        <v>2.4569999999999999</v>
      </c>
      <c r="H339" s="49">
        <f t="shared" si="240"/>
        <v>1.631</v>
      </c>
      <c r="I339" s="3">
        <f t="shared" si="144"/>
        <v>60.997</v>
      </c>
      <c r="J339" s="3">
        <f t="shared" si="145"/>
        <v>612.56847599999992</v>
      </c>
      <c r="K339" s="3">
        <f t="shared" si="241"/>
        <v>26.447147999999999</v>
      </c>
      <c r="L339" s="3">
        <f t="shared" si="242"/>
        <v>17.556083999999998</v>
      </c>
      <c r="M339" s="52">
        <f t="shared" si="146"/>
        <v>656.57170799999994</v>
      </c>
      <c r="N339" s="14"/>
      <c r="O339" s="14"/>
      <c r="P339" s="21"/>
    </row>
    <row r="340" spans="2:17" s="19" customFormat="1" ht="15" customHeight="1" x14ac:dyDescent="0.3">
      <c r="B340" s="13">
        <v>2</v>
      </c>
      <c r="C340" s="119"/>
      <c r="D340" s="31">
        <f t="shared" si="243"/>
        <v>4203</v>
      </c>
      <c r="E340" s="37" t="s">
        <v>51</v>
      </c>
      <c r="F340" s="49">
        <f t="shared" ref="F340:F341" si="244">93.006</f>
        <v>93.006</v>
      </c>
      <c r="G340" s="49">
        <f t="shared" ref="G340:G341" si="245">4.087</f>
        <v>4.0869999999999997</v>
      </c>
      <c r="H340" s="49">
        <f t="shared" ref="H340:H341" si="246">2.45</f>
        <v>2.4500000000000002</v>
      </c>
      <c r="I340" s="3">
        <f t="shared" ref="I340:I345" si="247">F340+G340+H340</f>
        <v>99.543000000000006</v>
      </c>
      <c r="J340" s="3">
        <f t="shared" ref="J340:J345" si="248">F340*10.764</f>
        <v>1001.116584</v>
      </c>
      <c r="K340" s="3">
        <f t="shared" si="241"/>
        <v>43.992467999999995</v>
      </c>
      <c r="L340" s="3">
        <f t="shared" si="242"/>
        <v>26.3718</v>
      </c>
      <c r="M340" s="52">
        <f t="shared" ref="M340:M345" si="249">J340+K340+L340</f>
        <v>1071.4808519999999</v>
      </c>
      <c r="N340" s="14"/>
      <c r="O340" s="14"/>
      <c r="P340" s="15"/>
      <c r="Q340" s="1"/>
    </row>
    <row r="341" spans="2:17" s="19" customFormat="1" ht="15" customHeight="1" x14ac:dyDescent="0.3">
      <c r="B341" s="13">
        <v>2</v>
      </c>
      <c r="C341" s="119"/>
      <c r="D341" s="31">
        <f t="shared" si="243"/>
        <v>4204</v>
      </c>
      <c r="E341" s="37" t="s">
        <v>51</v>
      </c>
      <c r="F341" s="49">
        <f t="shared" si="244"/>
        <v>93.006</v>
      </c>
      <c r="G341" s="49">
        <f t="shared" si="245"/>
        <v>4.0869999999999997</v>
      </c>
      <c r="H341" s="49">
        <f t="shared" si="246"/>
        <v>2.4500000000000002</v>
      </c>
      <c r="I341" s="3">
        <f t="shared" si="247"/>
        <v>99.543000000000006</v>
      </c>
      <c r="J341" s="3">
        <f t="shared" si="248"/>
        <v>1001.116584</v>
      </c>
      <c r="K341" s="3">
        <f t="shared" si="241"/>
        <v>43.992467999999995</v>
      </c>
      <c r="L341" s="3">
        <f t="shared" si="242"/>
        <v>26.3718</v>
      </c>
      <c r="M341" s="52">
        <f t="shared" si="249"/>
        <v>1071.4808519999999</v>
      </c>
      <c r="N341" s="14"/>
      <c r="O341" s="14"/>
      <c r="P341" s="15"/>
      <c r="Q341" s="1"/>
    </row>
    <row r="342" spans="2:17" ht="15" customHeight="1" x14ac:dyDescent="0.3">
      <c r="B342" s="13">
        <v>2</v>
      </c>
      <c r="C342" s="119"/>
      <c r="D342" s="31">
        <f t="shared" si="243"/>
        <v>4205</v>
      </c>
      <c r="E342" s="37" t="s">
        <v>37</v>
      </c>
      <c r="F342" s="49">
        <f t="shared" ref="F342:F343" si="250">64.471</f>
        <v>64.471000000000004</v>
      </c>
      <c r="G342" s="49">
        <f t="shared" ref="G342:G343" si="251">3.491</f>
        <v>3.4910000000000001</v>
      </c>
      <c r="H342" s="49">
        <f t="shared" ref="H342:H343" si="252">1.974</f>
        <v>1.974</v>
      </c>
      <c r="I342" s="3">
        <f t="shared" si="247"/>
        <v>69.936000000000007</v>
      </c>
      <c r="J342" s="3">
        <f t="shared" si="248"/>
        <v>693.96584399999995</v>
      </c>
      <c r="K342" s="3">
        <f t="shared" si="241"/>
        <v>37.577123999999998</v>
      </c>
      <c r="L342" s="3">
        <f t="shared" si="242"/>
        <v>21.248135999999999</v>
      </c>
      <c r="M342" s="52">
        <f t="shared" si="249"/>
        <v>752.79110400000002</v>
      </c>
      <c r="N342" s="14"/>
      <c r="O342" s="14"/>
      <c r="P342" s="15"/>
    </row>
    <row r="343" spans="2:17" ht="15" customHeight="1" x14ac:dyDescent="0.3">
      <c r="B343" s="13">
        <v>2</v>
      </c>
      <c r="C343" s="119"/>
      <c r="D343" s="31">
        <f t="shared" si="243"/>
        <v>4206</v>
      </c>
      <c r="E343" s="37" t="s">
        <v>37</v>
      </c>
      <c r="F343" s="49">
        <f t="shared" si="250"/>
        <v>64.471000000000004</v>
      </c>
      <c r="G343" s="49">
        <f t="shared" si="251"/>
        <v>3.4910000000000001</v>
      </c>
      <c r="H343" s="49">
        <f t="shared" si="252"/>
        <v>1.974</v>
      </c>
      <c r="I343" s="3">
        <f t="shared" si="247"/>
        <v>69.936000000000007</v>
      </c>
      <c r="J343" s="3">
        <f t="shared" si="248"/>
        <v>693.96584399999995</v>
      </c>
      <c r="K343" s="3">
        <f t="shared" si="241"/>
        <v>37.577123999999998</v>
      </c>
      <c r="L343" s="3">
        <f t="shared" si="242"/>
        <v>21.248135999999999</v>
      </c>
      <c r="M343" s="52">
        <f t="shared" si="249"/>
        <v>752.79110400000002</v>
      </c>
      <c r="N343" s="14"/>
      <c r="O343" s="14"/>
      <c r="P343" s="15"/>
    </row>
    <row r="344" spans="2:17" s="19" customFormat="1" ht="15" customHeight="1" x14ac:dyDescent="0.3">
      <c r="B344" s="13">
        <v>2</v>
      </c>
      <c r="C344" s="119"/>
      <c r="D344" s="31">
        <f t="shared" si="243"/>
        <v>4207</v>
      </c>
      <c r="E344" s="37" t="s">
        <v>52</v>
      </c>
      <c r="F344" s="49">
        <f t="shared" ref="F344:F345" si="253">85.811</f>
        <v>85.811000000000007</v>
      </c>
      <c r="G344" s="49">
        <f t="shared" ref="G344:G345" si="254">3.904</f>
        <v>3.9039999999999999</v>
      </c>
      <c r="H344" s="49">
        <f t="shared" ref="H344:H345" si="255">2.118</f>
        <v>2.1179999999999999</v>
      </c>
      <c r="I344" s="3">
        <f t="shared" si="247"/>
        <v>91.832999999999998</v>
      </c>
      <c r="J344" s="3">
        <f t="shared" si="248"/>
        <v>923.66960400000005</v>
      </c>
      <c r="K344" s="3">
        <f t="shared" si="241"/>
        <v>42.022655999999998</v>
      </c>
      <c r="L344" s="3">
        <f t="shared" si="242"/>
        <v>22.798151999999998</v>
      </c>
      <c r="M344" s="52">
        <f t="shared" si="249"/>
        <v>988.49041199999999</v>
      </c>
      <c r="N344" s="14"/>
      <c r="O344" s="14"/>
      <c r="P344" s="15"/>
      <c r="Q344" s="1"/>
    </row>
    <row r="345" spans="2:17" s="19" customFormat="1" ht="15.75" customHeight="1" thickBot="1" x14ac:dyDescent="0.35">
      <c r="B345" s="13">
        <v>2</v>
      </c>
      <c r="C345" s="120"/>
      <c r="D345" s="7">
        <f t="shared" si="243"/>
        <v>4208</v>
      </c>
      <c r="E345" s="40" t="s">
        <v>52</v>
      </c>
      <c r="F345" s="50">
        <f t="shared" si="253"/>
        <v>85.811000000000007</v>
      </c>
      <c r="G345" s="50">
        <f t="shared" si="254"/>
        <v>3.9039999999999999</v>
      </c>
      <c r="H345" s="50">
        <f t="shared" si="255"/>
        <v>2.1179999999999999</v>
      </c>
      <c r="I345" s="8">
        <f t="shared" si="247"/>
        <v>91.832999999999998</v>
      </c>
      <c r="J345" s="8">
        <f t="shared" si="248"/>
        <v>923.66960400000005</v>
      </c>
      <c r="K345" s="8">
        <f t="shared" si="241"/>
        <v>42.022655999999998</v>
      </c>
      <c r="L345" s="8">
        <f t="shared" si="242"/>
        <v>22.798151999999998</v>
      </c>
      <c r="M345" s="53">
        <f t="shared" si="249"/>
        <v>988.49041199999999</v>
      </c>
      <c r="N345" s="16"/>
      <c r="O345" s="16"/>
      <c r="P345" s="20"/>
      <c r="Q345" s="1"/>
    </row>
    <row r="346" spans="2:17" ht="15" customHeight="1" x14ac:dyDescent="0.3">
      <c r="E346" s="14" t="s">
        <v>59</v>
      </c>
      <c r="F346" s="4">
        <f t="shared" ref="F346:M346" si="256">SUM(F10:F345)</f>
        <v>24818.185000000052</v>
      </c>
      <c r="G346" s="4">
        <f t="shared" si="256"/>
        <v>1153.6769999999985</v>
      </c>
      <c r="H346" s="4">
        <f t="shared" si="256"/>
        <v>675.11500000000035</v>
      </c>
      <c r="I346" s="4">
        <f t="shared" si="256"/>
        <v>26646.97700000001</v>
      </c>
      <c r="J346" s="11">
        <f t="shared" si="256"/>
        <v>267142.94333999907</v>
      </c>
      <c r="K346" s="4">
        <f t="shared" si="256"/>
        <v>12418.179227999981</v>
      </c>
      <c r="L346" s="4">
        <f t="shared" si="256"/>
        <v>7266.9378600000009</v>
      </c>
      <c r="M346" s="48">
        <f t="shared" si="256"/>
        <v>286828.06042800087</v>
      </c>
      <c r="N346" s="14"/>
    </row>
    <row r="347" spans="2:17" x14ac:dyDescent="0.3">
      <c r="M347" s="42">
        <f>M346*1.55</f>
        <v>444583.49366340134</v>
      </c>
    </row>
  </sheetData>
  <mergeCells count="65">
    <mergeCell ref="B3:P3"/>
    <mergeCell ref="B4:E4"/>
    <mergeCell ref="F4:H4"/>
    <mergeCell ref="I4:J4"/>
    <mergeCell ref="L4:M4"/>
    <mergeCell ref="N4:P4"/>
    <mergeCell ref="B9:Q9"/>
    <mergeCell ref="B5:E5"/>
    <mergeCell ref="F5:H5"/>
    <mergeCell ref="I5:J5"/>
    <mergeCell ref="L5:M5"/>
    <mergeCell ref="N5:P5"/>
    <mergeCell ref="B6:E6"/>
    <mergeCell ref="F6:H6"/>
    <mergeCell ref="I6:J6"/>
    <mergeCell ref="L6:M6"/>
    <mergeCell ref="N6:P6"/>
    <mergeCell ref="C10:C17"/>
    <mergeCell ref="C18:C25"/>
    <mergeCell ref="C26:C33"/>
    <mergeCell ref="Q29:Q33"/>
    <mergeCell ref="C34:C41"/>
    <mergeCell ref="Q37:Q41"/>
    <mergeCell ref="C42:C49"/>
    <mergeCell ref="Q45:Q49"/>
    <mergeCell ref="C50:C57"/>
    <mergeCell ref="Q53:Q57"/>
    <mergeCell ref="C58:C65"/>
    <mergeCell ref="Q60:Q64"/>
    <mergeCell ref="C146:C153"/>
    <mergeCell ref="C66:C73"/>
    <mergeCell ref="Q68:Q72"/>
    <mergeCell ref="C74:C81"/>
    <mergeCell ref="C82:C89"/>
    <mergeCell ref="C90:C97"/>
    <mergeCell ref="C98:C105"/>
    <mergeCell ref="C106:C113"/>
    <mergeCell ref="C114:C121"/>
    <mergeCell ref="C122:C129"/>
    <mergeCell ref="C130:C137"/>
    <mergeCell ref="C138:C145"/>
    <mergeCell ref="C242:C249"/>
    <mergeCell ref="C154:C161"/>
    <mergeCell ref="C162:C169"/>
    <mergeCell ref="C170:C177"/>
    <mergeCell ref="C178:C185"/>
    <mergeCell ref="C186:C193"/>
    <mergeCell ref="C194:C201"/>
    <mergeCell ref="C202:C209"/>
    <mergeCell ref="C210:C217"/>
    <mergeCell ref="C218:C225"/>
    <mergeCell ref="C226:C233"/>
    <mergeCell ref="C234:C241"/>
    <mergeCell ref="C338:C345"/>
    <mergeCell ref="C250:C257"/>
    <mergeCell ref="C258:C265"/>
    <mergeCell ref="C266:C273"/>
    <mergeCell ref="C274:C281"/>
    <mergeCell ref="C282:C289"/>
    <mergeCell ref="C290:C297"/>
    <mergeCell ref="C298:C305"/>
    <mergeCell ref="C306:C313"/>
    <mergeCell ref="C314:C321"/>
    <mergeCell ref="C322:C329"/>
    <mergeCell ref="C330:C337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6"/>
  <sheetViews>
    <sheetView topLeftCell="A7" zoomScale="70" zoomScaleNormal="70" workbookViewId="0">
      <pane xSplit="2" ySplit="2" topLeftCell="C24" activePane="bottomRight" state="frozen"/>
      <selection activeCell="A7" sqref="A7"/>
      <selection pane="topRight" activeCell="C7" sqref="C7"/>
      <selection pane="bottomLeft" activeCell="A9" sqref="A9"/>
      <selection pane="bottomRight" activeCell="U33" sqref="U33"/>
    </sheetView>
  </sheetViews>
  <sheetFormatPr defaultColWidth="9.109375" defaultRowHeight="14.4" x14ac:dyDescent="0.3"/>
  <cols>
    <col min="1" max="1" width="9.109375" style="1" customWidth="1"/>
    <col min="2" max="2" width="7.109375" style="1" customWidth="1"/>
    <col min="3" max="3" width="12.88671875" style="1" customWidth="1"/>
    <col min="4" max="4" width="8" style="1" customWidth="1"/>
    <col min="5" max="5" width="19" style="1" customWidth="1"/>
    <col min="6" max="6" width="10" style="1" customWidth="1"/>
    <col min="7" max="7" width="12.21875" style="1" customWidth="1"/>
    <col min="8" max="8" width="13.44140625" style="1" customWidth="1"/>
    <col min="9" max="9" width="16.21875" style="1" bestFit="1" customWidth="1"/>
    <col min="10" max="11" width="14" style="1" customWidth="1"/>
    <col min="12" max="12" width="11.33203125" style="1" customWidth="1"/>
    <col min="13" max="13" width="17" style="42" customWidth="1"/>
    <col min="14" max="14" width="11" style="1" bestFit="1" customWidth="1"/>
    <col min="15" max="15" width="12.109375" style="1" hidden="1" customWidth="1"/>
    <col min="16" max="16" width="35.33203125" style="1" hidden="1" customWidth="1"/>
    <col min="17" max="17" width="15.33203125" style="1" customWidth="1"/>
    <col min="18" max="16384" width="9.109375" style="1"/>
  </cols>
  <sheetData>
    <row r="1" spans="2:17" hidden="1" x14ac:dyDescent="0.3"/>
    <row r="2" spans="2:17" hidden="1" x14ac:dyDescent="0.3"/>
    <row r="3" spans="2:17" ht="15" hidden="1" thickBot="1" x14ac:dyDescent="0.35">
      <c r="B3" s="138" t="s">
        <v>20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</row>
    <row r="4" spans="2:17" ht="77.25" hidden="1" customHeight="1" x14ac:dyDescent="0.3">
      <c r="B4" s="141"/>
      <c r="C4" s="142"/>
      <c r="D4" s="143"/>
      <c r="E4" s="143"/>
      <c r="F4" s="143"/>
      <c r="G4" s="143"/>
      <c r="H4" s="143"/>
      <c r="I4" s="143"/>
      <c r="J4" s="143"/>
      <c r="K4" s="35"/>
      <c r="L4" s="143"/>
      <c r="M4" s="143"/>
      <c r="N4" s="143"/>
      <c r="O4" s="143"/>
      <c r="P4" s="144"/>
    </row>
    <row r="5" spans="2:17" ht="30" hidden="1" customHeight="1" x14ac:dyDescent="0.3">
      <c r="B5" s="129" t="s">
        <v>15</v>
      </c>
      <c r="C5" s="130"/>
      <c r="D5" s="131"/>
      <c r="E5" s="131"/>
      <c r="F5" s="132" t="s">
        <v>16</v>
      </c>
      <c r="G5" s="132"/>
      <c r="H5" s="132"/>
      <c r="I5" s="132" t="s">
        <v>17</v>
      </c>
      <c r="J5" s="132"/>
      <c r="K5" s="31"/>
      <c r="L5" s="131" t="s">
        <v>18</v>
      </c>
      <c r="M5" s="132"/>
      <c r="N5" s="132" t="s">
        <v>19</v>
      </c>
      <c r="O5" s="132"/>
      <c r="P5" s="133"/>
    </row>
    <row r="6" spans="2:17" hidden="1" x14ac:dyDescent="0.3">
      <c r="B6" s="134" t="s">
        <v>10</v>
      </c>
      <c r="C6" s="135"/>
      <c r="D6" s="136"/>
      <c r="E6" s="136"/>
      <c r="F6" s="136" t="s">
        <v>12</v>
      </c>
      <c r="G6" s="136"/>
      <c r="H6" s="136"/>
      <c r="I6" s="136" t="s">
        <v>13</v>
      </c>
      <c r="J6" s="136"/>
      <c r="K6" s="33"/>
      <c r="L6" s="136" t="s">
        <v>14</v>
      </c>
      <c r="M6" s="136"/>
      <c r="N6" s="136" t="s">
        <v>11</v>
      </c>
      <c r="O6" s="136"/>
      <c r="P6" s="137"/>
    </row>
    <row r="7" spans="2:17" ht="15" thickBot="1" x14ac:dyDescent="0.3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69"/>
      <c r="N7" s="33"/>
      <c r="O7" s="33"/>
      <c r="P7" s="33"/>
    </row>
    <row r="8" spans="2:17" ht="47.4" thickBot="1" x14ac:dyDescent="0.35">
      <c r="B8" s="70" t="s">
        <v>3</v>
      </c>
      <c r="C8" s="71" t="s">
        <v>71</v>
      </c>
      <c r="D8" s="71" t="s">
        <v>0</v>
      </c>
      <c r="E8" s="71" t="s">
        <v>1</v>
      </c>
      <c r="F8" s="72" t="s">
        <v>9</v>
      </c>
      <c r="G8" s="72" t="s">
        <v>33</v>
      </c>
      <c r="H8" s="72" t="s">
        <v>34</v>
      </c>
      <c r="I8" s="72" t="s">
        <v>4</v>
      </c>
      <c r="J8" s="72" t="s">
        <v>2</v>
      </c>
      <c r="K8" s="72" t="s">
        <v>36</v>
      </c>
      <c r="L8" s="72" t="s">
        <v>35</v>
      </c>
      <c r="M8" s="72" t="s">
        <v>5</v>
      </c>
      <c r="N8" s="72" t="s">
        <v>8</v>
      </c>
      <c r="O8" s="72" t="s">
        <v>6</v>
      </c>
      <c r="P8" s="72" t="s">
        <v>7</v>
      </c>
      <c r="Q8" s="73" t="s">
        <v>21</v>
      </c>
    </row>
    <row r="9" spans="2:17" ht="21.75" customHeight="1" thickBot="1" x14ac:dyDescent="0.35">
      <c r="B9" s="145" t="s">
        <v>54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</row>
    <row r="10" spans="2:17" ht="15" customHeight="1" x14ac:dyDescent="0.3">
      <c r="B10" s="13">
        <v>3</v>
      </c>
      <c r="C10" s="125">
        <v>1</v>
      </c>
      <c r="D10" s="34">
        <v>101</v>
      </c>
      <c r="E10" s="38" t="s">
        <v>55</v>
      </c>
      <c r="F10" s="41">
        <f>39.902</f>
        <v>39.902000000000001</v>
      </c>
      <c r="G10" s="41">
        <f>2.502</f>
        <v>2.5019999999999998</v>
      </c>
      <c r="H10" s="41">
        <f>0</f>
        <v>0</v>
      </c>
      <c r="I10" s="5">
        <f>F10+G10+H10</f>
        <v>42.404000000000003</v>
      </c>
      <c r="J10" s="5">
        <f>F10*10.764</f>
        <v>429.50512800000001</v>
      </c>
      <c r="K10" s="5">
        <f t="shared" ref="K10:L25" si="0">G10*10.764</f>
        <v>26.931527999999997</v>
      </c>
      <c r="L10" s="5">
        <f t="shared" si="0"/>
        <v>0</v>
      </c>
      <c r="M10" s="51">
        <f>J10+K10+L10</f>
        <v>456.43665600000003</v>
      </c>
      <c r="N10" s="35"/>
      <c r="O10" s="35"/>
      <c r="P10" s="88"/>
      <c r="Q10" s="83"/>
    </row>
    <row r="11" spans="2:17" ht="15" customHeight="1" x14ac:dyDescent="0.3">
      <c r="B11" s="13">
        <v>3</v>
      </c>
      <c r="C11" s="125"/>
      <c r="D11" s="9">
        <f>D10+1</f>
        <v>102</v>
      </c>
      <c r="E11" s="37" t="s">
        <v>55</v>
      </c>
      <c r="F11" s="65">
        <f>39.902</f>
        <v>39.902000000000001</v>
      </c>
      <c r="G11" s="65">
        <f>2.502</f>
        <v>2.5019999999999998</v>
      </c>
      <c r="H11" s="65">
        <f>0</f>
        <v>0</v>
      </c>
      <c r="I11" s="3">
        <f>F11+G11+H11</f>
        <v>42.404000000000003</v>
      </c>
      <c r="J11" s="3">
        <f>F11*10.764</f>
        <v>429.50512800000001</v>
      </c>
      <c r="K11" s="3">
        <f t="shared" si="0"/>
        <v>26.931527999999997</v>
      </c>
      <c r="L11" s="3">
        <f t="shared" si="0"/>
        <v>0</v>
      </c>
      <c r="M11" s="52">
        <f>J11+K11+L11</f>
        <v>456.43665600000003</v>
      </c>
      <c r="N11" s="31"/>
      <c r="O11" s="31"/>
      <c r="P11" s="75"/>
      <c r="Q11" s="84"/>
    </row>
    <row r="12" spans="2:17" s="19" customFormat="1" ht="15" customHeight="1" x14ac:dyDescent="0.3">
      <c r="B12" s="13">
        <v>3</v>
      </c>
      <c r="C12" s="125"/>
      <c r="D12" s="9">
        <f t="shared" ref="D12:D17" si="1">D11+1</f>
        <v>103</v>
      </c>
      <c r="E12" s="37" t="s">
        <v>56</v>
      </c>
      <c r="F12" s="49">
        <f>58.878</f>
        <v>58.878</v>
      </c>
      <c r="G12" s="49">
        <f>3.294</f>
        <v>3.294</v>
      </c>
      <c r="H12" s="49">
        <f t="shared" ref="H12:H17" si="2">1.631</f>
        <v>1.631</v>
      </c>
      <c r="I12" s="3">
        <f t="shared" ref="I12:I17" si="3">F12+G12+H12</f>
        <v>63.802999999999997</v>
      </c>
      <c r="J12" s="3">
        <f t="shared" ref="J12:J17" si="4">F12*10.764</f>
        <v>633.76279199999999</v>
      </c>
      <c r="K12" s="3">
        <f t="shared" si="0"/>
        <v>35.456615999999997</v>
      </c>
      <c r="L12" s="3">
        <f t="shared" si="0"/>
        <v>17.556083999999998</v>
      </c>
      <c r="M12" s="52">
        <f t="shared" ref="M12:M17" si="5">J12+K12+L12</f>
        <v>686.77549199999999</v>
      </c>
      <c r="N12" s="31"/>
      <c r="O12" s="31"/>
      <c r="P12" s="75"/>
      <c r="Q12" s="84"/>
    </row>
    <row r="13" spans="2:17" ht="15" customHeight="1" x14ac:dyDescent="0.3">
      <c r="B13" s="13">
        <v>3</v>
      </c>
      <c r="C13" s="125"/>
      <c r="D13" s="9">
        <f t="shared" si="1"/>
        <v>104</v>
      </c>
      <c r="E13" s="37" t="s">
        <v>56</v>
      </c>
      <c r="F13" s="49">
        <f>58.878</f>
        <v>58.878</v>
      </c>
      <c r="G13" s="49">
        <f>3.294</f>
        <v>3.294</v>
      </c>
      <c r="H13" s="49">
        <f t="shared" si="2"/>
        <v>1.631</v>
      </c>
      <c r="I13" s="3">
        <f t="shared" si="3"/>
        <v>63.802999999999997</v>
      </c>
      <c r="J13" s="3">
        <f t="shared" si="4"/>
        <v>633.76279199999999</v>
      </c>
      <c r="K13" s="3">
        <f t="shared" si="0"/>
        <v>35.456615999999997</v>
      </c>
      <c r="L13" s="3">
        <f t="shared" si="0"/>
        <v>17.556083999999998</v>
      </c>
      <c r="M13" s="52">
        <f t="shared" si="5"/>
        <v>686.77549199999999</v>
      </c>
      <c r="N13" s="31"/>
      <c r="O13" s="31"/>
      <c r="P13" s="75"/>
      <c r="Q13" s="84"/>
    </row>
    <row r="14" spans="2:17" ht="15" customHeight="1" x14ac:dyDescent="0.3">
      <c r="B14" s="13">
        <v>3</v>
      </c>
      <c r="C14" s="125"/>
      <c r="D14" s="9">
        <f t="shared" si="1"/>
        <v>105</v>
      </c>
      <c r="E14" s="37" t="s">
        <v>50</v>
      </c>
      <c r="F14" s="49">
        <f>56.909</f>
        <v>56.908999999999999</v>
      </c>
      <c r="G14" s="49">
        <f>2.457</f>
        <v>2.4569999999999999</v>
      </c>
      <c r="H14" s="49">
        <f t="shared" si="2"/>
        <v>1.631</v>
      </c>
      <c r="I14" s="3">
        <f t="shared" si="3"/>
        <v>60.997</v>
      </c>
      <c r="J14" s="3">
        <f t="shared" si="4"/>
        <v>612.56847599999992</v>
      </c>
      <c r="K14" s="3">
        <f t="shared" si="0"/>
        <v>26.447147999999999</v>
      </c>
      <c r="L14" s="3">
        <f t="shared" si="0"/>
        <v>17.556083999999998</v>
      </c>
      <c r="M14" s="52">
        <f t="shared" si="5"/>
        <v>656.57170799999994</v>
      </c>
      <c r="N14" s="31"/>
      <c r="O14" s="31"/>
      <c r="P14" s="75"/>
      <c r="Q14" s="84"/>
    </row>
    <row r="15" spans="2:17" ht="15" customHeight="1" x14ac:dyDescent="0.3">
      <c r="B15" s="13">
        <v>3</v>
      </c>
      <c r="C15" s="125"/>
      <c r="D15" s="9">
        <f t="shared" si="1"/>
        <v>106</v>
      </c>
      <c r="E15" s="37" t="s">
        <v>50</v>
      </c>
      <c r="F15" s="49">
        <f>56.909</f>
        <v>56.908999999999999</v>
      </c>
      <c r="G15" s="49">
        <f>2.457</f>
        <v>2.4569999999999999</v>
      </c>
      <c r="H15" s="49">
        <f t="shared" si="2"/>
        <v>1.631</v>
      </c>
      <c r="I15" s="3">
        <f t="shared" si="3"/>
        <v>60.997</v>
      </c>
      <c r="J15" s="3">
        <f t="shared" si="4"/>
        <v>612.56847599999992</v>
      </c>
      <c r="K15" s="3">
        <f t="shared" si="0"/>
        <v>26.447147999999999</v>
      </c>
      <c r="L15" s="3">
        <f t="shared" si="0"/>
        <v>17.556083999999998</v>
      </c>
      <c r="M15" s="52">
        <f t="shared" si="5"/>
        <v>656.57170799999994</v>
      </c>
      <c r="N15" s="31"/>
      <c r="O15" s="31"/>
      <c r="P15" s="75"/>
      <c r="Q15" s="84"/>
    </row>
    <row r="16" spans="2:17" ht="15" customHeight="1" x14ac:dyDescent="0.3">
      <c r="B16" s="13">
        <v>3</v>
      </c>
      <c r="C16" s="125"/>
      <c r="D16" s="9">
        <f t="shared" si="1"/>
        <v>107</v>
      </c>
      <c r="E16" s="37" t="s">
        <v>56</v>
      </c>
      <c r="F16" s="49">
        <f>58.878</f>
        <v>58.878</v>
      </c>
      <c r="G16" s="49">
        <f>3.294</f>
        <v>3.294</v>
      </c>
      <c r="H16" s="49">
        <f t="shared" si="2"/>
        <v>1.631</v>
      </c>
      <c r="I16" s="3">
        <f t="shared" si="3"/>
        <v>63.802999999999997</v>
      </c>
      <c r="J16" s="3">
        <f t="shared" si="4"/>
        <v>633.76279199999999</v>
      </c>
      <c r="K16" s="3">
        <f t="shared" si="0"/>
        <v>35.456615999999997</v>
      </c>
      <c r="L16" s="3">
        <f t="shared" si="0"/>
        <v>17.556083999999998</v>
      </c>
      <c r="M16" s="52">
        <f t="shared" si="5"/>
        <v>686.77549199999999</v>
      </c>
      <c r="N16" s="31"/>
      <c r="O16" s="31"/>
      <c r="P16" s="75"/>
      <c r="Q16" s="84"/>
    </row>
    <row r="17" spans="2:17" s="19" customFormat="1" ht="15.75" customHeight="1" thickBot="1" x14ac:dyDescent="0.35">
      <c r="B17" s="13">
        <v>3</v>
      </c>
      <c r="C17" s="126"/>
      <c r="D17" s="6">
        <f t="shared" si="1"/>
        <v>108</v>
      </c>
      <c r="E17" s="40" t="s">
        <v>56</v>
      </c>
      <c r="F17" s="50">
        <f>58.878</f>
        <v>58.878</v>
      </c>
      <c r="G17" s="50">
        <f>3.294</f>
        <v>3.294</v>
      </c>
      <c r="H17" s="50">
        <f t="shared" si="2"/>
        <v>1.631</v>
      </c>
      <c r="I17" s="8">
        <f t="shared" si="3"/>
        <v>63.802999999999997</v>
      </c>
      <c r="J17" s="8">
        <f t="shared" si="4"/>
        <v>633.76279199999999</v>
      </c>
      <c r="K17" s="8">
        <f t="shared" si="0"/>
        <v>35.456615999999997</v>
      </c>
      <c r="L17" s="8">
        <f t="shared" si="0"/>
        <v>17.556083999999998</v>
      </c>
      <c r="M17" s="53">
        <f t="shared" si="5"/>
        <v>686.77549199999999</v>
      </c>
      <c r="N17" s="7"/>
      <c r="O17" s="7"/>
      <c r="P17" s="76"/>
      <c r="Q17" s="87"/>
    </row>
    <row r="18" spans="2:17" ht="15" customHeight="1" x14ac:dyDescent="0.3">
      <c r="B18" s="13">
        <v>3</v>
      </c>
      <c r="C18" s="119">
        <v>2</v>
      </c>
      <c r="D18" s="14">
        <v>201</v>
      </c>
      <c r="E18" s="38" t="s">
        <v>55</v>
      </c>
      <c r="F18" s="41">
        <f>39.902</f>
        <v>39.902000000000001</v>
      </c>
      <c r="G18" s="41">
        <f>2.502</f>
        <v>2.5019999999999998</v>
      </c>
      <c r="H18" s="41">
        <f>0</f>
        <v>0</v>
      </c>
      <c r="I18" s="4">
        <f>F18+G18+H18</f>
        <v>42.404000000000003</v>
      </c>
      <c r="J18" s="4">
        <f>F18*10.764</f>
        <v>429.50512800000001</v>
      </c>
      <c r="K18" s="4">
        <f t="shared" si="0"/>
        <v>26.931527999999997</v>
      </c>
      <c r="L18" s="4">
        <f t="shared" si="0"/>
        <v>0</v>
      </c>
      <c r="M18" s="66">
        <f>J18+K18+L18</f>
        <v>456.43665600000003</v>
      </c>
      <c r="N18" s="14"/>
      <c r="O18" s="14"/>
      <c r="P18" s="74"/>
      <c r="Q18" s="30"/>
    </row>
    <row r="19" spans="2:17" ht="15" customHeight="1" x14ac:dyDescent="0.3">
      <c r="B19" s="13">
        <v>3</v>
      </c>
      <c r="C19" s="119"/>
      <c r="D19" s="31">
        <f>D18+1</f>
        <v>202</v>
      </c>
      <c r="E19" s="37" t="s">
        <v>55</v>
      </c>
      <c r="F19" s="65">
        <f>39.902</f>
        <v>39.902000000000001</v>
      </c>
      <c r="G19" s="65">
        <f>2.502</f>
        <v>2.5019999999999998</v>
      </c>
      <c r="H19" s="65">
        <f>0</f>
        <v>0</v>
      </c>
      <c r="I19" s="3">
        <f>F19+G19+H19</f>
        <v>42.404000000000003</v>
      </c>
      <c r="J19" s="3">
        <f>F19*10.764</f>
        <v>429.50512800000001</v>
      </c>
      <c r="K19" s="3">
        <f t="shared" si="0"/>
        <v>26.931527999999997</v>
      </c>
      <c r="L19" s="3">
        <f t="shared" si="0"/>
        <v>0</v>
      </c>
      <c r="M19" s="52">
        <f>J19+K19+L19</f>
        <v>456.43665600000003</v>
      </c>
      <c r="N19" s="14"/>
      <c r="O19" s="14"/>
      <c r="P19" s="74"/>
      <c r="Q19" s="84"/>
    </row>
    <row r="20" spans="2:17" s="19" customFormat="1" ht="15" customHeight="1" x14ac:dyDescent="0.3">
      <c r="B20" s="13">
        <v>3</v>
      </c>
      <c r="C20" s="119"/>
      <c r="D20" s="31">
        <f t="shared" ref="D20:D25" si="6">D19+1</f>
        <v>203</v>
      </c>
      <c r="E20" s="37" t="s">
        <v>56</v>
      </c>
      <c r="F20" s="49">
        <f>58.878</f>
        <v>58.878</v>
      </c>
      <c r="G20" s="49">
        <f>3.294</f>
        <v>3.294</v>
      </c>
      <c r="H20" s="49">
        <f t="shared" ref="H20:H25" si="7">1.631</f>
        <v>1.631</v>
      </c>
      <c r="I20" s="3">
        <f t="shared" ref="I20:I25" si="8">F20+G20+H20</f>
        <v>63.802999999999997</v>
      </c>
      <c r="J20" s="3">
        <f t="shared" ref="J20:J25" si="9">F20*10.764</f>
        <v>633.76279199999999</v>
      </c>
      <c r="K20" s="3">
        <f t="shared" si="0"/>
        <v>35.456615999999997</v>
      </c>
      <c r="L20" s="3">
        <f t="shared" si="0"/>
        <v>17.556083999999998</v>
      </c>
      <c r="M20" s="52">
        <f t="shared" ref="M20:M25" si="10">J20+K20+L20</f>
        <v>686.77549199999999</v>
      </c>
      <c r="N20" s="14"/>
      <c r="O20" s="14"/>
      <c r="P20" s="74"/>
      <c r="Q20" s="84"/>
    </row>
    <row r="21" spans="2:17" s="19" customFormat="1" ht="15" customHeight="1" x14ac:dyDescent="0.3">
      <c r="B21" s="13">
        <v>3</v>
      </c>
      <c r="C21" s="119"/>
      <c r="D21" s="31">
        <f t="shared" si="6"/>
        <v>204</v>
      </c>
      <c r="E21" s="37" t="s">
        <v>56</v>
      </c>
      <c r="F21" s="49">
        <f>58.878</f>
        <v>58.878</v>
      </c>
      <c r="G21" s="49">
        <f>3.294</f>
        <v>3.294</v>
      </c>
      <c r="H21" s="49">
        <f t="shared" si="7"/>
        <v>1.631</v>
      </c>
      <c r="I21" s="3">
        <f t="shared" si="8"/>
        <v>63.802999999999997</v>
      </c>
      <c r="J21" s="3">
        <f t="shared" si="9"/>
        <v>633.76279199999999</v>
      </c>
      <c r="K21" s="3">
        <f t="shared" si="0"/>
        <v>35.456615999999997</v>
      </c>
      <c r="L21" s="3">
        <f t="shared" si="0"/>
        <v>17.556083999999998</v>
      </c>
      <c r="M21" s="52">
        <f t="shared" si="10"/>
        <v>686.77549199999999</v>
      </c>
      <c r="N21" s="14"/>
      <c r="O21" s="14"/>
      <c r="P21" s="74"/>
      <c r="Q21" s="85"/>
    </row>
    <row r="22" spans="2:17" ht="15" customHeight="1" x14ac:dyDescent="0.3">
      <c r="B22" s="13">
        <v>3</v>
      </c>
      <c r="C22" s="119"/>
      <c r="D22" s="31">
        <f t="shared" si="6"/>
        <v>205</v>
      </c>
      <c r="E22" s="37" t="s">
        <v>50</v>
      </c>
      <c r="F22" s="49">
        <f>56.909</f>
        <v>56.908999999999999</v>
      </c>
      <c r="G22" s="49">
        <f>2.457</f>
        <v>2.4569999999999999</v>
      </c>
      <c r="H22" s="49">
        <f t="shared" si="7"/>
        <v>1.631</v>
      </c>
      <c r="I22" s="3">
        <f t="shared" si="8"/>
        <v>60.997</v>
      </c>
      <c r="J22" s="3">
        <f t="shared" si="9"/>
        <v>612.56847599999992</v>
      </c>
      <c r="K22" s="3">
        <f t="shared" si="0"/>
        <v>26.447147999999999</v>
      </c>
      <c r="L22" s="3">
        <f t="shared" si="0"/>
        <v>17.556083999999998</v>
      </c>
      <c r="M22" s="52">
        <f t="shared" si="10"/>
        <v>656.57170799999994</v>
      </c>
      <c r="N22" s="14"/>
      <c r="O22" s="14"/>
      <c r="P22" s="74"/>
      <c r="Q22" s="84"/>
    </row>
    <row r="23" spans="2:17" ht="15" customHeight="1" x14ac:dyDescent="0.3">
      <c r="B23" s="13">
        <v>3</v>
      </c>
      <c r="C23" s="119"/>
      <c r="D23" s="31">
        <f t="shared" si="6"/>
        <v>206</v>
      </c>
      <c r="E23" s="37" t="s">
        <v>50</v>
      </c>
      <c r="F23" s="49">
        <f>56.909</f>
        <v>56.908999999999999</v>
      </c>
      <c r="G23" s="49">
        <f>2.457</f>
        <v>2.4569999999999999</v>
      </c>
      <c r="H23" s="49">
        <f t="shared" si="7"/>
        <v>1.631</v>
      </c>
      <c r="I23" s="3">
        <f t="shared" si="8"/>
        <v>60.997</v>
      </c>
      <c r="J23" s="3">
        <f t="shared" si="9"/>
        <v>612.56847599999992</v>
      </c>
      <c r="K23" s="3">
        <f t="shared" si="0"/>
        <v>26.447147999999999</v>
      </c>
      <c r="L23" s="3">
        <f t="shared" si="0"/>
        <v>17.556083999999998</v>
      </c>
      <c r="M23" s="52">
        <f t="shared" si="10"/>
        <v>656.57170799999994</v>
      </c>
      <c r="N23" s="14"/>
      <c r="O23" s="14"/>
      <c r="P23" s="74"/>
      <c r="Q23" s="84"/>
    </row>
    <row r="24" spans="2:17" s="19" customFormat="1" ht="15" customHeight="1" x14ac:dyDescent="0.3">
      <c r="B24" s="13">
        <v>3</v>
      </c>
      <c r="C24" s="119"/>
      <c r="D24" s="31">
        <f t="shared" si="6"/>
        <v>207</v>
      </c>
      <c r="E24" s="37" t="s">
        <v>56</v>
      </c>
      <c r="F24" s="49">
        <f>58.878</f>
        <v>58.878</v>
      </c>
      <c r="G24" s="49">
        <f>3.294</f>
        <v>3.294</v>
      </c>
      <c r="H24" s="49">
        <f t="shared" si="7"/>
        <v>1.631</v>
      </c>
      <c r="I24" s="3">
        <f t="shared" si="8"/>
        <v>63.802999999999997</v>
      </c>
      <c r="J24" s="3">
        <f t="shared" si="9"/>
        <v>633.76279199999999</v>
      </c>
      <c r="K24" s="3">
        <f t="shared" si="0"/>
        <v>35.456615999999997</v>
      </c>
      <c r="L24" s="3">
        <f t="shared" si="0"/>
        <v>17.556083999999998</v>
      </c>
      <c r="M24" s="52">
        <f t="shared" si="10"/>
        <v>686.77549199999999</v>
      </c>
      <c r="N24" s="14"/>
      <c r="O24" s="14"/>
      <c r="P24" s="74"/>
      <c r="Q24" s="84"/>
    </row>
    <row r="25" spans="2:17" s="19" customFormat="1" ht="15.75" customHeight="1" thickBot="1" x14ac:dyDescent="0.35">
      <c r="B25" s="13">
        <v>3</v>
      </c>
      <c r="C25" s="123"/>
      <c r="D25" s="7">
        <f t="shared" si="6"/>
        <v>208</v>
      </c>
      <c r="E25" s="40" t="s">
        <v>56</v>
      </c>
      <c r="F25" s="50">
        <f>58.878</f>
        <v>58.878</v>
      </c>
      <c r="G25" s="50">
        <f>3.294</f>
        <v>3.294</v>
      </c>
      <c r="H25" s="50">
        <f t="shared" si="7"/>
        <v>1.631</v>
      </c>
      <c r="I25" s="8">
        <f t="shared" si="8"/>
        <v>63.802999999999997</v>
      </c>
      <c r="J25" s="8">
        <f t="shared" si="9"/>
        <v>633.76279199999999</v>
      </c>
      <c r="K25" s="8">
        <f t="shared" si="0"/>
        <v>35.456615999999997</v>
      </c>
      <c r="L25" s="8">
        <f t="shared" si="0"/>
        <v>17.556083999999998</v>
      </c>
      <c r="M25" s="53">
        <f t="shared" si="10"/>
        <v>686.77549199999999</v>
      </c>
      <c r="N25" s="16"/>
      <c r="O25" s="16"/>
      <c r="P25" s="77"/>
      <c r="Q25" s="84"/>
    </row>
    <row r="26" spans="2:17" ht="15" customHeight="1" x14ac:dyDescent="0.3">
      <c r="B26" s="13">
        <v>3</v>
      </c>
      <c r="C26" s="122">
        <v>3</v>
      </c>
      <c r="D26" s="35">
        <v>301</v>
      </c>
      <c r="E26" s="38" t="s">
        <v>55</v>
      </c>
      <c r="F26" s="41">
        <f>39.902</f>
        <v>39.902000000000001</v>
      </c>
      <c r="G26" s="41">
        <f>2.502</f>
        <v>2.5019999999999998</v>
      </c>
      <c r="H26" s="41">
        <f>0</f>
        <v>0</v>
      </c>
      <c r="I26" s="4">
        <f>F26+G26+H26</f>
        <v>42.404000000000003</v>
      </c>
      <c r="J26" s="5">
        <f>F26*10.764</f>
        <v>429.50512800000001</v>
      </c>
      <c r="K26" s="5">
        <f t="shared" ref="K26:L89" si="11">G26*10.764</f>
        <v>26.931527999999997</v>
      </c>
      <c r="L26" s="5">
        <f t="shared" si="11"/>
        <v>0</v>
      </c>
      <c r="M26" s="51">
        <f>J26+K26+L26</f>
        <v>456.43665600000003</v>
      </c>
      <c r="N26" s="14"/>
      <c r="O26" s="14"/>
      <c r="P26" s="78"/>
      <c r="Q26" s="84"/>
    </row>
    <row r="27" spans="2:17" x14ac:dyDescent="0.3">
      <c r="B27" s="13">
        <v>3</v>
      </c>
      <c r="C27" s="119"/>
      <c r="D27" s="31">
        <f>D26+1</f>
        <v>302</v>
      </c>
      <c r="E27" s="37" t="s">
        <v>55</v>
      </c>
      <c r="F27" s="65">
        <f>39.902</f>
        <v>39.902000000000001</v>
      </c>
      <c r="G27" s="65">
        <f>2.502</f>
        <v>2.5019999999999998</v>
      </c>
      <c r="H27" s="65">
        <f>0</f>
        <v>0</v>
      </c>
      <c r="I27" s="3">
        <f>F27+G27+H27</f>
        <v>42.404000000000003</v>
      </c>
      <c r="J27" s="3">
        <f>F27*10.764</f>
        <v>429.50512800000001</v>
      </c>
      <c r="K27" s="3">
        <f t="shared" si="11"/>
        <v>26.931527999999997</v>
      </c>
      <c r="L27" s="3">
        <f t="shared" si="11"/>
        <v>0</v>
      </c>
      <c r="M27" s="52">
        <f>J27+K27+L27</f>
        <v>456.43665600000003</v>
      </c>
      <c r="N27" s="14"/>
      <c r="O27" s="14"/>
      <c r="P27" s="78"/>
      <c r="Q27" s="84"/>
    </row>
    <row r="28" spans="2:17" s="19" customFormat="1" ht="15" customHeight="1" x14ac:dyDescent="0.3">
      <c r="B28" s="13">
        <v>3</v>
      </c>
      <c r="C28" s="119"/>
      <c r="D28" s="31">
        <f t="shared" ref="D28:D33" si="12">D27+1</f>
        <v>303</v>
      </c>
      <c r="E28" s="37" t="s">
        <v>56</v>
      </c>
      <c r="F28" s="49">
        <f>58.878</f>
        <v>58.878</v>
      </c>
      <c r="G28" s="49">
        <f>3.294</f>
        <v>3.294</v>
      </c>
      <c r="H28" s="49">
        <f t="shared" ref="H28:H33" si="13">1.631</f>
        <v>1.631</v>
      </c>
      <c r="I28" s="3">
        <f t="shared" ref="I28:I33" si="14">F28+G28+H28</f>
        <v>63.802999999999997</v>
      </c>
      <c r="J28" s="3">
        <f t="shared" ref="J28:J33" si="15">F28*10.764</f>
        <v>633.76279199999999</v>
      </c>
      <c r="K28" s="3">
        <f t="shared" si="11"/>
        <v>35.456615999999997</v>
      </c>
      <c r="L28" s="3">
        <f t="shared" si="11"/>
        <v>17.556083999999998</v>
      </c>
      <c r="M28" s="52">
        <f t="shared" ref="M28:M33" si="16">J28+K28+L28</f>
        <v>686.77549199999999</v>
      </c>
      <c r="N28" s="14"/>
      <c r="O28" s="14"/>
      <c r="P28" s="74"/>
      <c r="Q28" s="84"/>
    </row>
    <row r="29" spans="2:17" s="19" customFormat="1" ht="15" customHeight="1" x14ac:dyDescent="0.3">
      <c r="B29" s="13">
        <v>3</v>
      </c>
      <c r="C29" s="119"/>
      <c r="D29" s="31">
        <f t="shared" si="12"/>
        <v>304</v>
      </c>
      <c r="E29" s="37" t="s">
        <v>56</v>
      </c>
      <c r="F29" s="49">
        <f>58.878</f>
        <v>58.878</v>
      </c>
      <c r="G29" s="49">
        <f>3.294</f>
        <v>3.294</v>
      </c>
      <c r="H29" s="49">
        <f t="shared" si="13"/>
        <v>1.631</v>
      </c>
      <c r="I29" s="3">
        <f t="shared" si="14"/>
        <v>63.802999999999997</v>
      </c>
      <c r="J29" s="3">
        <f t="shared" si="15"/>
        <v>633.76279199999999</v>
      </c>
      <c r="K29" s="3">
        <f t="shared" si="11"/>
        <v>35.456615999999997</v>
      </c>
      <c r="L29" s="3">
        <f t="shared" si="11"/>
        <v>17.556083999999998</v>
      </c>
      <c r="M29" s="52">
        <f t="shared" si="16"/>
        <v>686.77549199999999</v>
      </c>
      <c r="N29" s="14"/>
      <c r="O29" s="14"/>
      <c r="P29" s="74"/>
      <c r="Q29" s="86"/>
    </row>
    <row r="30" spans="2:17" ht="15" customHeight="1" x14ac:dyDescent="0.3">
      <c r="B30" s="13">
        <v>3</v>
      </c>
      <c r="C30" s="119"/>
      <c r="D30" s="31">
        <f t="shared" si="12"/>
        <v>305</v>
      </c>
      <c r="E30" s="37" t="s">
        <v>50</v>
      </c>
      <c r="F30" s="49">
        <f>56.909</f>
        <v>56.908999999999999</v>
      </c>
      <c r="G30" s="49">
        <f>2.457</f>
        <v>2.4569999999999999</v>
      </c>
      <c r="H30" s="49">
        <f t="shared" si="13"/>
        <v>1.631</v>
      </c>
      <c r="I30" s="3">
        <f t="shared" si="14"/>
        <v>60.997</v>
      </c>
      <c r="J30" s="3">
        <f t="shared" si="15"/>
        <v>612.56847599999992</v>
      </c>
      <c r="K30" s="3">
        <f t="shared" si="11"/>
        <v>26.447147999999999</v>
      </c>
      <c r="L30" s="3">
        <f t="shared" si="11"/>
        <v>17.556083999999998</v>
      </c>
      <c r="M30" s="52">
        <f t="shared" si="16"/>
        <v>656.57170799999994</v>
      </c>
      <c r="N30" s="14"/>
      <c r="O30" s="14"/>
      <c r="P30" s="74"/>
      <c r="Q30" s="86"/>
    </row>
    <row r="31" spans="2:17" ht="15" customHeight="1" x14ac:dyDescent="0.3">
      <c r="B31" s="13">
        <v>3</v>
      </c>
      <c r="C31" s="119"/>
      <c r="D31" s="31">
        <f t="shared" si="12"/>
        <v>306</v>
      </c>
      <c r="E31" s="37" t="s">
        <v>50</v>
      </c>
      <c r="F31" s="49">
        <f>56.909</f>
        <v>56.908999999999999</v>
      </c>
      <c r="G31" s="49">
        <f>2.457</f>
        <v>2.4569999999999999</v>
      </c>
      <c r="H31" s="49">
        <f t="shared" si="13"/>
        <v>1.631</v>
      </c>
      <c r="I31" s="3">
        <f t="shared" si="14"/>
        <v>60.997</v>
      </c>
      <c r="J31" s="3">
        <f t="shared" si="15"/>
        <v>612.56847599999992</v>
      </c>
      <c r="K31" s="3">
        <f t="shared" si="11"/>
        <v>26.447147999999999</v>
      </c>
      <c r="L31" s="3">
        <f t="shared" si="11"/>
        <v>17.556083999999998</v>
      </c>
      <c r="M31" s="52">
        <f t="shared" si="16"/>
        <v>656.57170799999994</v>
      </c>
      <c r="N31" s="14"/>
      <c r="O31" s="14"/>
      <c r="P31" s="74"/>
      <c r="Q31" s="86"/>
    </row>
    <row r="32" spans="2:17" s="19" customFormat="1" ht="15" customHeight="1" x14ac:dyDescent="0.3">
      <c r="B32" s="13">
        <v>3</v>
      </c>
      <c r="C32" s="119"/>
      <c r="D32" s="31">
        <f t="shared" si="12"/>
        <v>307</v>
      </c>
      <c r="E32" s="37" t="s">
        <v>56</v>
      </c>
      <c r="F32" s="49">
        <f>58.878</f>
        <v>58.878</v>
      </c>
      <c r="G32" s="49">
        <f>3.294</f>
        <v>3.294</v>
      </c>
      <c r="H32" s="49">
        <f t="shared" si="13"/>
        <v>1.631</v>
      </c>
      <c r="I32" s="3">
        <f t="shared" si="14"/>
        <v>63.802999999999997</v>
      </c>
      <c r="J32" s="3">
        <f t="shared" si="15"/>
        <v>633.76279199999999</v>
      </c>
      <c r="K32" s="3">
        <f t="shared" si="11"/>
        <v>35.456615999999997</v>
      </c>
      <c r="L32" s="3">
        <f t="shared" si="11"/>
        <v>17.556083999999998</v>
      </c>
      <c r="M32" s="52">
        <f t="shared" si="16"/>
        <v>686.77549199999999</v>
      </c>
      <c r="N32" s="14"/>
      <c r="O32" s="14"/>
      <c r="P32" s="74"/>
      <c r="Q32" s="86"/>
    </row>
    <row r="33" spans="2:17" s="19" customFormat="1" ht="15" customHeight="1" thickBot="1" x14ac:dyDescent="0.35">
      <c r="B33" s="13">
        <v>3</v>
      </c>
      <c r="C33" s="123"/>
      <c r="D33" s="7">
        <f t="shared" si="12"/>
        <v>308</v>
      </c>
      <c r="E33" s="40" t="s">
        <v>56</v>
      </c>
      <c r="F33" s="50">
        <f>58.878</f>
        <v>58.878</v>
      </c>
      <c r="G33" s="50">
        <f>3.294</f>
        <v>3.294</v>
      </c>
      <c r="H33" s="50">
        <f t="shared" si="13"/>
        <v>1.631</v>
      </c>
      <c r="I33" s="8">
        <f t="shared" si="14"/>
        <v>63.802999999999997</v>
      </c>
      <c r="J33" s="8">
        <f t="shared" si="15"/>
        <v>633.76279199999999</v>
      </c>
      <c r="K33" s="8">
        <f t="shared" si="11"/>
        <v>35.456615999999997</v>
      </c>
      <c r="L33" s="8">
        <f t="shared" si="11"/>
        <v>17.556083999999998</v>
      </c>
      <c r="M33" s="53">
        <f t="shared" si="16"/>
        <v>686.77549199999999</v>
      </c>
      <c r="N33" s="16"/>
      <c r="O33" s="16"/>
      <c r="P33" s="77"/>
      <c r="Q33" s="86"/>
    </row>
    <row r="34" spans="2:17" ht="15" customHeight="1" x14ac:dyDescent="0.3">
      <c r="B34" s="13">
        <v>3</v>
      </c>
      <c r="C34" s="122">
        <v>4</v>
      </c>
      <c r="D34" s="35">
        <v>401</v>
      </c>
      <c r="E34" s="38" t="s">
        <v>55</v>
      </c>
      <c r="F34" s="41">
        <f>39.902</f>
        <v>39.902000000000001</v>
      </c>
      <c r="G34" s="41">
        <f>2.502</f>
        <v>2.5019999999999998</v>
      </c>
      <c r="H34" s="41">
        <f>0</f>
        <v>0</v>
      </c>
      <c r="I34" s="4">
        <f>F34+G34+H34</f>
        <v>42.404000000000003</v>
      </c>
      <c r="J34" s="5">
        <f>F34*10.764</f>
        <v>429.50512800000001</v>
      </c>
      <c r="K34" s="5">
        <f t="shared" si="11"/>
        <v>26.931527999999997</v>
      </c>
      <c r="L34" s="5">
        <f t="shared" si="11"/>
        <v>0</v>
      </c>
      <c r="M34" s="51">
        <f>J34+K34+L34</f>
        <v>456.43665600000003</v>
      </c>
      <c r="N34" s="14"/>
      <c r="O34" s="14"/>
      <c r="P34" s="79"/>
      <c r="Q34" s="84"/>
    </row>
    <row r="35" spans="2:17" ht="15" customHeight="1" x14ac:dyDescent="0.3">
      <c r="B35" s="13">
        <v>3</v>
      </c>
      <c r="C35" s="119"/>
      <c r="D35" s="31">
        <f>D34+1</f>
        <v>402</v>
      </c>
      <c r="E35" s="37" t="s">
        <v>55</v>
      </c>
      <c r="F35" s="65">
        <f>39.902</f>
        <v>39.902000000000001</v>
      </c>
      <c r="G35" s="65">
        <f>2.502</f>
        <v>2.5019999999999998</v>
      </c>
      <c r="H35" s="65">
        <f>0</f>
        <v>0</v>
      </c>
      <c r="I35" s="3">
        <f>F35+G35+H35</f>
        <v>42.404000000000003</v>
      </c>
      <c r="J35" s="3">
        <f>F35*10.764</f>
        <v>429.50512800000001</v>
      </c>
      <c r="K35" s="3">
        <f t="shared" si="11"/>
        <v>26.931527999999997</v>
      </c>
      <c r="L35" s="3">
        <f t="shared" si="11"/>
        <v>0</v>
      </c>
      <c r="M35" s="52">
        <f>J35+K35+L35</f>
        <v>456.43665600000003</v>
      </c>
      <c r="N35" s="14"/>
      <c r="O35" s="14"/>
      <c r="P35" s="78"/>
      <c r="Q35" s="84"/>
    </row>
    <row r="36" spans="2:17" s="19" customFormat="1" ht="15" customHeight="1" x14ac:dyDescent="0.3">
      <c r="B36" s="13">
        <v>3</v>
      </c>
      <c r="C36" s="119"/>
      <c r="D36" s="31">
        <f t="shared" ref="D36:D41" si="17">D35+1</f>
        <v>403</v>
      </c>
      <c r="E36" s="37" t="s">
        <v>56</v>
      </c>
      <c r="F36" s="49">
        <f>58.878</f>
        <v>58.878</v>
      </c>
      <c r="G36" s="49">
        <f>3.294</f>
        <v>3.294</v>
      </c>
      <c r="H36" s="49">
        <f t="shared" ref="H36:H41" si="18">1.631</f>
        <v>1.631</v>
      </c>
      <c r="I36" s="3">
        <f t="shared" ref="I36:I41" si="19">F36+G36+H36</f>
        <v>63.802999999999997</v>
      </c>
      <c r="J36" s="3">
        <f t="shared" ref="J36:J41" si="20">F36*10.764</f>
        <v>633.76279199999999</v>
      </c>
      <c r="K36" s="3">
        <f t="shared" si="11"/>
        <v>35.456615999999997</v>
      </c>
      <c r="L36" s="3">
        <f t="shared" si="11"/>
        <v>17.556083999999998</v>
      </c>
      <c r="M36" s="52">
        <f t="shared" ref="M36:M41" si="21">J36+K36+L36</f>
        <v>686.77549199999999</v>
      </c>
      <c r="N36" s="14"/>
      <c r="O36" s="14"/>
      <c r="P36" s="74"/>
      <c r="Q36" s="84"/>
    </row>
    <row r="37" spans="2:17" s="19" customFormat="1" ht="15" customHeight="1" x14ac:dyDescent="0.3">
      <c r="B37" s="13">
        <v>3</v>
      </c>
      <c r="C37" s="119"/>
      <c r="D37" s="31">
        <f t="shared" si="17"/>
        <v>404</v>
      </c>
      <c r="E37" s="37" t="s">
        <v>56</v>
      </c>
      <c r="F37" s="49">
        <f>58.878</f>
        <v>58.878</v>
      </c>
      <c r="G37" s="49">
        <f>3.294</f>
        <v>3.294</v>
      </c>
      <c r="H37" s="49">
        <f t="shared" si="18"/>
        <v>1.631</v>
      </c>
      <c r="I37" s="3">
        <f t="shared" si="19"/>
        <v>63.802999999999997</v>
      </c>
      <c r="J37" s="3">
        <f t="shared" si="20"/>
        <v>633.76279199999999</v>
      </c>
      <c r="K37" s="3">
        <f t="shared" si="11"/>
        <v>35.456615999999997</v>
      </c>
      <c r="L37" s="3">
        <f t="shared" si="11"/>
        <v>17.556083999999998</v>
      </c>
      <c r="M37" s="52">
        <f t="shared" si="21"/>
        <v>686.77549199999999</v>
      </c>
      <c r="N37" s="14"/>
      <c r="O37" s="14"/>
      <c r="P37" s="74"/>
      <c r="Q37" s="86"/>
    </row>
    <row r="38" spans="2:17" ht="15" customHeight="1" x14ac:dyDescent="0.3">
      <c r="B38" s="13">
        <v>3</v>
      </c>
      <c r="C38" s="119"/>
      <c r="D38" s="31">
        <f t="shared" si="17"/>
        <v>405</v>
      </c>
      <c r="E38" s="37" t="s">
        <v>50</v>
      </c>
      <c r="F38" s="49">
        <f>56.909</f>
        <v>56.908999999999999</v>
      </c>
      <c r="G38" s="49">
        <f>2.457</f>
        <v>2.4569999999999999</v>
      </c>
      <c r="H38" s="49">
        <f t="shared" si="18"/>
        <v>1.631</v>
      </c>
      <c r="I38" s="3">
        <f t="shared" si="19"/>
        <v>60.997</v>
      </c>
      <c r="J38" s="3">
        <f t="shared" si="20"/>
        <v>612.56847599999992</v>
      </c>
      <c r="K38" s="3">
        <f t="shared" si="11"/>
        <v>26.447147999999999</v>
      </c>
      <c r="L38" s="3">
        <f t="shared" si="11"/>
        <v>17.556083999999998</v>
      </c>
      <c r="M38" s="52">
        <f t="shared" si="21"/>
        <v>656.57170799999994</v>
      </c>
      <c r="N38" s="14"/>
      <c r="O38" s="14"/>
      <c r="P38" s="74"/>
      <c r="Q38" s="86"/>
    </row>
    <row r="39" spans="2:17" ht="15" customHeight="1" x14ac:dyDescent="0.3">
      <c r="B39" s="13">
        <v>3</v>
      </c>
      <c r="C39" s="119"/>
      <c r="D39" s="31">
        <f t="shared" si="17"/>
        <v>406</v>
      </c>
      <c r="E39" s="37" t="s">
        <v>50</v>
      </c>
      <c r="F39" s="49">
        <f>56.909</f>
        <v>56.908999999999999</v>
      </c>
      <c r="G39" s="49">
        <f>2.457</f>
        <v>2.4569999999999999</v>
      </c>
      <c r="H39" s="49">
        <f t="shared" si="18"/>
        <v>1.631</v>
      </c>
      <c r="I39" s="3">
        <f t="shared" si="19"/>
        <v>60.997</v>
      </c>
      <c r="J39" s="3">
        <f t="shared" si="20"/>
        <v>612.56847599999992</v>
      </c>
      <c r="K39" s="3">
        <f t="shared" si="11"/>
        <v>26.447147999999999</v>
      </c>
      <c r="L39" s="3">
        <f t="shared" si="11"/>
        <v>17.556083999999998</v>
      </c>
      <c r="M39" s="52">
        <f t="shared" si="21"/>
        <v>656.57170799999994</v>
      </c>
      <c r="N39" s="14"/>
      <c r="O39" s="14"/>
      <c r="P39" s="74"/>
      <c r="Q39" s="86"/>
    </row>
    <row r="40" spans="2:17" s="19" customFormat="1" ht="15" customHeight="1" x14ac:dyDescent="0.3">
      <c r="B40" s="13">
        <v>3</v>
      </c>
      <c r="C40" s="119"/>
      <c r="D40" s="31">
        <f t="shared" si="17"/>
        <v>407</v>
      </c>
      <c r="E40" s="37" t="s">
        <v>56</v>
      </c>
      <c r="F40" s="49">
        <f>58.878</f>
        <v>58.878</v>
      </c>
      <c r="G40" s="49">
        <f>3.294</f>
        <v>3.294</v>
      </c>
      <c r="H40" s="49">
        <f t="shared" si="18"/>
        <v>1.631</v>
      </c>
      <c r="I40" s="3">
        <f t="shared" si="19"/>
        <v>63.802999999999997</v>
      </c>
      <c r="J40" s="3">
        <f t="shared" si="20"/>
        <v>633.76279199999999</v>
      </c>
      <c r="K40" s="3">
        <f t="shared" si="11"/>
        <v>35.456615999999997</v>
      </c>
      <c r="L40" s="3">
        <f t="shared" si="11"/>
        <v>17.556083999999998</v>
      </c>
      <c r="M40" s="52">
        <f t="shared" si="21"/>
        <v>686.77549199999999</v>
      </c>
      <c r="N40" s="14"/>
      <c r="O40" s="14"/>
      <c r="P40" s="74"/>
      <c r="Q40" s="86"/>
    </row>
    <row r="41" spans="2:17" s="19" customFormat="1" ht="15.75" customHeight="1" thickBot="1" x14ac:dyDescent="0.35">
      <c r="B41" s="13">
        <v>3</v>
      </c>
      <c r="C41" s="123"/>
      <c r="D41" s="7">
        <f t="shared" si="17"/>
        <v>408</v>
      </c>
      <c r="E41" s="40" t="s">
        <v>56</v>
      </c>
      <c r="F41" s="50">
        <f>58.878</f>
        <v>58.878</v>
      </c>
      <c r="G41" s="50">
        <f>3.294</f>
        <v>3.294</v>
      </c>
      <c r="H41" s="50">
        <f t="shared" si="18"/>
        <v>1.631</v>
      </c>
      <c r="I41" s="8">
        <f t="shared" si="19"/>
        <v>63.802999999999997</v>
      </c>
      <c r="J41" s="8">
        <f t="shared" si="20"/>
        <v>633.76279199999999</v>
      </c>
      <c r="K41" s="8">
        <f t="shared" si="11"/>
        <v>35.456615999999997</v>
      </c>
      <c r="L41" s="8">
        <f t="shared" si="11"/>
        <v>17.556083999999998</v>
      </c>
      <c r="M41" s="53">
        <f t="shared" si="21"/>
        <v>686.77549199999999</v>
      </c>
      <c r="N41" s="16"/>
      <c r="O41" s="16"/>
      <c r="P41" s="77"/>
      <c r="Q41" s="86"/>
    </row>
    <row r="42" spans="2:17" ht="15" customHeight="1" x14ac:dyDescent="0.3">
      <c r="B42" s="13">
        <v>3</v>
      </c>
      <c r="C42" s="122">
        <v>5</v>
      </c>
      <c r="D42" s="35">
        <v>501</v>
      </c>
      <c r="E42" s="38" t="s">
        <v>55</v>
      </c>
      <c r="F42" s="41">
        <f>39.902</f>
        <v>39.902000000000001</v>
      </c>
      <c r="G42" s="41">
        <f>2.502</f>
        <v>2.5019999999999998</v>
      </c>
      <c r="H42" s="41">
        <f>0</f>
        <v>0</v>
      </c>
      <c r="I42" s="4">
        <f>F42+G42+H42</f>
        <v>42.404000000000003</v>
      </c>
      <c r="J42" s="5">
        <f>F42*10.764</f>
        <v>429.50512800000001</v>
      </c>
      <c r="K42" s="5">
        <f t="shared" si="11"/>
        <v>26.931527999999997</v>
      </c>
      <c r="L42" s="5">
        <f t="shared" si="11"/>
        <v>0</v>
      </c>
      <c r="M42" s="51">
        <f>J42+K42+L42</f>
        <v>456.43665600000003</v>
      </c>
      <c r="N42" s="14"/>
      <c r="O42" s="14"/>
      <c r="P42" s="79"/>
      <c r="Q42" s="84"/>
    </row>
    <row r="43" spans="2:17" ht="15" customHeight="1" x14ac:dyDescent="0.3">
      <c r="B43" s="13">
        <v>3</v>
      </c>
      <c r="C43" s="119"/>
      <c r="D43" s="31">
        <f>D42+1</f>
        <v>502</v>
      </c>
      <c r="E43" s="37" t="s">
        <v>55</v>
      </c>
      <c r="F43" s="65">
        <f>39.902</f>
        <v>39.902000000000001</v>
      </c>
      <c r="G43" s="65">
        <f>2.502</f>
        <v>2.5019999999999998</v>
      </c>
      <c r="H43" s="65">
        <f>0</f>
        <v>0</v>
      </c>
      <c r="I43" s="3">
        <f>F43+G43+H43</f>
        <v>42.404000000000003</v>
      </c>
      <c r="J43" s="3">
        <f>F43*10.764</f>
        <v>429.50512800000001</v>
      </c>
      <c r="K43" s="3">
        <f t="shared" si="11"/>
        <v>26.931527999999997</v>
      </c>
      <c r="L43" s="3">
        <f t="shared" si="11"/>
        <v>0</v>
      </c>
      <c r="M43" s="52">
        <f>J43+K43+L43</f>
        <v>456.43665600000003</v>
      </c>
      <c r="N43" s="14"/>
      <c r="O43" s="14"/>
      <c r="P43" s="78"/>
      <c r="Q43" s="84"/>
    </row>
    <row r="44" spans="2:17" ht="15" customHeight="1" x14ac:dyDescent="0.3">
      <c r="B44" s="13">
        <v>3</v>
      </c>
      <c r="C44" s="119"/>
      <c r="D44" s="31">
        <f t="shared" ref="D44:D49" si="22">D43+1</f>
        <v>503</v>
      </c>
      <c r="E44" s="37" t="s">
        <v>56</v>
      </c>
      <c r="F44" s="49">
        <f>58.878</f>
        <v>58.878</v>
      </c>
      <c r="G44" s="49">
        <f>3.294</f>
        <v>3.294</v>
      </c>
      <c r="H44" s="49">
        <f t="shared" ref="H44:H49" si="23">1.631</f>
        <v>1.631</v>
      </c>
      <c r="I44" s="3">
        <f t="shared" ref="I44:I49" si="24">F44+G44+H44</f>
        <v>63.802999999999997</v>
      </c>
      <c r="J44" s="3">
        <f t="shared" ref="J44:J49" si="25">F44*10.764</f>
        <v>633.76279199999999</v>
      </c>
      <c r="K44" s="3">
        <f t="shared" si="11"/>
        <v>35.456615999999997</v>
      </c>
      <c r="L44" s="3">
        <f t="shared" si="11"/>
        <v>17.556083999999998</v>
      </c>
      <c r="M44" s="52">
        <f t="shared" ref="M44:M49" si="26">J44+K44+L44</f>
        <v>686.77549199999999</v>
      </c>
      <c r="N44" s="14"/>
      <c r="O44" s="14"/>
      <c r="P44" s="74"/>
      <c r="Q44" s="84"/>
    </row>
    <row r="45" spans="2:17" s="19" customFormat="1" ht="15" customHeight="1" x14ac:dyDescent="0.3">
      <c r="B45" s="13">
        <v>3</v>
      </c>
      <c r="C45" s="119"/>
      <c r="D45" s="31">
        <f t="shared" si="22"/>
        <v>504</v>
      </c>
      <c r="E45" s="37" t="s">
        <v>56</v>
      </c>
      <c r="F45" s="49">
        <f>58.878</f>
        <v>58.878</v>
      </c>
      <c r="G45" s="49">
        <f>3.294</f>
        <v>3.294</v>
      </c>
      <c r="H45" s="49">
        <f t="shared" si="23"/>
        <v>1.631</v>
      </c>
      <c r="I45" s="3">
        <f t="shared" si="24"/>
        <v>63.802999999999997</v>
      </c>
      <c r="J45" s="3">
        <f t="shared" si="25"/>
        <v>633.76279199999999</v>
      </c>
      <c r="K45" s="3">
        <f t="shared" si="11"/>
        <v>35.456615999999997</v>
      </c>
      <c r="L45" s="3">
        <f t="shared" si="11"/>
        <v>17.556083999999998</v>
      </c>
      <c r="M45" s="52">
        <f t="shared" si="26"/>
        <v>686.77549199999999</v>
      </c>
      <c r="N45" s="14"/>
      <c r="O45" s="14"/>
      <c r="P45" s="74"/>
      <c r="Q45" s="86"/>
    </row>
    <row r="46" spans="2:17" ht="15" customHeight="1" x14ac:dyDescent="0.3">
      <c r="B46" s="13">
        <v>3</v>
      </c>
      <c r="C46" s="119"/>
      <c r="D46" s="31">
        <f t="shared" si="22"/>
        <v>505</v>
      </c>
      <c r="E46" s="37" t="s">
        <v>50</v>
      </c>
      <c r="F46" s="49">
        <f>56.909</f>
        <v>56.908999999999999</v>
      </c>
      <c r="G46" s="49">
        <f>2.457</f>
        <v>2.4569999999999999</v>
      </c>
      <c r="H46" s="49">
        <f t="shared" si="23"/>
        <v>1.631</v>
      </c>
      <c r="I46" s="3">
        <f t="shared" si="24"/>
        <v>60.997</v>
      </c>
      <c r="J46" s="3">
        <f t="shared" si="25"/>
        <v>612.56847599999992</v>
      </c>
      <c r="K46" s="3">
        <f t="shared" si="11"/>
        <v>26.447147999999999</v>
      </c>
      <c r="L46" s="3">
        <f t="shared" si="11"/>
        <v>17.556083999999998</v>
      </c>
      <c r="M46" s="52">
        <f t="shared" si="26"/>
        <v>656.57170799999994</v>
      </c>
      <c r="N46" s="14"/>
      <c r="O46" s="14"/>
      <c r="P46" s="74"/>
      <c r="Q46" s="86"/>
    </row>
    <row r="47" spans="2:17" ht="15" customHeight="1" x14ac:dyDescent="0.3">
      <c r="B47" s="13">
        <v>3</v>
      </c>
      <c r="C47" s="119"/>
      <c r="D47" s="31">
        <f t="shared" si="22"/>
        <v>506</v>
      </c>
      <c r="E47" s="37" t="s">
        <v>50</v>
      </c>
      <c r="F47" s="49">
        <f>56.909</f>
        <v>56.908999999999999</v>
      </c>
      <c r="G47" s="49">
        <f>2.457</f>
        <v>2.4569999999999999</v>
      </c>
      <c r="H47" s="49">
        <f t="shared" si="23"/>
        <v>1.631</v>
      </c>
      <c r="I47" s="3">
        <f t="shared" si="24"/>
        <v>60.997</v>
      </c>
      <c r="J47" s="3">
        <f t="shared" si="25"/>
        <v>612.56847599999992</v>
      </c>
      <c r="K47" s="3">
        <f t="shared" si="11"/>
        <v>26.447147999999999</v>
      </c>
      <c r="L47" s="3">
        <f t="shared" si="11"/>
        <v>17.556083999999998</v>
      </c>
      <c r="M47" s="52">
        <f t="shared" si="26"/>
        <v>656.57170799999994</v>
      </c>
      <c r="N47" s="14"/>
      <c r="O47" s="14"/>
      <c r="P47" s="74"/>
      <c r="Q47" s="86"/>
    </row>
    <row r="48" spans="2:17" s="19" customFormat="1" ht="15" customHeight="1" x14ac:dyDescent="0.3">
      <c r="B48" s="13">
        <v>3</v>
      </c>
      <c r="C48" s="119"/>
      <c r="D48" s="31">
        <f t="shared" si="22"/>
        <v>507</v>
      </c>
      <c r="E48" s="37" t="s">
        <v>56</v>
      </c>
      <c r="F48" s="49">
        <f>58.878</f>
        <v>58.878</v>
      </c>
      <c r="G48" s="49">
        <f>3.294</f>
        <v>3.294</v>
      </c>
      <c r="H48" s="49">
        <f t="shared" si="23"/>
        <v>1.631</v>
      </c>
      <c r="I48" s="3">
        <f t="shared" si="24"/>
        <v>63.802999999999997</v>
      </c>
      <c r="J48" s="3">
        <f t="shared" si="25"/>
        <v>633.76279199999999</v>
      </c>
      <c r="K48" s="3">
        <f t="shared" si="11"/>
        <v>35.456615999999997</v>
      </c>
      <c r="L48" s="3">
        <f t="shared" si="11"/>
        <v>17.556083999999998</v>
      </c>
      <c r="M48" s="52">
        <f t="shared" si="26"/>
        <v>686.77549199999999</v>
      </c>
      <c r="N48" s="14"/>
      <c r="O48" s="14"/>
      <c r="P48" s="74"/>
      <c r="Q48" s="86"/>
    </row>
    <row r="49" spans="2:17" s="19" customFormat="1" ht="15" customHeight="1" thickBot="1" x14ac:dyDescent="0.35">
      <c r="B49" s="13">
        <v>3</v>
      </c>
      <c r="C49" s="119"/>
      <c r="D49" s="7">
        <f t="shared" si="22"/>
        <v>508</v>
      </c>
      <c r="E49" s="40" t="s">
        <v>56</v>
      </c>
      <c r="F49" s="50">
        <f>58.878</f>
        <v>58.878</v>
      </c>
      <c r="G49" s="50">
        <f>3.294</f>
        <v>3.294</v>
      </c>
      <c r="H49" s="50">
        <f t="shared" si="23"/>
        <v>1.631</v>
      </c>
      <c r="I49" s="8">
        <f t="shared" si="24"/>
        <v>63.802999999999997</v>
      </c>
      <c r="J49" s="8">
        <f t="shared" si="25"/>
        <v>633.76279199999999</v>
      </c>
      <c r="K49" s="8">
        <f t="shared" si="11"/>
        <v>35.456615999999997</v>
      </c>
      <c r="L49" s="8">
        <f t="shared" si="11"/>
        <v>17.556083999999998</v>
      </c>
      <c r="M49" s="53">
        <f t="shared" si="26"/>
        <v>686.77549199999999</v>
      </c>
      <c r="N49" s="16"/>
      <c r="O49" s="16"/>
      <c r="P49" s="77"/>
      <c r="Q49" s="86"/>
    </row>
    <row r="50" spans="2:17" ht="15" customHeight="1" x14ac:dyDescent="0.3">
      <c r="B50" s="13">
        <v>3</v>
      </c>
      <c r="C50" s="118">
        <v>6</v>
      </c>
      <c r="D50" s="35">
        <v>601</v>
      </c>
      <c r="E50" s="38" t="s">
        <v>55</v>
      </c>
      <c r="F50" s="41">
        <f>39.902</f>
        <v>39.902000000000001</v>
      </c>
      <c r="G50" s="41">
        <f>2.502</f>
        <v>2.5019999999999998</v>
      </c>
      <c r="H50" s="41">
        <f>0</f>
        <v>0</v>
      </c>
      <c r="I50" s="4">
        <f>F50+G50+H50</f>
        <v>42.404000000000003</v>
      </c>
      <c r="J50" s="5">
        <f>F50*10.764</f>
        <v>429.50512800000001</v>
      </c>
      <c r="K50" s="5">
        <f t="shared" si="11"/>
        <v>26.931527999999997</v>
      </c>
      <c r="L50" s="5">
        <f t="shared" si="11"/>
        <v>0</v>
      </c>
      <c r="M50" s="51">
        <f>J50+K50+L50</f>
        <v>456.43665600000003</v>
      </c>
      <c r="N50" s="14"/>
      <c r="O50" s="14"/>
      <c r="P50" s="79"/>
      <c r="Q50" s="84"/>
    </row>
    <row r="51" spans="2:17" ht="15" customHeight="1" x14ac:dyDescent="0.3">
      <c r="B51" s="13">
        <v>3</v>
      </c>
      <c r="C51" s="119"/>
      <c r="D51" s="31">
        <f>D50+1</f>
        <v>602</v>
      </c>
      <c r="E51" s="37" t="s">
        <v>55</v>
      </c>
      <c r="F51" s="65">
        <f>39.902</f>
        <v>39.902000000000001</v>
      </c>
      <c r="G51" s="65">
        <f>2.502</f>
        <v>2.5019999999999998</v>
      </c>
      <c r="H51" s="65">
        <f>0</f>
        <v>0</v>
      </c>
      <c r="I51" s="3">
        <f>F51+G51+H51</f>
        <v>42.404000000000003</v>
      </c>
      <c r="J51" s="3">
        <f>F51*10.764</f>
        <v>429.50512800000001</v>
      </c>
      <c r="K51" s="3">
        <f t="shared" si="11"/>
        <v>26.931527999999997</v>
      </c>
      <c r="L51" s="3">
        <f t="shared" si="11"/>
        <v>0</v>
      </c>
      <c r="M51" s="52">
        <f>J51+K51+L51</f>
        <v>456.43665600000003</v>
      </c>
      <c r="N51" s="14"/>
      <c r="O51" s="14"/>
      <c r="P51" s="78"/>
      <c r="Q51" s="84"/>
    </row>
    <row r="52" spans="2:17" s="19" customFormat="1" ht="15" customHeight="1" x14ac:dyDescent="0.3">
      <c r="B52" s="13">
        <v>3</v>
      </c>
      <c r="C52" s="119"/>
      <c r="D52" s="31">
        <f t="shared" ref="D52:D57" si="27">D51+1</f>
        <v>603</v>
      </c>
      <c r="E52" s="37" t="s">
        <v>56</v>
      </c>
      <c r="F52" s="49">
        <f>58.878</f>
        <v>58.878</v>
      </c>
      <c r="G52" s="49">
        <f>3.294</f>
        <v>3.294</v>
      </c>
      <c r="H52" s="49">
        <f t="shared" ref="H52:H57" si="28">1.631</f>
        <v>1.631</v>
      </c>
      <c r="I52" s="3">
        <f t="shared" ref="I52:I57" si="29">F52+G52+H52</f>
        <v>63.802999999999997</v>
      </c>
      <c r="J52" s="3">
        <f t="shared" ref="J52:J57" si="30">F52*10.764</f>
        <v>633.76279199999999</v>
      </c>
      <c r="K52" s="3">
        <f t="shared" si="11"/>
        <v>35.456615999999997</v>
      </c>
      <c r="L52" s="3">
        <f t="shared" si="11"/>
        <v>17.556083999999998</v>
      </c>
      <c r="M52" s="52">
        <f t="shared" ref="M52:M57" si="31">J52+K52+L52</f>
        <v>686.77549199999999</v>
      </c>
      <c r="N52" s="14"/>
      <c r="O52" s="14"/>
      <c r="P52" s="74"/>
      <c r="Q52" s="84"/>
    </row>
    <row r="53" spans="2:17" s="19" customFormat="1" ht="15" customHeight="1" x14ac:dyDescent="0.3">
      <c r="B53" s="13">
        <v>3</v>
      </c>
      <c r="C53" s="119"/>
      <c r="D53" s="31">
        <f t="shared" si="27"/>
        <v>604</v>
      </c>
      <c r="E53" s="37" t="s">
        <v>56</v>
      </c>
      <c r="F53" s="49">
        <f>58.878</f>
        <v>58.878</v>
      </c>
      <c r="G53" s="49">
        <f>3.294</f>
        <v>3.294</v>
      </c>
      <c r="H53" s="49">
        <f t="shared" si="28"/>
        <v>1.631</v>
      </c>
      <c r="I53" s="3">
        <f t="shared" si="29"/>
        <v>63.802999999999997</v>
      </c>
      <c r="J53" s="3">
        <f t="shared" si="30"/>
        <v>633.76279199999999</v>
      </c>
      <c r="K53" s="3">
        <f t="shared" si="11"/>
        <v>35.456615999999997</v>
      </c>
      <c r="L53" s="3">
        <f t="shared" si="11"/>
        <v>17.556083999999998</v>
      </c>
      <c r="M53" s="52">
        <f t="shared" si="31"/>
        <v>686.77549199999999</v>
      </c>
      <c r="N53" s="14"/>
      <c r="O53" s="14"/>
      <c r="P53" s="74"/>
      <c r="Q53" s="86"/>
    </row>
    <row r="54" spans="2:17" ht="15" customHeight="1" x14ac:dyDescent="0.3">
      <c r="B54" s="13">
        <v>3</v>
      </c>
      <c r="C54" s="119"/>
      <c r="D54" s="31">
        <f t="shared" si="27"/>
        <v>605</v>
      </c>
      <c r="E54" s="37" t="s">
        <v>50</v>
      </c>
      <c r="F54" s="49">
        <f>56.909</f>
        <v>56.908999999999999</v>
      </c>
      <c r="G54" s="49">
        <f>2.457</f>
        <v>2.4569999999999999</v>
      </c>
      <c r="H54" s="49">
        <f t="shared" si="28"/>
        <v>1.631</v>
      </c>
      <c r="I54" s="3">
        <f t="shared" si="29"/>
        <v>60.997</v>
      </c>
      <c r="J54" s="3">
        <f t="shared" si="30"/>
        <v>612.56847599999992</v>
      </c>
      <c r="K54" s="3">
        <f t="shared" si="11"/>
        <v>26.447147999999999</v>
      </c>
      <c r="L54" s="3">
        <f t="shared" si="11"/>
        <v>17.556083999999998</v>
      </c>
      <c r="M54" s="52">
        <f t="shared" si="31"/>
        <v>656.57170799999994</v>
      </c>
      <c r="N54" s="14"/>
      <c r="O54" s="14"/>
      <c r="P54" s="74"/>
      <c r="Q54" s="86"/>
    </row>
    <row r="55" spans="2:17" ht="15" customHeight="1" x14ac:dyDescent="0.3">
      <c r="B55" s="13">
        <v>3</v>
      </c>
      <c r="C55" s="119"/>
      <c r="D55" s="31">
        <f t="shared" si="27"/>
        <v>606</v>
      </c>
      <c r="E55" s="37" t="s">
        <v>50</v>
      </c>
      <c r="F55" s="49">
        <f>56.909</f>
        <v>56.908999999999999</v>
      </c>
      <c r="G55" s="49">
        <f>2.457</f>
        <v>2.4569999999999999</v>
      </c>
      <c r="H55" s="49">
        <f t="shared" si="28"/>
        <v>1.631</v>
      </c>
      <c r="I55" s="3">
        <f t="shared" si="29"/>
        <v>60.997</v>
      </c>
      <c r="J55" s="3">
        <f t="shared" si="30"/>
        <v>612.56847599999992</v>
      </c>
      <c r="K55" s="3">
        <f t="shared" si="11"/>
        <v>26.447147999999999</v>
      </c>
      <c r="L55" s="3">
        <f t="shared" si="11"/>
        <v>17.556083999999998</v>
      </c>
      <c r="M55" s="52">
        <f t="shared" si="31"/>
        <v>656.57170799999994</v>
      </c>
      <c r="N55" s="14"/>
      <c r="O55" s="14"/>
      <c r="P55" s="74"/>
      <c r="Q55" s="86"/>
    </row>
    <row r="56" spans="2:17" s="19" customFormat="1" ht="15" customHeight="1" x14ac:dyDescent="0.3">
      <c r="B56" s="13">
        <v>3</v>
      </c>
      <c r="C56" s="119"/>
      <c r="D56" s="31">
        <f t="shared" si="27"/>
        <v>607</v>
      </c>
      <c r="E56" s="37" t="s">
        <v>56</v>
      </c>
      <c r="F56" s="49">
        <f>58.878</f>
        <v>58.878</v>
      </c>
      <c r="G56" s="49">
        <f>3.294</f>
        <v>3.294</v>
      </c>
      <c r="H56" s="49">
        <f t="shared" si="28"/>
        <v>1.631</v>
      </c>
      <c r="I56" s="3">
        <f t="shared" si="29"/>
        <v>63.802999999999997</v>
      </c>
      <c r="J56" s="3">
        <f t="shared" si="30"/>
        <v>633.76279199999999</v>
      </c>
      <c r="K56" s="3">
        <f t="shared" si="11"/>
        <v>35.456615999999997</v>
      </c>
      <c r="L56" s="3">
        <f t="shared" si="11"/>
        <v>17.556083999999998</v>
      </c>
      <c r="M56" s="52">
        <f t="shared" si="31"/>
        <v>686.77549199999999</v>
      </c>
      <c r="N56" s="14"/>
      <c r="O56" s="14"/>
      <c r="P56" s="74"/>
      <c r="Q56" s="86"/>
    </row>
    <row r="57" spans="2:17" s="19" customFormat="1" ht="15.75" customHeight="1" thickBot="1" x14ac:dyDescent="0.35">
      <c r="B57" s="13">
        <v>3</v>
      </c>
      <c r="C57" s="123"/>
      <c r="D57" s="7">
        <f t="shared" si="27"/>
        <v>608</v>
      </c>
      <c r="E57" s="40" t="s">
        <v>56</v>
      </c>
      <c r="F57" s="50">
        <f>58.878</f>
        <v>58.878</v>
      </c>
      <c r="G57" s="50">
        <f>3.294</f>
        <v>3.294</v>
      </c>
      <c r="H57" s="50">
        <f t="shared" si="28"/>
        <v>1.631</v>
      </c>
      <c r="I57" s="8">
        <f t="shared" si="29"/>
        <v>63.802999999999997</v>
      </c>
      <c r="J57" s="8">
        <f t="shared" si="30"/>
        <v>633.76279199999999</v>
      </c>
      <c r="K57" s="8">
        <f t="shared" si="11"/>
        <v>35.456615999999997</v>
      </c>
      <c r="L57" s="8">
        <f t="shared" si="11"/>
        <v>17.556083999999998</v>
      </c>
      <c r="M57" s="53">
        <f t="shared" si="31"/>
        <v>686.77549199999999</v>
      </c>
      <c r="N57" s="16"/>
      <c r="O57" s="16"/>
      <c r="P57" s="77"/>
      <c r="Q57" s="86"/>
    </row>
    <row r="58" spans="2:17" ht="15" customHeight="1" x14ac:dyDescent="0.3">
      <c r="B58" s="13">
        <v>3</v>
      </c>
      <c r="C58" s="122">
        <v>7</v>
      </c>
      <c r="D58" s="35">
        <v>701</v>
      </c>
      <c r="E58" s="38" t="s">
        <v>55</v>
      </c>
      <c r="F58" s="41">
        <f>39.902</f>
        <v>39.902000000000001</v>
      </c>
      <c r="G58" s="41">
        <f>2.502</f>
        <v>2.5019999999999998</v>
      </c>
      <c r="H58" s="41">
        <f>0</f>
        <v>0</v>
      </c>
      <c r="I58" s="5">
        <f>F58+G58+H58</f>
        <v>42.404000000000003</v>
      </c>
      <c r="J58" s="5">
        <f>F58*10.764</f>
        <v>429.50512800000001</v>
      </c>
      <c r="K58" s="5">
        <f t="shared" si="11"/>
        <v>26.931527999999997</v>
      </c>
      <c r="L58" s="5">
        <f t="shared" si="11"/>
        <v>0</v>
      </c>
      <c r="M58" s="51">
        <f>J58+K58+L58</f>
        <v>456.43665600000003</v>
      </c>
      <c r="N58" s="14"/>
      <c r="O58" s="14"/>
      <c r="P58" s="79"/>
      <c r="Q58" s="84"/>
    </row>
    <row r="59" spans="2:17" ht="15" customHeight="1" x14ac:dyDescent="0.3">
      <c r="B59" s="13">
        <v>3</v>
      </c>
      <c r="C59" s="119"/>
      <c r="D59" s="2">
        <f>D58+1</f>
        <v>702</v>
      </c>
      <c r="E59" s="2"/>
      <c r="F59" s="89"/>
      <c r="G59" s="89"/>
      <c r="H59" s="89"/>
      <c r="I59" s="17"/>
      <c r="J59" s="17"/>
      <c r="K59" s="17"/>
      <c r="L59" s="17"/>
      <c r="M59" s="55"/>
      <c r="N59" s="18" t="s">
        <v>41</v>
      </c>
      <c r="O59" s="18"/>
      <c r="P59" s="80"/>
      <c r="Q59" s="84"/>
    </row>
    <row r="60" spans="2:17" s="19" customFormat="1" ht="15" customHeight="1" x14ac:dyDescent="0.3">
      <c r="B60" s="13">
        <v>3</v>
      </c>
      <c r="C60" s="119"/>
      <c r="D60" s="31">
        <f t="shared" ref="D60:D65" si="32">D59+1</f>
        <v>703</v>
      </c>
      <c r="E60" s="37" t="s">
        <v>56</v>
      </c>
      <c r="F60" s="49">
        <f>58.878</f>
        <v>58.878</v>
      </c>
      <c r="G60" s="49">
        <f>3.294</f>
        <v>3.294</v>
      </c>
      <c r="H60" s="49">
        <f t="shared" ref="H60:H65" si="33">1.631</f>
        <v>1.631</v>
      </c>
      <c r="I60" s="3">
        <f t="shared" ref="I60:I65" si="34">F60+G60+H60</f>
        <v>63.802999999999997</v>
      </c>
      <c r="J60" s="3">
        <f t="shared" ref="J60:J65" si="35">F60*10.764</f>
        <v>633.76279199999999</v>
      </c>
      <c r="K60" s="3">
        <f t="shared" si="11"/>
        <v>35.456615999999997</v>
      </c>
      <c r="L60" s="3">
        <f t="shared" si="11"/>
        <v>17.556083999999998</v>
      </c>
      <c r="M60" s="52">
        <f t="shared" ref="M60:M65" si="36">J60+K60+L60</f>
        <v>686.77549199999999</v>
      </c>
      <c r="N60" s="14"/>
      <c r="O60" s="14"/>
      <c r="P60" s="74"/>
      <c r="Q60" s="86"/>
    </row>
    <row r="61" spans="2:17" s="19" customFormat="1" ht="15" customHeight="1" x14ac:dyDescent="0.3">
      <c r="B61" s="13">
        <v>3</v>
      </c>
      <c r="C61" s="119"/>
      <c r="D61" s="31">
        <f t="shared" si="32"/>
        <v>704</v>
      </c>
      <c r="E61" s="37" t="s">
        <v>56</v>
      </c>
      <c r="F61" s="49">
        <f>58.878</f>
        <v>58.878</v>
      </c>
      <c r="G61" s="49">
        <f>3.294</f>
        <v>3.294</v>
      </c>
      <c r="H61" s="49">
        <f t="shared" si="33"/>
        <v>1.631</v>
      </c>
      <c r="I61" s="3">
        <f t="shared" si="34"/>
        <v>63.802999999999997</v>
      </c>
      <c r="J61" s="3">
        <f t="shared" si="35"/>
        <v>633.76279199999999</v>
      </c>
      <c r="K61" s="3">
        <f t="shared" si="11"/>
        <v>35.456615999999997</v>
      </c>
      <c r="L61" s="3">
        <f t="shared" si="11"/>
        <v>17.556083999999998</v>
      </c>
      <c r="M61" s="52">
        <f t="shared" si="36"/>
        <v>686.77549199999999</v>
      </c>
      <c r="N61" s="14"/>
      <c r="O61" s="14"/>
      <c r="P61" s="74"/>
      <c r="Q61" s="86"/>
    </row>
    <row r="62" spans="2:17" ht="15" customHeight="1" x14ac:dyDescent="0.3">
      <c r="B62" s="13">
        <v>3</v>
      </c>
      <c r="C62" s="119"/>
      <c r="D62" s="37">
        <f t="shared" si="32"/>
        <v>705</v>
      </c>
      <c r="E62" s="37" t="s">
        <v>50</v>
      </c>
      <c r="F62" s="49">
        <f>56.909</f>
        <v>56.908999999999999</v>
      </c>
      <c r="G62" s="49">
        <f>2.457</f>
        <v>2.4569999999999999</v>
      </c>
      <c r="H62" s="49">
        <f t="shared" si="33"/>
        <v>1.631</v>
      </c>
      <c r="I62" s="46">
        <f t="shared" si="34"/>
        <v>60.997</v>
      </c>
      <c r="J62" s="46">
        <f t="shared" si="35"/>
        <v>612.56847599999992</v>
      </c>
      <c r="K62" s="46">
        <f t="shared" si="11"/>
        <v>26.447147999999999</v>
      </c>
      <c r="L62" s="46">
        <f t="shared" si="11"/>
        <v>17.556083999999998</v>
      </c>
      <c r="M62" s="52">
        <f t="shared" si="36"/>
        <v>656.57170799999994</v>
      </c>
      <c r="O62" s="64"/>
      <c r="P62" s="81"/>
      <c r="Q62" s="86"/>
    </row>
    <row r="63" spans="2:17" ht="15" customHeight="1" x14ac:dyDescent="0.3">
      <c r="B63" s="13">
        <v>3</v>
      </c>
      <c r="C63" s="119"/>
      <c r="D63" s="31">
        <f t="shared" si="32"/>
        <v>706</v>
      </c>
      <c r="E63" s="37" t="s">
        <v>50</v>
      </c>
      <c r="F63" s="49">
        <f>56.909</f>
        <v>56.908999999999999</v>
      </c>
      <c r="G63" s="49">
        <f>2.457</f>
        <v>2.4569999999999999</v>
      </c>
      <c r="H63" s="49">
        <f t="shared" si="33"/>
        <v>1.631</v>
      </c>
      <c r="I63" s="3">
        <f t="shared" si="34"/>
        <v>60.997</v>
      </c>
      <c r="J63" s="3">
        <f t="shared" si="35"/>
        <v>612.56847599999992</v>
      </c>
      <c r="K63" s="3">
        <f t="shared" si="11"/>
        <v>26.447147999999999</v>
      </c>
      <c r="L63" s="3">
        <f t="shared" si="11"/>
        <v>17.556083999999998</v>
      </c>
      <c r="M63" s="52">
        <f t="shared" si="36"/>
        <v>656.57170799999994</v>
      </c>
      <c r="N63" s="14"/>
      <c r="O63" s="14"/>
      <c r="P63" s="74"/>
      <c r="Q63" s="86"/>
    </row>
    <row r="64" spans="2:17" s="19" customFormat="1" ht="15" customHeight="1" x14ac:dyDescent="0.3">
      <c r="B64" s="13">
        <v>3</v>
      </c>
      <c r="C64" s="119"/>
      <c r="D64" s="31">
        <f t="shared" si="32"/>
        <v>707</v>
      </c>
      <c r="E64" s="37" t="s">
        <v>56</v>
      </c>
      <c r="F64" s="49">
        <f>58.878</f>
        <v>58.878</v>
      </c>
      <c r="G64" s="49">
        <f>3.294</f>
        <v>3.294</v>
      </c>
      <c r="H64" s="49">
        <f t="shared" si="33"/>
        <v>1.631</v>
      </c>
      <c r="I64" s="3">
        <f t="shared" si="34"/>
        <v>63.802999999999997</v>
      </c>
      <c r="J64" s="3">
        <f t="shared" si="35"/>
        <v>633.76279199999999</v>
      </c>
      <c r="K64" s="3">
        <f t="shared" si="11"/>
        <v>35.456615999999997</v>
      </c>
      <c r="L64" s="3">
        <f t="shared" si="11"/>
        <v>17.556083999999998</v>
      </c>
      <c r="M64" s="52">
        <f t="shared" si="36"/>
        <v>686.77549199999999</v>
      </c>
      <c r="N64" s="14"/>
      <c r="O64" s="14"/>
      <c r="P64" s="74"/>
      <c r="Q64" s="86"/>
    </row>
    <row r="65" spans="2:17" s="19" customFormat="1" ht="15.75" customHeight="1" thickBot="1" x14ac:dyDescent="0.35">
      <c r="B65" s="13">
        <v>3</v>
      </c>
      <c r="C65" s="120"/>
      <c r="D65" s="7">
        <f t="shared" si="32"/>
        <v>708</v>
      </c>
      <c r="E65" s="40" t="s">
        <v>56</v>
      </c>
      <c r="F65" s="50">
        <f>58.878</f>
        <v>58.878</v>
      </c>
      <c r="G65" s="50">
        <f>3.294</f>
        <v>3.294</v>
      </c>
      <c r="H65" s="50">
        <f t="shared" si="33"/>
        <v>1.631</v>
      </c>
      <c r="I65" s="8">
        <f t="shared" si="34"/>
        <v>63.802999999999997</v>
      </c>
      <c r="J65" s="8">
        <f t="shared" si="35"/>
        <v>633.76279199999999</v>
      </c>
      <c r="K65" s="8">
        <f t="shared" si="11"/>
        <v>35.456615999999997</v>
      </c>
      <c r="L65" s="8">
        <f t="shared" si="11"/>
        <v>17.556083999999998</v>
      </c>
      <c r="M65" s="53">
        <f t="shared" si="36"/>
        <v>686.77549199999999</v>
      </c>
      <c r="N65" s="16"/>
      <c r="O65" s="16"/>
      <c r="P65" s="77"/>
      <c r="Q65" s="84"/>
    </row>
    <row r="66" spans="2:17" ht="15" customHeight="1" x14ac:dyDescent="0.3">
      <c r="B66" s="13">
        <v>3</v>
      </c>
      <c r="C66" s="119">
        <v>8</v>
      </c>
      <c r="D66" s="35">
        <v>801</v>
      </c>
      <c r="E66" s="38" t="s">
        <v>55</v>
      </c>
      <c r="F66" s="41">
        <f>39.902</f>
        <v>39.902000000000001</v>
      </c>
      <c r="G66" s="41">
        <f>2.502</f>
        <v>2.5019999999999998</v>
      </c>
      <c r="H66" s="41">
        <f>0</f>
        <v>0</v>
      </c>
      <c r="I66" s="5">
        <f>F66+G66+H66</f>
        <v>42.404000000000003</v>
      </c>
      <c r="J66" s="5">
        <f>F66*10.764</f>
        <v>429.50512800000001</v>
      </c>
      <c r="K66" s="5">
        <f t="shared" si="11"/>
        <v>26.931527999999997</v>
      </c>
      <c r="L66" s="5">
        <f t="shared" si="11"/>
        <v>0</v>
      </c>
      <c r="M66" s="51">
        <f>J66+K66+L66</f>
        <v>456.43665600000003</v>
      </c>
      <c r="N66" s="14"/>
      <c r="O66" s="14"/>
      <c r="P66" s="79"/>
      <c r="Q66" s="84"/>
    </row>
    <row r="67" spans="2:17" ht="15" customHeight="1" x14ac:dyDescent="0.3">
      <c r="B67" s="13">
        <v>3</v>
      </c>
      <c r="C67" s="119"/>
      <c r="D67" s="31">
        <f>D66+1</f>
        <v>802</v>
      </c>
      <c r="E67" s="37" t="s">
        <v>55</v>
      </c>
      <c r="F67" s="65">
        <f>39.902</f>
        <v>39.902000000000001</v>
      </c>
      <c r="G67" s="65">
        <f>2.502</f>
        <v>2.5019999999999998</v>
      </c>
      <c r="H67" s="65">
        <f>0</f>
        <v>0</v>
      </c>
      <c r="I67" s="3">
        <f>F67+G67+H67</f>
        <v>42.404000000000003</v>
      </c>
      <c r="J67" s="3">
        <f>F67*10.764</f>
        <v>429.50512800000001</v>
      </c>
      <c r="K67" s="3">
        <f t="shared" si="11"/>
        <v>26.931527999999997</v>
      </c>
      <c r="L67" s="3">
        <f t="shared" si="11"/>
        <v>0</v>
      </c>
      <c r="M67" s="52">
        <f>J67+K67+L67</f>
        <v>456.43665600000003</v>
      </c>
      <c r="N67" s="14"/>
      <c r="O67" s="14"/>
      <c r="P67" s="78"/>
      <c r="Q67" s="84"/>
    </row>
    <row r="68" spans="2:17" s="19" customFormat="1" ht="15" customHeight="1" x14ac:dyDescent="0.3">
      <c r="B68" s="13">
        <v>3</v>
      </c>
      <c r="C68" s="119"/>
      <c r="D68" s="31">
        <f t="shared" ref="D68:D73" si="37">D67+1</f>
        <v>803</v>
      </c>
      <c r="E68" s="37" t="s">
        <v>56</v>
      </c>
      <c r="F68" s="49">
        <f>58.878</f>
        <v>58.878</v>
      </c>
      <c r="G68" s="49">
        <f>3.294</f>
        <v>3.294</v>
      </c>
      <c r="H68" s="49">
        <f t="shared" ref="H68:H73" si="38">1.631</f>
        <v>1.631</v>
      </c>
      <c r="I68" s="3">
        <f t="shared" ref="I68:I73" si="39">F68+G68+H68</f>
        <v>63.802999999999997</v>
      </c>
      <c r="J68" s="3">
        <f t="shared" ref="J68:J73" si="40">F68*10.764</f>
        <v>633.76279199999999</v>
      </c>
      <c r="K68" s="3">
        <f t="shared" si="11"/>
        <v>35.456615999999997</v>
      </c>
      <c r="L68" s="3">
        <f t="shared" si="11"/>
        <v>17.556083999999998</v>
      </c>
      <c r="M68" s="52">
        <f t="shared" ref="M68:M73" si="41">J68+K68+L68</f>
        <v>686.77549199999999</v>
      </c>
      <c r="N68" s="14"/>
      <c r="O68" s="14"/>
      <c r="P68" s="74"/>
      <c r="Q68" s="86"/>
    </row>
    <row r="69" spans="2:17" s="19" customFormat="1" ht="15" customHeight="1" x14ac:dyDescent="0.3">
      <c r="B69" s="13">
        <v>3</v>
      </c>
      <c r="C69" s="119"/>
      <c r="D69" s="31">
        <f t="shared" si="37"/>
        <v>804</v>
      </c>
      <c r="E69" s="37" t="s">
        <v>56</v>
      </c>
      <c r="F69" s="49">
        <f>58.878</f>
        <v>58.878</v>
      </c>
      <c r="G69" s="49">
        <f>3.294</f>
        <v>3.294</v>
      </c>
      <c r="H69" s="49">
        <f t="shared" si="38"/>
        <v>1.631</v>
      </c>
      <c r="I69" s="3">
        <f t="shared" si="39"/>
        <v>63.802999999999997</v>
      </c>
      <c r="J69" s="3">
        <f t="shared" si="40"/>
        <v>633.76279199999999</v>
      </c>
      <c r="K69" s="3">
        <f t="shared" si="11"/>
        <v>35.456615999999997</v>
      </c>
      <c r="L69" s="3">
        <f t="shared" si="11"/>
        <v>17.556083999999998</v>
      </c>
      <c r="M69" s="52">
        <f t="shared" si="41"/>
        <v>686.77549199999999</v>
      </c>
      <c r="N69" s="14"/>
      <c r="O69" s="14"/>
      <c r="P69" s="74"/>
      <c r="Q69" s="86"/>
    </row>
    <row r="70" spans="2:17" ht="15" customHeight="1" x14ac:dyDescent="0.3">
      <c r="B70" s="13">
        <v>3</v>
      </c>
      <c r="C70" s="119"/>
      <c r="D70" s="31">
        <f t="shared" si="37"/>
        <v>805</v>
      </c>
      <c r="E70" s="37" t="s">
        <v>50</v>
      </c>
      <c r="F70" s="49">
        <f>56.909</f>
        <v>56.908999999999999</v>
      </c>
      <c r="G70" s="49">
        <f>2.457</f>
        <v>2.4569999999999999</v>
      </c>
      <c r="H70" s="49">
        <f t="shared" si="38"/>
        <v>1.631</v>
      </c>
      <c r="I70" s="3">
        <f t="shared" si="39"/>
        <v>60.997</v>
      </c>
      <c r="J70" s="3">
        <f t="shared" si="40"/>
        <v>612.56847599999992</v>
      </c>
      <c r="K70" s="3">
        <f t="shared" si="11"/>
        <v>26.447147999999999</v>
      </c>
      <c r="L70" s="3">
        <f t="shared" si="11"/>
        <v>17.556083999999998</v>
      </c>
      <c r="M70" s="52">
        <f t="shared" si="41"/>
        <v>656.57170799999994</v>
      </c>
      <c r="N70" s="14"/>
      <c r="O70" s="14"/>
      <c r="P70" s="74"/>
      <c r="Q70" s="86"/>
    </row>
    <row r="71" spans="2:17" ht="15" customHeight="1" x14ac:dyDescent="0.3">
      <c r="B71" s="13">
        <v>3</v>
      </c>
      <c r="C71" s="119"/>
      <c r="D71" s="31">
        <f t="shared" si="37"/>
        <v>806</v>
      </c>
      <c r="E71" s="37" t="s">
        <v>50</v>
      </c>
      <c r="F71" s="49">
        <f>56.909</f>
        <v>56.908999999999999</v>
      </c>
      <c r="G71" s="49">
        <f>2.457</f>
        <v>2.4569999999999999</v>
      </c>
      <c r="H71" s="49">
        <f t="shared" si="38"/>
        <v>1.631</v>
      </c>
      <c r="I71" s="3">
        <f t="shared" si="39"/>
        <v>60.997</v>
      </c>
      <c r="J71" s="3">
        <f t="shared" si="40"/>
        <v>612.56847599999992</v>
      </c>
      <c r="K71" s="3">
        <f t="shared" si="11"/>
        <v>26.447147999999999</v>
      </c>
      <c r="L71" s="3">
        <f t="shared" si="11"/>
        <v>17.556083999999998</v>
      </c>
      <c r="M71" s="52">
        <f t="shared" si="41"/>
        <v>656.57170799999994</v>
      </c>
      <c r="N71" s="14"/>
      <c r="O71" s="14"/>
      <c r="P71" s="74"/>
      <c r="Q71" s="86"/>
    </row>
    <row r="72" spans="2:17" s="19" customFormat="1" ht="15" customHeight="1" x14ac:dyDescent="0.3">
      <c r="B72" s="13">
        <v>3</v>
      </c>
      <c r="C72" s="119"/>
      <c r="D72" s="31">
        <f t="shared" si="37"/>
        <v>807</v>
      </c>
      <c r="E72" s="37" t="s">
        <v>56</v>
      </c>
      <c r="F72" s="49">
        <f>58.878</f>
        <v>58.878</v>
      </c>
      <c r="G72" s="49">
        <f>3.294</f>
        <v>3.294</v>
      </c>
      <c r="H72" s="49">
        <f t="shared" si="38"/>
        <v>1.631</v>
      </c>
      <c r="I72" s="3">
        <f t="shared" si="39"/>
        <v>63.802999999999997</v>
      </c>
      <c r="J72" s="3">
        <f t="shared" si="40"/>
        <v>633.76279199999999</v>
      </c>
      <c r="K72" s="3">
        <f t="shared" si="11"/>
        <v>35.456615999999997</v>
      </c>
      <c r="L72" s="3">
        <f t="shared" si="11"/>
        <v>17.556083999999998</v>
      </c>
      <c r="M72" s="52">
        <f t="shared" si="41"/>
        <v>686.77549199999999</v>
      </c>
      <c r="N72" s="14"/>
      <c r="O72" s="14"/>
      <c r="P72" s="74"/>
      <c r="Q72" s="86"/>
    </row>
    <row r="73" spans="2:17" s="19" customFormat="1" ht="15.75" customHeight="1" thickBot="1" x14ac:dyDescent="0.35">
      <c r="B73" s="13">
        <v>3</v>
      </c>
      <c r="C73" s="123"/>
      <c r="D73" s="7">
        <f t="shared" si="37"/>
        <v>808</v>
      </c>
      <c r="E73" s="40" t="s">
        <v>56</v>
      </c>
      <c r="F73" s="50">
        <f>58.878</f>
        <v>58.878</v>
      </c>
      <c r="G73" s="50">
        <f>3.294</f>
        <v>3.294</v>
      </c>
      <c r="H73" s="50">
        <f t="shared" si="38"/>
        <v>1.631</v>
      </c>
      <c r="I73" s="8">
        <f t="shared" si="39"/>
        <v>63.802999999999997</v>
      </c>
      <c r="J73" s="8">
        <f t="shared" si="40"/>
        <v>633.76279199999999</v>
      </c>
      <c r="K73" s="8">
        <f t="shared" si="11"/>
        <v>35.456615999999997</v>
      </c>
      <c r="L73" s="8">
        <f t="shared" si="11"/>
        <v>17.556083999999998</v>
      </c>
      <c r="M73" s="53">
        <f t="shared" si="41"/>
        <v>686.77549199999999</v>
      </c>
      <c r="N73" s="16"/>
      <c r="O73" s="16"/>
      <c r="P73" s="77"/>
      <c r="Q73" s="84"/>
    </row>
    <row r="74" spans="2:17" ht="15" customHeight="1" x14ac:dyDescent="0.3">
      <c r="B74" s="13">
        <v>3</v>
      </c>
      <c r="C74" s="122">
        <v>9</v>
      </c>
      <c r="D74" s="35">
        <v>901</v>
      </c>
      <c r="E74" s="38" t="s">
        <v>55</v>
      </c>
      <c r="F74" s="41">
        <f>39.902</f>
        <v>39.902000000000001</v>
      </c>
      <c r="G74" s="41">
        <f>2.502</f>
        <v>2.5019999999999998</v>
      </c>
      <c r="H74" s="41">
        <f>0</f>
        <v>0</v>
      </c>
      <c r="I74" s="5">
        <f>F74+G74+H74</f>
        <v>42.404000000000003</v>
      </c>
      <c r="J74" s="5">
        <f>F74*10.764</f>
        <v>429.50512800000001</v>
      </c>
      <c r="K74" s="5">
        <f t="shared" si="11"/>
        <v>26.931527999999997</v>
      </c>
      <c r="L74" s="5">
        <f t="shared" si="11"/>
        <v>0</v>
      </c>
      <c r="M74" s="51">
        <f>J74+K74+L74</f>
        <v>456.43665600000003</v>
      </c>
      <c r="N74" s="14"/>
      <c r="O74" s="14"/>
      <c r="P74" s="79"/>
      <c r="Q74" s="84"/>
    </row>
    <row r="75" spans="2:17" ht="15" customHeight="1" x14ac:dyDescent="0.3">
      <c r="B75" s="13">
        <v>3</v>
      </c>
      <c r="C75" s="119"/>
      <c r="D75" s="31">
        <f>D74+1</f>
        <v>902</v>
      </c>
      <c r="E75" s="37" t="s">
        <v>55</v>
      </c>
      <c r="F75" s="65">
        <f>39.902</f>
        <v>39.902000000000001</v>
      </c>
      <c r="G75" s="65">
        <f>2.502</f>
        <v>2.5019999999999998</v>
      </c>
      <c r="H75" s="65">
        <f>0</f>
        <v>0</v>
      </c>
      <c r="I75" s="3">
        <f>F75+G75+H75</f>
        <v>42.404000000000003</v>
      </c>
      <c r="J75" s="3">
        <f>F75*10.764</f>
        <v>429.50512800000001</v>
      </c>
      <c r="K75" s="3">
        <f t="shared" si="11"/>
        <v>26.931527999999997</v>
      </c>
      <c r="L75" s="3">
        <f t="shared" si="11"/>
        <v>0</v>
      </c>
      <c r="M75" s="52">
        <f>J75+K75+L75</f>
        <v>456.43665600000003</v>
      </c>
      <c r="N75" s="14"/>
      <c r="O75" s="14"/>
      <c r="P75" s="78"/>
      <c r="Q75" s="84"/>
    </row>
    <row r="76" spans="2:17" s="19" customFormat="1" ht="15" customHeight="1" x14ac:dyDescent="0.3">
      <c r="B76" s="13">
        <v>3</v>
      </c>
      <c r="C76" s="119"/>
      <c r="D76" s="31">
        <f t="shared" ref="D76:D81" si="42">D75+1</f>
        <v>903</v>
      </c>
      <c r="E76" s="37" t="s">
        <v>56</v>
      </c>
      <c r="F76" s="49">
        <f>58.878</f>
        <v>58.878</v>
      </c>
      <c r="G76" s="49">
        <f>3.294</f>
        <v>3.294</v>
      </c>
      <c r="H76" s="49">
        <f t="shared" ref="H76:H81" si="43">1.631</f>
        <v>1.631</v>
      </c>
      <c r="I76" s="3">
        <f t="shared" ref="I76:I81" si="44">F76+G76+H76</f>
        <v>63.802999999999997</v>
      </c>
      <c r="J76" s="3">
        <f t="shared" ref="J76:J81" si="45">F76*10.764</f>
        <v>633.76279199999999</v>
      </c>
      <c r="K76" s="3">
        <f t="shared" si="11"/>
        <v>35.456615999999997</v>
      </c>
      <c r="L76" s="3">
        <f t="shared" si="11"/>
        <v>17.556083999999998</v>
      </c>
      <c r="M76" s="52">
        <f t="shared" ref="M76:M81" si="46">J76+K76+L76</f>
        <v>686.77549199999999</v>
      </c>
      <c r="N76" s="14"/>
      <c r="O76" s="14"/>
      <c r="P76" s="74"/>
      <c r="Q76" s="84"/>
    </row>
    <row r="77" spans="2:17" s="19" customFormat="1" ht="15" customHeight="1" x14ac:dyDescent="0.3">
      <c r="B77" s="13">
        <v>3</v>
      </c>
      <c r="C77" s="119"/>
      <c r="D77" s="31">
        <f t="shared" si="42"/>
        <v>904</v>
      </c>
      <c r="E77" s="37" t="s">
        <v>56</v>
      </c>
      <c r="F77" s="49">
        <f>58.878</f>
        <v>58.878</v>
      </c>
      <c r="G77" s="49">
        <f>3.294</f>
        <v>3.294</v>
      </c>
      <c r="H77" s="49">
        <f t="shared" si="43"/>
        <v>1.631</v>
      </c>
      <c r="I77" s="3">
        <f t="shared" si="44"/>
        <v>63.802999999999997</v>
      </c>
      <c r="J77" s="3">
        <f t="shared" si="45"/>
        <v>633.76279199999999</v>
      </c>
      <c r="K77" s="3">
        <f t="shared" si="11"/>
        <v>35.456615999999997</v>
      </c>
      <c r="L77" s="3">
        <f t="shared" si="11"/>
        <v>17.556083999999998</v>
      </c>
      <c r="M77" s="52">
        <f t="shared" si="46"/>
        <v>686.77549199999999</v>
      </c>
      <c r="N77" s="14"/>
      <c r="O77" s="14"/>
      <c r="P77" s="74"/>
      <c r="Q77" s="84"/>
    </row>
    <row r="78" spans="2:17" ht="15" customHeight="1" x14ac:dyDescent="0.3">
      <c r="B78" s="13">
        <v>3</v>
      </c>
      <c r="C78" s="119"/>
      <c r="D78" s="31">
        <f t="shared" si="42"/>
        <v>905</v>
      </c>
      <c r="E78" s="37" t="s">
        <v>50</v>
      </c>
      <c r="F78" s="49">
        <f>56.909</f>
        <v>56.908999999999999</v>
      </c>
      <c r="G78" s="49">
        <f>2.457</f>
        <v>2.4569999999999999</v>
      </c>
      <c r="H78" s="49">
        <f t="shared" si="43"/>
        <v>1.631</v>
      </c>
      <c r="I78" s="3">
        <f t="shared" si="44"/>
        <v>60.997</v>
      </c>
      <c r="J78" s="3">
        <f t="shared" si="45"/>
        <v>612.56847599999992</v>
      </c>
      <c r="K78" s="3">
        <f t="shared" si="11"/>
        <v>26.447147999999999</v>
      </c>
      <c r="L78" s="3">
        <f t="shared" si="11"/>
        <v>17.556083999999998</v>
      </c>
      <c r="M78" s="52">
        <f t="shared" si="46"/>
        <v>656.57170799999994</v>
      </c>
      <c r="N78" s="14"/>
      <c r="O78" s="14"/>
      <c r="P78" s="74"/>
      <c r="Q78" s="84"/>
    </row>
    <row r="79" spans="2:17" ht="15" customHeight="1" x14ac:dyDescent="0.3">
      <c r="B79" s="13">
        <v>3</v>
      </c>
      <c r="C79" s="119"/>
      <c r="D79" s="31">
        <f t="shared" si="42"/>
        <v>906</v>
      </c>
      <c r="E79" s="37" t="s">
        <v>50</v>
      </c>
      <c r="F79" s="49">
        <f>56.909</f>
        <v>56.908999999999999</v>
      </c>
      <c r="G79" s="49">
        <f>2.457</f>
        <v>2.4569999999999999</v>
      </c>
      <c r="H79" s="49">
        <f t="shared" si="43"/>
        <v>1.631</v>
      </c>
      <c r="I79" s="3">
        <f t="shared" si="44"/>
        <v>60.997</v>
      </c>
      <c r="J79" s="3">
        <f t="shared" si="45"/>
        <v>612.56847599999992</v>
      </c>
      <c r="K79" s="3">
        <f t="shared" si="11"/>
        <v>26.447147999999999</v>
      </c>
      <c r="L79" s="3">
        <f t="shared" si="11"/>
        <v>17.556083999999998</v>
      </c>
      <c r="M79" s="52">
        <f t="shared" si="46"/>
        <v>656.57170799999994</v>
      </c>
      <c r="N79" s="14"/>
      <c r="O79" s="14"/>
      <c r="P79" s="74"/>
      <c r="Q79" s="84"/>
    </row>
    <row r="80" spans="2:17" s="19" customFormat="1" ht="15" customHeight="1" x14ac:dyDescent="0.3">
      <c r="B80" s="13">
        <v>3</v>
      </c>
      <c r="C80" s="119"/>
      <c r="D80" s="31">
        <f t="shared" si="42"/>
        <v>907</v>
      </c>
      <c r="E80" s="37" t="s">
        <v>56</v>
      </c>
      <c r="F80" s="49">
        <f>58.878</f>
        <v>58.878</v>
      </c>
      <c r="G80" s="49">
        <f>3.294</f>
        <v>3.294</v>
      </c>
      <c r="H80" s="49">
        <f t="shared" si="43"/>
        <v>1.631</v>
      </c>
      <c r="I80" s="3">
        <f t="shared" si="44"/>
        <v>63.802999999999997</v>
      </c>
      <c r="J80" s="3">
        <f t="shared" si="45"/>
        <v>633.76279199999999</v>
      </c>
      <c r="K80" s="3">
        <f t="shared" si="11"/>
        <v>35.456615999999997</v>
      </c>
      <c r="L80" s="3">
        <f t="shared" si="11"/>
        <v>17.556083999999998</v>
      </c>
      <c r="M80" s="52">
        <f t="shared" si="46"/>
        <v>686.77549199999999</v>
      </c>
      <c r="N80" s="14"/>
      <c r="O80" s="14"/>
      <c r="P80" s="74"/>
      <c r="Q80" s="84"/>
    </row>
    <row r="81" spans="2:17" s="19" customFormat="1" ht="15.75" customHeight="1" thickBot="1" x14ac:dyDescent="0.35">
      <c r="B81" s="13">
        <v>3</v>
      </c>
      <c r="C81" s="123"/>
      <c r="D81" s="7">
        <f t="shared" si="42"/>
        <v>908</v>
      </c>
      <c r="E81" s="40" t="s">
        <v>56</v>
      </c>
      <c r="F81" s="50">
        <f>58.878</f>
        <v>58.878</v>
      </c>
      <c r="G81" s="50">
        <f>3.294</f>
        <v>3.294</v>
      </c>
      <c r="H81" s="50">
        <f t="shared" si="43"/>
        <v>1.631</v>
      </c>
      <c r="I81" s="8">
        <f t="shared" si="44"/>
        <v>63.802999999999997</v>
      </c>
      <c r="J81" s="8">
        <f t="shared" si="45"/>
        <v>633.76279199999999</v>
      </c>
      <c r="K81" s="8">
        <f t="shared" si="11"/>
        <v>35.456615999999997</v>
      </c>
      <c r="L81" s="8">
        <f t="shared" si="11"/>
        <v>17.556083999999998</v>
      </c>
      <c r="M81" s="53">
        <f t="shared" si="46"/>
        <v>686.77549199999999</v>
      </c>
      <c r="N81" s="16"/>
      <c r="O81" s="16"/>
      <c r="P81" s="77"/>
      <c r="Q81" s="84"/>
    </row>
    <row r="82" spans="2:17" ht="15" customHeight="1" x14ac:dyDescent="0.3">
      <c r="B82" s="13">
        <v>3</v>
      </c>
      <c r="C82" s="122">
        <v>10</v>
      </c>
      <c r="D82" s="35">
        <v>1001</v>
      </c>
      <c r="E82" s="38" t="s">
        <v>55</v>
      </c>
      <c r="F82" s="41">
        <f>39.902</f>
        <v>39.902000000000001</v>
      </c>
      <c r="G82" s="41">
        <f>2.502</f>
        <v>2.5019999999999998</v>
      </c>
      <c r="H82" s="41">
        <f>0</f>
        <v>0</v>
      </c>
      <c r="I82" s="5">
        <f>F82+G82+H82</f>
        <v>42.404000000000003</v>
      </c>
      <c r="J82" s="5">
        <f>F82*10.764</f>
        <v>429.50512800000001</v>
      </c>
      <c r="K82" s="5">
        <f t="shared" si="11"/>
        <v>26.931527999999997</v>
      </c>
      <c r="L82" s="5">
        <f t="shared" si="11"/>
        <v>0</v>
      </c>
      <c r="M82" s="51">
        <f>J82+K82+L82</f>
        <v>456.43665600000003</v>
      </c>
      <c r="N82" s="14"/>
      <c r="O82" s="14"/>
      <c r="P82" s="79"/>
      <c r="Q82" s="84"/>
    </row>
    <row r="83" spans="2:17" ht="15" customHeight="1" x14ac:dyDescent="0.3">
      <c r="B83" s="13">
        <v>3</v>
      </c>
      <c r="C83" s="119"/>
      <c r="D83" s="31">
        <f>D82+1</f>
        <v>1002</v>
      </c>
      <c r="E83" s="37" t="s">
        <v>55</v>
      </c>
      <c r="F83" s="65">
        <f>39.902</f>
        <v>39.902000000000001</v>
      </c>
      <c r="G83" s="65">
        <f>2.502</f>
        <v>2.5019999999999998</v>
      </c>
      <c r="H83" s="65">
        <f>0</f>
        <v>0</v>
      </c>
      <c r="I83" s="3">
        <f>F83+G83+H83</f>
        <v>42.404000000000003</v>
      </c>
      <c r="J83" s="3">
        <f>F83*10.764</f>
        <v>429.50512800000001</v>
      </c>
      <c r="K83" s="3">
        <f t="shared" si="11"/>
        <v>26.931527999999997</v>
      </c>
      <c r="L83" s="3">
        <f t="shared" si="11"/>
        <v>0</v>
      </c>
      <c r="M83" s="52">
        <f>J83+K83+L83</f>
        <v>456.43665600000003</v>
      </c>
      <c r="N83" s="14"/>
      <c r="O83" s="14"/>
      <c r="P83" s="78"/>
      <c r="Q83" s="84"/>
    </row>
    <row r="84" spans="2:17" ht="15" customHeight="1" x14ac:dyDescent="0.3">
      <c r="B84" s="13">
        <v>3</v>
      </c>
      <c r="C84" s="119"/>
      <c r="D84" s="31">
        <f t="shared" ref="D84:D89" si="47">D83+1</f>
        <v>1003</v>
      </c>
      <c r="E84" s="37" t="s">
        <v>56</v>
      </c>
      <c r="F84" s="49">
        <f>58.878</f>
        <v>58.878</v>
      </c>
      <c r="G84" s="49">
        <f>3.294</f>
        <v>3.294</v>
      </c>
      <c r="H84" s="49">
        <f t="shared" ref="H84:H89" si="48">1.631</f>
        <v>1.631</v>
      </c>
      <c r="I84" s="3">
        <f t="shared" ref="I84:I89" si="49">F84+G84+H84</f>
        <v>63.802999999999997</v>
      </c>
      <c r="J84" s="3">
        <f t="shared" ref="J84:J89" si="50">F84*10.764</f>
        <v>633.76279199999999</v>
      </c>
      <c r="K84" s="3">
        <f t="shared" si="11"/>
        <v>35.456615999999997</v>
      </c>
      <c r="L84" s="3">
        <f t="shared" si="11"/>
        <v>17.556083999999998</v>
      </c>
      <c r="M84" s="52">
        <f t="shared" ref="M84:M89" si="51">J84+K84+L84</f>
        <v>686.77549199999999</v>
      </c>
      <c r="N84" s="14"/>
      <c r="O84" s="14"/>
      <c r="P84" s="74"/>
      <c r="Q84" s="84"/>
    </row>
    <row r="85" spans="2:17" s="19" customFormat="1" ht="15" customHeight="1" x14ac:dyDescent="0.3">
      <c r="B85" s="13">
        <v>3</v>
      </c>
      <c r="C85" s="119"/>
      <c r="D85" s="31">
        <f t="shared" si="47"/>
        <v>1004</v>
      </c>
      <c r="E85" s="37" t="s">
        <v>56</v>
      </c>
      <c r="F85" s="49">
        <f>58.878</f>
        <v>58.878</v>
      </c>
      <c r="G85" s="49">
        <f>3.294</f>
        <v>3.294</v>
      </c>
      <c r="H85" s="49">
        <f t="shared" si="48"/>
        <v>1.631</v>
      </c>
      <c r="I85" s="3">
        <f t="shared" si="49"/>
        <v>63.802999999999997</v>
      </c>
      <c r="J85" s="3">
        <f t="shared" si="50"/>
        <v>633.76279199999999</v>
      </c>
      <c r="K85" s="3">
        <f t="shared" si="11"/>
        <v>35.456615999999997</v>
      </c>
      <c r="L85" s="3">
        <f t="shared" si="11"/>
        <v>17.556083999999998</v>
      </c>
      <c r="M85" s="52">
        <f t="shared" si="51"/>
        <v>686.77549199999999</v>
      </c>
      <c r="N85" s="14"/>
      <c r="O85" s="14"/>
      <c r="P85" s="74"/>
      <c r="Q85" s="84"/>
    </row>
    <row r="86" spans="2:17" ht="15" customHeight="1" x14ac:dyDescent="0.3">
      <c r="B86" s="13">
        <v>3</v>
      </c>
      <c r="C86" s="119"/>
      <c r="D86" s="31">
        <f t="shared" si="47"/>
        <v>1005</v>
      </c>
      <c r="E86" s="37" t="s">
        <v>50</v>
      </c>
      <c r="F86" s="49">
        <f>56.909</f>
        <v>56.908999999999999</v>
      </c>
      <c r="G86" s="49">
        <f>2.457</f>
        <v>2.4569999999999999</v>
      </c>
      <c r="H86" s="49">
        <f t="shared" si="48"/>
        <v>1.631</v>
      </c>
      <c r="I86" s="3">
        <f t="shared" si="49"/>
        <v>60.997</v>
      </c>
      <c r="J86" s="3">
        <f t="shared" si="50"/>
        <v>612.56847599999992</v>
      </c>
      <c r="K86" s="3">
        <f t="shared" si="11"/>
        <v>26.447147999999999</v>
      </c>
      <c r="L86" s="3">
        <f t="shared" si="11"/>
        <v>17.556083999999998</v>
      </c>
      <c r="M86" s="52">
        <f t="shared" si="51"/>
        <v>656.57170799999994</v>
      </c>
      <c r="N86" s="14"/>
      <c r="O86" s="14"/>
      <c r="P86" s="74"/>
      <c r="Q86" s="84"/>
    </row>
    <row r="87" spans="2:17" ht="15" customHeight="1" x14ac:dyDescent="0.3">
      <c r="B87" s="13">
        <v>3</v>
      </c>
      <c r="C87" s="119"/>
      <c r="D87" s="31">
        <f t="shared" si="47"/>
        <v>1006</v>
      </c>
      <c r="E87" s="37" t="s">
        <v>50</v>
      </c>
      <c r="F87" s="49">
        <f>56.909</f>
        <v>56.908999999999999</v>
      </c>
      <c r="G87" s="49">
        <f>2.457</f>
        <v>2.4569999999999999</v>
      </c>
      <c r="H87" s="49">
        <f t="shared" si="48"/>
        <v>1.631</v>
      </c>
      <c r="I87" s="3">
        <f t="shared" si="49"/>
        <v>60.997</v>
      </c>
      <c r="J87" s="3">
        <f t="shared" si="50"/>
        <v>612.56847599999992</v>
      </c>
      <c r="K87" s="3">
        <f t="shared" si="11"/>
        <v>26.447147999999999</v>
      </c>
      <c r="L87" s="3">
        <f t="shared" si="11"/>
        <v>17.556083999999998</v>
      </c>
      <c r="M87" s="52">
        <f t="shared" si="51"/>
        <v>656.57170799999994</v>
      </c>
      <c r="N87" s="14"/>
      <c r="O87" s="14"/>
      <c r="P87" s="74"/>
      <c r="Q87" s="84"/>
    </row>
    <row r="88" spans="2:17" s="19" customFormat="1" ht="15" customHeight="1" x14ac:dyDescent="0.3">
      <c r="B88" s="13">
        <v>3</v>
      </c>
      <c r="C88" s="119"/>
      <c r="D88" s="31">
        <f t="shared" si="47"/>
        <v>1007</v>
      </c>
      <c r="E88" s="37" t="s">
        <v>56</v>
      </c>
      <c r="F88" s="49">
        <f>58.878</f>
        <v>58.878</v>
      </c>
      <c r="G88" s="49">
        <f>3.294</f>
        <v>3.294</v>
      </c>
      <c r="H88" s="49">
        <f t="shared" si="48"/>
        <v>1.631</v>
      </c>
      <c r="I88" s="3">
        <f t="shared" si="49"/>
        <v>63.802999999999997</v>
      </c>
      <c r="J88" s="3">
        <f t="shared" si="50"/>
        <v>633.76279199999999</v>
      </c>
      <c r="K88" s="3">
        <f t="shared" si="11"/>
        <v>35.456615999999997</v>
      </c>
      <c r="L88" s="3">
        <f t="shared" si="11"/>
        <v>17.556083999999998</v>
      </c>
      <c r="M88" s="52">
        <f t="shared" si="51"/>
        <v>686.77549199999999</v>
      </c>
      <c r="N88" s="14"/>
      <c r="O88" s="14"/>
      <c r="P88" s="74"/>
      <c r="Q88" s="84"/>
    </row>
    <row r="89" spans="2:17" s="19" customFormat="1" ht="15.75" customHeight="1" thickBot="1" x14ac:dyDescent="0.35">
      <c r="B89" s="13">
        <v>3</v>
      </c>
      <c r="C89" s="123"/>
      <c r="D89" s="7">
        <f t="shared" si="47"/>
        <v>1008</v>
      </c>
      <c r="E89" s="40" t="s">
        <v>56</v>
      </c>
      <c r="F89" s="50">
        <f>58.878</f>
        <v>58.878</v>
      </c>
      <c r="G89" s="50">
        <f>3.294</f>
        <v>3.294</v>
      </c>
      <c r="H89" s="50">
        <f t="shared" si="48"/>
        <v>1.631</v>
      </c>
      <c r="I89" s="8">
        <f t="shared" si="49"/>
        <v>63.802999999999997</v>
      </c>
      <c r="J89" s="8">
        <f t="shared" si="50"/>
        <v>633.76279199999999</v>
      </c>
      <c r="K89" s="8">
        <f t="shared" si="11"/>
        <v>35.456615999999997</v>
      </c>
      <c r="L89" s="8">
        <f t="shared" si="11"/>
        <v>17.556083999999998</v>
      </c>
      <c r="M89" s="53">
        <f t="shared" si="51"/>
        <v>686.77549199999999</v>
      </c>
      <c r="N89" s="16"/>
      <c r="O89" s="16"/>
      <c r="P89" s="77"/>
      <c r="Q89" s="84"/>
    </row>
    <row r="90" spans="2:17" ht="15" customHeight="1" x14ac:dyDescent="0.3">
      <c r="B90" s="13">
        <v>3</v>
      </c>
      <c r="C90" s="122">
        <v>11</v>
      </c>
      <c r="D90" s="35">
        <v>1101</v>
      </c>
      <c r="E90" s="38" t="s">
        <v>55</v>
      </c>
      <c r="F90" s="41">
        <f>39.902</f>
        <v>39.902000000000001</v>
      </c>
      <c r="G90" s="41">
        <f>2.502</f>
        <v>2.5019999999999998</v>
      </c>
      <c r="H90" s="41">
        <f>0</f>
        <v>0</v>
      </c>
      <c r="I90" s="5">
        <f>F90+G90+H90</f>
        <v>42.404000000000003</v>
      </c>
      <c r="J90" s="5">
        <f>F90*10.764</f>
        <v>429.50512800000001</v>
      </c>
      <c r="K90" s="5">
        <f t="shared" ref="K90:L153" si="52">G90*10.764</f>
        <v>26.931527999999997</v>
      </c>
      <c r="L90" s="5">
        <f t="shared" si="52"/>
        <v>0</v>
      </c>
      <c r="M90" s="51">
        <f>J90+K90+L90</f>
        <v>456.43665600000003</v>
      </c>
      <c r="N90" s="14"/>
      <c r="O90" s="14"/>
      <c r="P90" s="79"/>
      <c r="Q90" s="84"/>
    </row>
    <row r="91" spans="2:17" ht="15" customHeight="1" x14ac:dyDescent="0.3">
      <c r="B91" s="13">
        <v>3</v>
      </c>
      <c r="C91" s="119"/>
      <c r="D91" s="31">
        <f>D90+1</f>
        <v>1102</v>
      </c>
      <c r="E91" s="37" t="s">
        <v>55</v>
      </c>
      <c r="F91" s="65">
        <f>39.902</f>
        <v>39.902000000000001</v>
      </c>
      <c r="G91" s="65">
        <f>2.502</f>
        <v>2.5019999999999998</v>
      </c>
      <c r="H91" s="65">
        <f>0</f>
        <v>0</v>
      </c>
      <c r="I91" s="3">
        <f>F91+G91+H91</f>
        <v>42.404000000000003</v>
      </c>
      <c r="J91" s="3">
        <f>F91*10.764</f>
        <v>429.50512800000001</v>
      </c>
      <c r="K91" s="3">
        <f t="shared" si="52"/>
        <v>26.931527999999997</v>
      </c>
      <c r="L91" s="3">
        <f t="shared" si="52"/>
        <v>0</v>
      </c>
      <c r="M91" s="52">
        <f>J91+K91+L91</f>
        <v>456.43665600000003</v>
      </c>
      <c r="N91" s="14"/>
      <c r="O91" s="14"/>
      <c r="P91" s="78"/>
      <c r="Q91" s="84"/>
    </row>
    <row r="92" spans="2:17" s="19" customFormat="1" ht="15" customHeight="1" x14ac:dyDescent="0.3">
      <c r="B92" s="13">
        <v>3</v>
      </c>
      <c r="C92" s="119"/>
      <c r="D92" s="31">
        <f t="shared" ref="D92:D97" si="53">D91+1</f>
        <v>1103</v>
      </c>
      <c r="E92" s="37" t="s">
        <v>56</v>
      </c>
      <c r="F92" s="49">
        <f>58.878</f>
        <v>58.878</v>
      </c>
      <c r="G92" s="49">
        <f>3.294</f>
        <v>3.294</v>
      </c>
      <c r="H92" s="49">
        <f t="shared" ref="H92:H97" si="54">1.631</f>
        <v>1.631</v>
      </c>
      <c r="I92" s="3">
        <f t="shared" ref="I92:I97" si="55">F92+G92+H92</f>
        <v>63.802999999999997</v>
      </c>
      <c r="J92" s="3">
        <f t="shared" ref="J92:J97" si="56">F92*10.764</f>
        <v>633.76279199999999</v>
      </c>
      <c r="K92" s="3">
        <f t="shared" si="52"/>
        <v>35.456615999999997</v>
      </c>
      <c r="L92" s="3">
        <f t="shared" si="52"/>
        <v>17.556083999999998</v>
      </c>
      <c r="M92" s="52">
        <f t="shared" ref="M92:M97" si="57">J92+K92+L92</f>
        <v>686.77549199999999</v>
      </c>
      <c r="N92" s="14"/>
      <c r="O92" s="14"/>
      <c r="P92" s="74"/>
      <c r="Q92" s="84"/>
    </row>
    <row r="93" spans="2:17" s="19" customFormat="1" ht="15" customHeight="1" x14ac:dyDescent="0.3">
      <c r="B93" s="13">
        <v>3</v>
      </c>
      <c r="C93" s="119"/>
      <c r="D93" s="31">
        <f t="shared" si="53"/>
        <v>1104</v>
      </c>
      <c r="E93" s="37" t="s">
        <v>56</v>
      </c>
      <c r="F93" s="49">
        <f>58.878</f>
        <v>58.878</v>
      </c>
      <c r="G93" s="49">
        <f>3.294</f>
        <v>3.294</v>
      </c>
      <c r="H93" s="49">
        <f t="shared" si="54"/>
        <v>1.631</v>
      </c>
      <c r="I93" s="3">
        <f t="shared" si="55"/>
        <v>63.802999999999997</v>
      </c>
      <c r="J93" s="3">
        <f t="shared" si="56"/>
        <v>633.76279199999999</v>
      </c>
      <c r="K93" s="3">
        <f t="shared" si="52"/>
        <v>35.456615999999997</v>
      </c>
      <c r="L93" s="3">
        <f t="shared" si="52"/>
        <v>17.556083999999998</v>
      </c>
      <c r="M93" s="52">
        <f t="shared" si="57"/>
        <v>686.77549199999999</v>
      </c>
      <c r="N93" s="14"/>
      <c r="O93" s="14"/>
      <c r="P93" s="74"/>
      <c r="Q93" s="84"/>
    </row>
    <row r="94" spans="2:17" ht="15" customHeight="1" x14ac:dyDescent="0.3">
      <c r="B94" s="13">
        <v>3</v>
      </c>
      <c r="C94" s="119"/>
      <c r="D94" s="31">
        <f t="shared" si="53"/>
        <v>1105</v>
      </c>
      <c r="E94" s="37" t="s">
        <v>50</v>
      </c>
      <c r="F94" s="49">
        <f>56.909</f>
        <v>56.908999999999999</v>
      </c>
      <c r="G94" s="49">
        <f>2.457</f>
        <v>2.4569999999999999</v>
      </c>
      <c r="H94" s="49">
        <f t="shared" si="54"/>
        <v>1.631</v>
      </c>
      <c r="I94" s="3">
        <f t="shared" si="55"/>
        <v>60.997</v>
      </c>
      <c r="J94" s="3">
        <f t="shared" si="56"/>
        <v>612.56847599999992</v>
      </c>
      <c r="K94" s="3">
        <f t="shared" si="52"/>
        <v>26.447147999999999</v>
      </c>
      <c r="L94" s="3">
        <f t="shared" si="52"/>
        <v>17.556083999999998</v>
      </c>
      <c r="M94" s="52">
        <f t="shared" si="57"/>
        <v>656.57170799999994</v>
      </c>
      <c r="N94" s="14"/>
      <c r="O94" s="14"/>
      <c r="P94" s="74"/>
      <c r="Q94" s="84"/>
    </row>
    <row r="95" spans="2:17" ht="15" customHeight="1" x14ac:dyDescent="0.3">
      <c r="B95" s="13">
        <v>3</v>
      </c>
      <c r="C95" s="119"/>
      <c r="D95" s="31">
        <f t="shared" si="53"/>
        <v>1106</v>
      </c>
      <c r="E95" s="37" t="s">
        <v>50</v>
      </c>
      <c r="F95" s="49">
        <f>56.909</f>
        <v>56.908999999999999</v>
      </c>
      <c r="G95" s="49">
        <f>2.457</f>
        <v>2.4569999999999999</v>
      </c>
      <c r="H95" s="49">
        <f t="shared" si="54"/>
        <v>1.631</v>
      </c>
      <c r="I95" s="3">
        <f t="shared" si="55"/>
        <v>60.997</v>
      </c>
      <c r="J95" s="3">
        <f t="shared" si="56"/>
        <v>612.56847599999992</v>
      </c>
      <c r="K95" s="3">
        <f t="shared" si="52"/>
        <v>26.447147999999999</v>
      </c>
      <c r="L95" s="3">
        <f t="shared" si="52"/>
        <v>17.556083999999998</v>
      </c>
      <c r="M95" s="52">
        <f t="shared" si="57"/>
        <v>656.57170799999994</v>
      </c>
      <c r="N95" s="14"/>
      <c r="O95" s="14"/>
      <c r="P95" s="74"/>
      <c r="Q95" s="84"/>
    </row>
    <row r="96" spans="2:17" s="19" customFormat="1" ht="15" customHeight="1" x14ac:dyDescent="0.3">
      <c r="B96" s="13">
        <v>3</v>
      </c>
      <c r="C96" s="119"/>
      <c r="D96" s="31">
        <f t="shared" si="53"/>
        <v>1107</v>
      </c>
      <c r="E96" s="37" t="s">
        <v>56</v>
      </c>
      <c r="F96" s="49">
        <f>58.878</f>
        <v>58.878</v>
      </c>
      <c r="G96" s="49">
        <f>3.294</f>
        <v>3.294</v>
      </c>
      <c r="H96" s="49">
        <f t="shared" si="54"/>
        <v>1.631</v>
      </c>
      <c r="I96" s="3">
        <f t="shared" si="55"/>
        <v>63.802999999999997</v>
      </c>
      <c r="J96" s="3">
        <f t="shared" si="56"/>
        <v>633.76279199999999</v>
      </c>
      <c r="K96" s="3">
        <f t="shared" si="52"/>
        <v>35.456615999999997</v>
      </c>
      <c r="L96" s="3">
        <f t="shared" si="52"/>
        <v>17.556083999999998</v>
      </c>
      <c r="M96" s="52">
        <f t="shared" si="57"/>
        <v>686.77549199999999</v>
      </c>
      <c r="N96" s="14"/>
      <c r="O96" s="14"/>
      <c r="P96" s="74"/>
      <c r="Q96" s="84"/>
    </row>
    <row r="97" spans="2:17" s="19" customFormat="1" ht="15.75" customHeight="1" thickBot="1" x14ac:dyDescent="0.35">
      <c r="B97" s="13">
        <v>3</v>
      </c>
      <c r="C97" s="123"/>
      <c r="D97" s="7">
        <f t="shared" si="53"/>
        <v>1108</v>
      </c>
      <c r="E97" s="40" t="s">
        <v>56</v>
      </c>
      <c r="F97" s="50">
        <f>58.878</f>
        <v>58.878</v>
      </c>
      <c r="G97" s="50">
        <f>3.294</f>
        <v>3.294</v>
      </c>
      <c r="H97" s="50">
        <f t="shared" si="54"/>
        <v>1.631</v>
      </c>
      <c r="I97" s="8">
        <f t="shared" si="55"/>
        <v>63.802999999999997</v>
      </c>
      <c r="J97" s="8">
        <f t="shared" si="56"/>
        <v>633.76279199999999</v>
      </c>
      <c r="K97" s="8">
        <f t="shared" si="52"/>
        <v>35.456615999999997</v>
      </c>
      <c r="L97" s="8">
        <f t="shared" si="52"/>
        <v>17.556083999999998</v>
      </c>
      <c r="M97" s="53">
        <f t="shared" si="57"/>
        <v>686.77549199999999</v>
      </c>
      <c r="N97" s="16"/>
      <c r="O97" s="16"/>
      <c r="P97" s="77"/>
      <c r="Q97" s="84"/>
    </row>
    <row r="98" spans="2:17" ht="15" customHeight="1" x14ac:dyDescent="0.3">
      <c r="B98" s="13">
        <v>3</v>
      </c>
      <c r="C98" s="122">
        <v>12</v>
      </c>
      <c r="D98" s="35">
        <v>1201</v>
      </c>
      <c r="E98" s="38" t="s">
        <v>55</v>
      </c>
      <c r="F98" s="41">
        <f t="shared" ref="F98" si="58">39.902</f>
        <v>39.902000000000001</v>
      </c>
      <c r="G98" s="41">
        <f t="shared" ref="G98" si="59">2.502</f>
        <v>2.5019999999999998</v>
      </c>
      <c r="H98" s="41">
        <f>0</f>
        <v>0</v>
      </c>
      <c r="I98" s="5">
        <f>F98+G98+H98</f>
        <v>42.404000000000003</v>
      </c>
      <c r="J98" s="5">
        <f>F98*10.764</f>
        <v>429.50512800000001</v>
      </c>
      <c r="K98" s="5">
        <f t="shared" si="52"/>
        <v>26.931527999999997</v>
      </c>
      <c r="L98" s="5">
        <f t="shared" si="52"/>
        <v>0</v>
      </c>
      <c r="M98" s="51">
        <f>J98+K98+L98</f>
        <v>456.43665600000003</v>
      </c>
      <c r="N98" s="14"/>
      <c r="O98" s="14"/>
      <c r="P98" s="79"/>
      <c r="Q98" s="84"/>
    </row>
    <row r="99" spans="2:17" ht="15" customHeight="1" x14ac:dyDescent="0.3">
      <c r="B99" s="13">
        <v>3</v>
      </c>
      <c r="C99" s="119"/>
      <c r="D99" s="2">
        <f>D98+1</f>
        <v>1202</v>
      </c>
      <c r="E99" s="2"/>
      <c r="F99" s="89"/>
      <c r="G99" s="89"/>
      <c r="H99" s="89"/>
      <c r="I99" s="17"/>
      <c r="J99" s="17"/>
      <c r="K99" s="17"/>
      <c r="L99" s="17"/>
      <c r="M99" s="55"/>
      <c r="N99" s="18" t="s">
        <v>42</v>
      </c>
      <c r="O99" s="18"/>
      <c r="P99" s="80"/>
      <c r="Q99" s="84"/>
    </row>
    <row r="100" spans="2:17" s="19" customFormat="1" ht="15" customHeight="1" x14ac:dyDescent="0.3">
      <c r="B100" s="13">
        <v>3</v>
      </c>
      <c r="C100" s="119"/>
      <c r="D100" s="31">
        <f t="shared" ref="D100:D105" si="60">D99+1</f>
        <v>1203</v>
      </c>
      <c r="E100" s="37" t="s">
        <v>56</v>
      </c>
      <c r="F100" s="49">
        <f t="shared" ref="F100:F101" si="61">58.878</f>
        <v>58.878</v>
      </c>
      <c r="G100" s="49">
        <f t="shared" ref="G100:G101" si="62">3.294</f>
        <v>3.294</v>
      </c>
      <c r="H100" s="49">
        <f t="shared" ref="H100:H105" si="63">1.631</f>
        <v>1.631</v>
      </c>
      <c r="I100" s="3">
        <f t="shared" ref="I100:I105" si="64">F100+G100+H100</f>
        <v>63.802999999999997</v>
      </c>
      <c r="J100" s="3">
        <f t="shared" ref="J100:J105" si="65">F100*10.764</f>
        <v>633.76279199999999</v>
      </c>
      <c r="K100" s="3">
        <f t="shared" si="52"/>
        <v>35.456615999999997</v>
      </c>
      <c r="L100" s="3">
        <f t="shared" si="52"/>
        <v>17.556083999999998</v>
      </c>
      <c r="M100" s="52">
        <f t="shared" ref="M100:M105" si="66">J100+K100+L100</f>
        <v>686.77549199999999</v>
      </c>
      <c r="N100" s="14"/>
      <c r="O100" s="14"/>
      <c r="P100" s="74"/>
      <c r="Q100" s="84"/>
    </row>
    <row r="101" spans="2:17" s="19" customFormat="1" ht="15" customHeight="1" x14ac:dyDescent="0.3">
      <c r="B101" s="13">
        <v>3</v>
      </c>
      <c r="C101" s="119"/>
      <c r="D101" s="31">
        <f t="shared" si="60"/>
        <v>1204</v>
      </c>
      <c r="E101" s="37" t="s">
        <v>56</v>
      </c>
      <c r="F101" s="49">
        <f t="shared" si="61"/>
        <v>58.878</v>
      </c>
      <c r="G101" s="49">
        <f t="shared" si="62"/>
        <v>3.294</v>
      </c>
      <c r="H101" s="49">
        <f t="shared" si="63"/>
        <v>1.631</v>
      </c>
      <c r="I101" s="3">
        <f t="shared" si="64"/>
        <v>63.802999999999997</v>
      </c>
      <c r="J101" s="3">
        <f t="shared" si="65"/>
        <v>633.76279199999999</v>
      </c>
      <c r="K101" s="3">
        <f t="shared" si="52"/>
        <v>35.456615999999997</v>
      </c>
      <c r="L101" s="3">
        <f t="shared" si="52"/>
        <v>17.556083999999998</v>
      </c>
      <c r="M101" s="52">
        <f t="shared" si="66"/>
        <v>686.77549199999999</v>
      </c>
      <c r="N101" s="14"/>
      <c r="O101" s="14"/>
      <c r="P101" s="74"/>
      <c r="Q101" s="84"/>
    </row>
    <row r="102" spans="2:17" ht="15" customHeight="1" x14ac:dyDescent="0.3">
      <c r="B102" s="13">
        <v>3</v>
      </c>
      <c r="C102" s="119"/>
      <c r="D102" s="37">
        <f t="shared" si="60"/>
        <v>1205</v>
      </c>
      <c r="E102" s="37" t="s">
        <v>50</v>
      </c>
      <c r="F102" s="49">
        <f t="shared" ref="F102:F103" si="67">56.909</f>
        <v>56.908999999999999</v>
      </c>
      <c r="G102" s="49">
        <f t="shared" ref="G102:G103" si="68">2.457</f>
        <v>2.4569999999999999</v>
      </c>
      <c r="H102" s="49">
        <f t="shared" si="63"/>
        <v>1.631</v>
      </c>
      <c r="I102" s="46">
        <f t="shared" si="64"/>
        <v>60.997</v>
      </c>
      <c r="J102" s="46">
        <f t="shared" si="65"/>
        <v>612.56847599999992</v>
      </c>
      <c r="K102" s="46">
        <f t="shared" si="52"/>
        <v>26.447147999999999</v>
      </c>
      <c r="L102" s="46">
        <f t="shared" si="52"/>
        <v>17.556083999999998</v>
      </c>
      <c r="M102" s="52">
        <f t="shared" si="66"/>
        <v>656.57170799999994</v>
      </c>
      <c r="N102" s="31"/>
      <c r="O102" s="64"/>
      <c r="P102" s="81"/>
      <c r="Q102" s="84"/>
    </row>
    <row r="103" spans="2:17" ht="15" customHeight="1" x14ac:dyDescent="0.3">
      <c r="B103" s="13">
        <v>3</v>
      </c>
      <c r="C103" s="119"/>
      <c r="D103" s="31">
        <f t="shared" si="60"/>
        <v>1206</v>
      </c>
      <c r="E103" s="37" t="s">
        <v>50</v>
      </c>
      <c r="F103" s="49">
        <f t="shared" si="67"/>
        <v>56.908999999999999</v>
      </c>
      <c r="G103" s="49">
        <f t="shared" si="68"/>
        <v>2.4569999999999999</v>
      </c>
      <c r="H103" s="49">
        <f t="shared" si="63"/>
        <v>1.631</v>
      </c>
      <c r="I103" s="3">
        <f t="shared" si="64"/>
        <v>60.997</v>
      </c>
      <c r="J103" s="3">
        <f t="shared" si="65"/>
        <v>612.56847599999992</v>
      </c>
      <c r="K103" s="3">
        <f t="shared" si="52"/>
        <v>26.447147999999999</v>
      </c>
      <c r="L103" s="3">
        <f t="shared" si="52"/>
        <v>17.556083999999998</v>
      </c>
      <c r="M103" s="52">
        <f t="shared" si="66"/>
        <v>656.57170799999994</v>
      </c>
      <c r="N103" s="14"/>
      <c r="O103" s="14"/>
      <c r="P103" s="74"/>
      <c r="Q103" s="84"/>
    </row>
    <row r="104" spans="2:17" s="19" customFormat="1" ht="15" customHeight="1" x14ac:dyDescent="0.3">
      <c r="B104" s="13">
        <v>3</v>
      </c>
      <c r="C104" s="119"/>
      <c r="D104" s="31">
        <f t="shared" si="60"/>
        <v>1207</v>
      </c>
      <c r="E104" s="37" t="s">
        <v>56</v>
      </c>
      <c r="F104" s="49">
        <f t="shared" ref="F104:F105" si="69">58.878</f>
        <v>58.878</v>
      </c>
      <c r="G104" s="49">
        <f t="shared" ref="G104:G105" si="70">3.294</f>
        <v>3.294</v>
      </c>
      <c r="H104" s="49">
        <f t="shared" si="63"/>
        <v>1.631</v>
      </c>
      <c r="I104" s="3">
        <f t="shared" si="64"/>
        <v>63.802999999999997</v>
      </c>
      <c r="J104" s="3">
        <f t="shared" si="65"/>
        <v>633.76279199999999</v>
      </c>
      <c r="K104" s="3">
        <f t="shared" si="52"/>
        <v>35.456615999999997</v>
      </c>
      <c r="L104" s="3">
        <f t="shared" si="52"/>
        <v>17.556083999999998</v>
      </c>
      <c r="M104" s="52">
        <f t="shared" si="66"/>
        <v>686.77549199999999</v>
      </c>
      <c r="N104" s="14"/>
      <c r="O104" s="14"/>
      <c r="P104" s="74"/>
      <c r="Q104" s="84"/>
    </row>
    <row r="105" spans="2:17" s="19" customFormat="1" ht="15.75" customHeight="1" thickBot="1" x14ac:dyDescent="0.35">
      <c r="B105" s="13">
        <v>3</v>
      </c>
      <c r="C105" s="123"/>
      <c r="D105" s="7">
        <f t="shared" si="60"/>
        <v>1208</v>
      </c>
      <c r="E105" s="40" t="s">
        <v>56</v>
      </c>
      <c r="F105" s="50">
        <f t="shared" si="69"/>
        <v>58.878</v>
      </c>
      <c r="G105" s="50">
        <f t="shared" si="70"/>
        <v>3.294</v>
      </c>
      <c r="H105" s="50">
        <f t="shared" si="63"/>
        <v>1.631</v>
      </c>
      <c r="I105" s="8">
        <f t="shared" si="64"/>
        <v>63.802999999999997</v>
      </c>
      <c r="J105" s="8">
        <f t="shared" si="65"/>
        <v>633.76279199999999</v>
      </c>
      <c r="K105" s="8">
        <f t="shared" si="52"/>
        <v>35.456615999999997</v>
      </c>
      <c r="L105" s="8">
        <f t="shared" si="52"/>
        <v>17.556083999999998</v>
      </c>
      <c r="M105" s="53">
        <f t="shared" si="66"/>
        <v>686.77549199999999</v>
      </c>
      <c r="N105" s="16"/>
      <c r="O105" s="16"/>
      <c r="P105" s="77"/>
      <c r="Q105" s="84"/>
    </row>
    <row r="106" spans="2:17" ht="15" customHeight="1" x14ac:dyDescent="0.3">
      <c r="B106" s="13">
        <v>3</v>
      </c>
      <c r="C106" s="122">
        <v>13</v>
      </c>
      <c r="D106" s="35">
        <v>1301</v>
      </c>
      <c r="E106" s="38" t="s">
        <v>55</v>
      </c>
      <c r="F106" s="41">
        <f t="shared" ref="F106:F107" si="71">39.902</f>
        <v>39.902000000000001</v>
      </c>
      <c r="G106" s="41">
        <f t="shared" ref="G106:G107" si="72">2.502</f>
        <v>2.5019999999999998</v>
      </c>
      <c r="H106" s="41">
        <f>0</f>
        <v>0</v>
      </c>
      <c r="I106" s="5">
        <f>F106+G106+H106</f>
        <v>42.404000000000003</v>
      </c>
      <c r="J106" s="5">
        <f>F106*10.764</f>
        <v>429.50512800000001</v>
      </c>
      <c r="K106" s="5">
        <f t="shared" si="52"/>
        <v>26.931527999999997</v>
      </c>
      <c r="L106" s="5">
        <f t="shared" si="52"/>
        <v>0</v>
      </c>
      <c r="M106" s="51">
        <f>J106+K106+L106</f>
        <v>456.43665600000003</v>
      </c>
      <c r="N106" s="14"/>
      <c r="O106" s="14"/>
      <c r="P106" s="79"/>
      <c r="Q106" s="84"/>
    </row>
    <row r="107" spans="2:17" ht="15" customHeight="1" x14ac:dyDescent="0.3">
      <c r="B107" s="13">
        <v>3</v>
      </c>
      <c r="C107" s="119"/>
      <c r="D107" s="31">
        <f>D106+1</f>
        <v>1302</v>
      </c>
      <c r="E107" s="37" t="s">
        <v>55</v>
      </c>
      <c r="F107" s="65">
        <f t="shared" si="71"/>
        <v>39.902000000000001</v>
      </c>
      <c r="G107" s="65">
        <f t="shared" si="72"/>
        <v>2.5019999999999998</v>
      </c>
      <c r="H107" s="65">
        <f>0</f>
        <v>0</v>
      </c>
      <c r="I107" s="3">
        <f>F107+G107+H107</f>
        <v>42.404000000000003</v>
      </c>
      <c r="J107" s="3">
        <f>F107*10.764</f>
        <v>429.50512800000001</v>
      </c>
      <c r="K107" s="3">
        <f t="shared" si="52"/>
        <v>26.931527999999997</v>
      </c>
      <c r="L107" s="3">
        <f t="shared" si="52"/>
        <v>0</v>
      </c>
      <c r="M107" s="52">
        <f>J107+K107+L107</f>
        <v>456.43665600000003</v>
      </c>
      <c r="N107" s="14"/>
      <c r="O107" s="14"/>
      <c r="P107" s="78"/>
      <c r="Q107" s="84"/>
    </row>
    <row r="108" spans="2:17" s="19" customFormat="1" ht="15" customHeight="1" x14ac:dyDescent="0.3">
      <c r="B108" s="13">
        <v>3</v>
      </c>
      <c r="C108" s="119"/>
      <c r="D108" s="31">
        <f t="shared" ref="D108:D113" si="73">D107+1</f>
        <v>1303</v>
      </c>
      <c r="E108" s="37" t="s">
        <v>56</v>
      </c>
      <c r="F108" s="49">
        <f t="shared" ref="F108:F109" si="74">58.878</f>
        <v>58.878</v>
      </c>
      <c r="G108" s="49">
        <f t="shared" ref="G108:G109" si="75">3.294</f>
        <v>3.294</v>
      </c>
      <c r="H108" s="49">
        <f t="shared" ref="H108:H113" si="76">1.631</f>
        <v>1.631</v>
      </c>
      <c r="I108" s="3">
        <f t="shared" ref="I108:I113" si="77">F108+G108+H108</f>
        <v>63.802999999999997</v>
      </c>
      <c r="J108" s="3">
        <f t="shared" ref="J108:J113" si="78">F108*10.764</f>
        <v>633.76279199999999</v>
      </c>
      <c r="K108" s="3">
        <f t="shared" si="52"/>
        <v>35.456615999999997</v>
      </c>
      <c r="L108" s="3">
        <f t="shared" si="52"/>
        <v>17.556083999999998</v>
      </c>
      <c r="M108" s="52">
        <f t="shared" ref="M108:M113" si="79">J108+K108+L108</f>
        <v>686.77549199999999</v>
      </c>
      <c r="N108" s="14"/>
      <c r="O108" s="14"/>
      <c r="P108" s="74"/>
      <c r="Q108" s="84"/>
    </row>
    <row r="109" spans="2:17" s="19" customFormat="1" ht="15" customHeight="1" x14ac:dyDescent="0.3">
      <c r="B109" s="13">
        <v>3</v>
      </c>
      <c r="C109" s="119"/>
      <c r="D109" s="31">
        <f t="shared" si="73"/>
        <v>1304</v>
      </c>
      <c r="E109" s="37" t="s">
        <v>56</v>
      </c>
      <c r="F109" s="49">
        <f t="shared" si="74"/>
        <v>58.878</v>
      </c>
      <c r="G109" s="49">
        <f t="shared" si="75"/>
        <v>3.294</v>
      </c>
      <c r="H109" s="49">
        <f t="shared" si="76"/>
        <v>1.631</v>
      </c>
      <c r="I109" s="3">
        <f t="shared" si="77"/>
        <v>63.802999999999997</v>
      </c>
      <c r="J109" s="3">
        <f t="shared" si="78"/>
        <v>633.76279199999999</v>
      </c>
      <c r="K109" s="3">
        <f t="shared" si="52"/>
        <v>35.456615999999997</v>
      </c>
      <c r="L109" s="3">
        <f t="shared" si="52"/>
        <v>17.556083999999998</v>
      </c>
      <c r="M109" s="52">
        <f t="shared" si="79"/>
        <v>686.77549199999999</v>
      </c>
      <c r="N109" s="14"/>
      <c r="O109" s="14"/>
      <c r="P109" s="74"/>
      <c r="Q109" s="84"/>
    </row>
    <row r="110" spans="2:17" ht="15" customHeight="1" x14ac:dyDescent="0.3">
      <c r="B110" s="13">
        <v>3</v>
      </c>
      <c r="C110" s="119"/>
      <c r="D110" s="31">
        <f t="shared" si="73"/>
        <v>1305</v>
      </c>
      <c r="E110" s="37" t="s">
        <v>50</v>
      </c>
      <c r="F110" s="49">
        <f t="shared" ref="F110:F111" si="80">56.909</f>
        <v>56.908999999999999</v>
      </c>
      <c r="G110" s="49">
        <f t="shared" ref="G110:G111" si="81">2.457</f>
        <v>2.4569999999999999</v>
      </c>
      <c r="H110" s="49">
        <f t="shared" si="76"/>
        <v>1.631</v>
      </c>
      <c r="I110" s="3">
        <f t="shared" si="77"/>
        <v>60.997</v>
      </c>
      <c r="J110" s="3">
        <f t="shared" si="78"/>
        <v>612.56847599999992</v>
      </c>
      <c r="K110" s="3">
        <f t="shared" si="52"/>
        <v>26.447147999999999</v>
      </c>
      <c r="L110" s="3">
        <f t="shared" si="52"/>
        <v>17.556083999999998</v>
      </c>
      <c r="M110" s="52">
        <f t="shared" si="79"/>
        <v>656.57170799999994</v>
      </c>
      <c r="N110" s="14"/>
      <c r="O110" s="14"/>
      <c r="P110" s="74"/>
      <c r="Q110" s="84"/>
    </row>
    <row r="111" spans="2:17" ht="15" customHeight="1" x14ac:dyDescent="0.3">
      <c r="B111" s="13">
        <v>3</v>
      </c>
      <c r="C111" s="119"/>
      <c r="D111" s="31">
        <f t="shared" si="73"/>
        <v>1306</v>
      </c>
      <c r="E111" s="37" t="s">
        <v>50</v>
      </c>
      <c r="F111" s="49">
        <f t="shared" si="80"/>
        <v>56.908999999999999</v>
      </c>
      <c r="G111" s="49">
        <f t="shared" si="81"/>
        <v>2.4569999999999999</v>
      </c>
      <c r="H111" s="49">
        <f t="shared" si="76"/>
        <v>1.631</v>
      </c>
      <c r="I111" s="3">
        <f t="shared" si="77"/>
        <v>60.997</v>
      </c>
      <c r="J111" s="3">
        <f t="shared" si="78"/>
        <v>612.56847599999992</v>
      </c>
      <c r="K111" s="3">
        <f t="shared" si="52"/>
        <v>26.447147999999999</v>
      </c>
      <c r="L111" s="3">
        <f t="shared" si="52"/>
        <v>17.556083999999998</v>
      </c>
      <c r="M111" s="52">
        <f t="shared" si="79"/>
        <v>656.57170799999994</v>
      </c>
      <c r="N111" s="14"/>
      <c r="O111" s="14"/>
      <c r="P111" s="74"/>
      <c r="Q111" s="84"/>
    </row>
    <row r="112" spans="2:17" s="19" customFormat="1" ht="15" customHeight="1" x14ac:dyDescent="0.3">
      <c r="B112" s="13">
        <v>3</v>
      </c>
      <c r="C112" s="119"/>
      <c r="D112" s="31">
        <f t="shared" si="73"/>
        <v>1307</v>
      </c>
      <c r="E112" s="37" t="s">
        <v>56</v>
      </c>
      <c r="F112" s="49">
        <f t="shared" ref="F112:F113" si="82">58.878</f>
        <v>58.878</v>
      </c>
      <c r="G112" s="49">
        <f t="shared" ref="G112:G113" si="83">3.294</f>
        <v>3.294</v>
      </c>
      <c r="H112" s="49">
        <f t="shared" si="76"/>
        <v>1.631</v>
      </c>
      <c r="I112" s="3">
        <f t="shared" si="77"/>
        <v>63.802999999999997</v>
      </c>
      <c r="J112" s="3">
        <f t="shared" si="78"/>
        <v>633.76279199999999</v>
      </c>
      <c r="K112" s="3">
        <f t="shared" si="52"/>
        <v>35.456615999999997</v>
      </c>
      <c r="L112" s="3">
        <f t="shared" si="52"/>
        <v>17.556083999999998</v>
      </c>
      <c r="M112" s="52">
        <f t="shared" si="79"/>
        <v>686.77549199999999</v>
      </c>
      <c r="N112" s="14"/>
      <c r="O112" s="14"/>
      <c r="P112" s="74"/>
      <c r="Q112" s="84"/>
    </row>
    <row r="113" spans="2:17" s="19" customFormat="1" ht="15.75" customHeight="1" thickBot="1" x14ac:dyDescent="0.35">
      <c r="B113" s="13">
        <v>3</v>
      </c>
      <c r="C113" s="123"/>
      <c r="D113" s="7">
        <f t="shared" si="73"/>
        <v>1308</v>
      </c>
      <c r="E113" s="40" t="s">
        <v>56</v>
      </c>
      <c r="F113" s="50">
        <f t="shared" si="82"/>
        <v>58.878</v>
      </c>
      <c r="G113" s="50">
        <f t="shared" si="83"/>
        <v>3.294</v>
      </c>
      <c r="H113" s="50">
        <f t="shared" si="76"/>
        <v>1.631</v>
      </c>
      <c r="I113" s="8">
        <f t="shared" si="77"/>
        <v>63.802999999999997</v>
      </c>
      <c r="J113" s="8">
        <f t="shared" si="78"/>
        <v>633.76279199999999</v>
      </c>
      <c r="K113" s="8">
        <f t="shared" si="52"/>
        <v>35.456615999999997</v>
      </c>
      <c r="L113" s="8">
        <f t="shared" si="52"/>
        <v>17.556083999999998</v>
      </c>
      <c r="M113" s="53">
        <f t="shared" si="79"/>
        <v>686.77549199999999</v>
      </c>
      <c r="N113" s="16"/>
      <c r="O113" s="16"/>
      <c r="P113" s="77"/>
      <c r="Q113" s="84"/>
    </row>
    <row r="114" spans="2:17" ht="15" customHeight="1" x14ac:dyDescent="0.3">
      <c r="B114" s="13">
        <v>3</v>
      </c>
      <c r="C114" s="122">
        <v>14</v>
      </c>
      <c r="D114" s="35">
        <v>1401</v>
      </c>
      <c r="E114" s="38" t="s">
        <v>55</v>
      </c>
      <c r="F114" s="41">
        <f t="shared" ref="F114:F115" si="84">39.902</f>
        <v>39.902000000000001</v>
      </c>
      <c r="G114" s="41">
        <f t="shared" ref="G114:G115" si="85">2.502</f>
        <v>2.5019999999999998</v>
      </c>
      <c r="H114" s="41">
        <f>0</f>
        <v>0</v>
      </c>
      <c r="I114" s="5">
        <f>F114+G114+H114</f>
        <v>42.404000000000003</v>
      </c>
      <c r="J114" s="5">
        <f>F114*10.764</f>
        <v>429.50512800000001</v>
      </c>
      <c r="K114" s="5">
        <f t="shared" si="52"/>
        <v>26.931527999999997</v>
      </c>
      <c r="L114" s="5">
        <f t="shared" si="52"/>
        <v>0</v>
      </c>
      <c r="M114" s="51">
        <f>J114+K114+L114</f>
        <v>456.43665600000003</v>
      </c>
      <c r="N114" s="14"/>
      <c r="O114" s="14"/>
      <c r="P114" s="79"/>
      <c r="Q114" s="84"/>
    </row>
    <row r="115" spans="2:17" ht="15" customHeight="1" x14ac:dyDescent="0.3">
      <c r="B115" s="13">
        <v>3</v>
      </c>
      <c r="C115" s="119"/>
      <c r="D115" s="31">
        <f>D114+1</f>
        <v>1402</v>
      </c>
      <c r="E115" s="37" t="s">
        <v>55</v>
      </c>
      <c r="F115" s="65">
        <f t="shared" si="84"/>
        <v>39.902000000000001</v>
      </c>
      <c r="G115" s="65">
        <f t="shared" si="85"/>
        <v>2.5019999999999998</v>
      </c>
      <c r="H115" s="65">
        <f>0</f>
        <v>0</v>
      </c>
      <c r="I115" s="3">
        <f>F115+G115+H115</f>
        <v>42.404000000000003</v>
      </c>
      <c r="J115" s="3">
        <f>F115*10.764</f>
        <v>429.50512800000001</v>
      </c>
      <c r="K115" s="3">
        <f t="shared" si="52"/>
        <v>26.931527999999997</v>
      </c>
      <c r="L115" s="3">
        <f t="shared" si="52"/>
        <v>0</v>
      </c>
      <c r="M115" s="52">
        <f>J115+K115+L115</f>
        <v>456.43665600000003</v>
      </c>
      <c r="N115" s="14"/>
      <c r="O115" s="14"/>
      <c r="P115" s="78"/>
      <c r="Q115" s="84"/>
    </row>
    <row r="116" spans="2:17" s="19" customFormat="1" ht="15" customHeight="1" x14ac:dyDescent="0.3">
      <c r="B116" s="13">
        <v>3</v>
      </c>
      <c r="C116" s="119"/>
      <c r="D116" s="31">
        <f t="shared" ref="D116:D121" si="86">D115+1</f>
        <v>1403</v>
      </c>
      <c r="E116" s="37" t="s">
        <v>56</v>
      </c>
      <c r="F116" s="49">
        <f t="shared" ref="F116:F117" si="87">58.878</f>
        <v>58.878</v>
      </c>
      <c r="G116" s="49">
        <f t="shared" ref="G116:G117" si="88">3.294</f>
        <v>3.294</v>
      </c>
      <c r="H116" s="49">
        <f t="shared" ref="H116:H121" si="89">1.631</f>
        <v>1.631</v>
      </c>
      <c r="I116" s="3">
        <f t="shared" ref="I116:I121" si="90">F116+G116+H116</f>
        <v>63.802999999999997</v>
      </c>
      <c r="J116" s="3">
        <f t="shared" ref="J116:J121" si="91">F116*10.764</f>
        <v>633.76279199999999</v>
      </c>
      <c r="K116" s="3">
        <f t="shared" si="52"/>
        <v>35.456615999999997</v>
      </c>
      <c r="L116" s="3">
        <f t="shared" si="52"/>
        <v>17.556083999999998</v>
      </c>
      <c r="M116" s="52">
        <f t="shared" ref="M116:M121" si="92">J116+K116+L116</f>
        <v>686.77549199999999</v>
      </c>
      <c r="N116" s="14"/>
      <c r="O116" s="14"/>
      <c r="P116" s="74"/>
      <c r="Q116" s="84"/>
    </row>
    <row r="117" spans="2:17" s="19" customFormat="1" ht="15" customHeight="1" x14ac:dyDescent="0.3">
      <c r="B117" s="13">
        <v>3</v>
      </c>
      <c r="C117" s="119"/>
      <c r="D117" s="31">
        <f t="shared" si="86"/>
        <v>1404</v>
      </c>
      <c r="E117" s="37" t="s">
        <v>56</v>
      </c>
      <c r="F117" s="49">
        <f t="shared" si="87"/>
        <v>58.878</v>
      </c>
      <c r="G117" s="49">
        <f t="shared" si="88"/>
        <v>3.294</v>
      </c>
      <c r="H117" s="49">
        <f t="shared" si="89"/>
        <v>1.631</v>
      </c>
      <c r="I117" s="3">
        <f t="shared" si="90"/>
        <v>63.802999999999997</v>
      </c>
      <c r="J117" s="3">
        <f t="shared" si="91"/>
        <v>633.76279199999999</v>
      </c>
      <c r="K117" s="3">
        <f t="shared" si="52"/>
        <v>35.456615999999997</v>
      </c>
      <c r="L117" s="3">
        <f t="shared" si="52"/>
        <v>17.556083999999998</v>
      </c>
      <c r="M117" s="52">
        <f t="shared" si="92"/>
        <v>686.77549199999999</v>
      </c>
      <c r="N117" s="14"/>
      <c r="O117" s="14"/>
      <c r="P117" s="74"/>
      <c r="Q117" s="84"/>
    </row>
    <row r="118" spans="2:17" ht="15" customHeight="1" x14ac:dyDescent="0.3">
      <c r="B118" s="13">
        <v>3</v>
      </c>
      <c r="C118" s="119"/>
      <c r="D118" s="31">
        <f t="shared" si="86"/>
        <v>1405</v>
      </c>
      <c r="E118" s="37" t="s">
        <v>50</v>
      </c>
      <c r="F118" s="49">
        <f t="shared" ref="F118:F119" si="93">56.909</f>
        <v>56.908999999999999</v>
      </c>
      <c r="G118" s="49">
        <f t="shared" ref="G118:G119" si="94">2.457</f>
        <v>2.4569999999999999</v>
      </c>
      <c r="H118" s="49">
        <f t="shared" si="89"/>
        <v>1.631</v>
      </c>
      <c r="I118" s="3">
        <f t="shared" si="90"/>
        <v>60.997</v>
      </c>
      <c r="J118" s="3">
        <f t="shared" si="91"/>
        <v>612.56847599999992</v>
      </c>
      <c r="K118" s="3">
        <f t="shared" si="52"/>
        <v>26.447147999999999</v>
      </c>
      <c r="L118" s="3">
        <f t="shared" si="52"/>
        <v>17.556083999999998</v>
      </c>
      <c r="M118" s="52">
        <f t="shared" si="92"/>
        <v>656.57170799999994</v>
      </c>
      <c r="N118" s="14"/>
      <c r="O118" s="14"/>
      <c r="P118" s="74"/>
      <c r="Q118" s="84"/>
    </row>
    <row r="119" spans="2:17" ht="15" customHeight="1" x14ac:dyDescent="0.3">
      <c r="B119" s="13">
        <v>3</v>
      </c>
      <c r="C119" s="119"/>
      <c r="D119" s="31">
        <f t="shared" si="86"/>
        <v>1406</v>
      </c>
      <c r="E119" s="37" t="s">
        <v>50</v>
      </c>
      <c r="F119" s="49">
        <f t="shared" si="93"/>
        <v>56.908999999999999</v>
      </c>
      <c r="G119" s="49">
        <f t="shared" si="94"/>
        <v>2.4569999999999999</v>
      </c>
      <c r="H119" s="49">
        <f t="shared" si="89"/>
        <v>1.631</v>
      </c>
      <c r="I119" s="3">
        <f t="shared" si="90"/>
        <v>60.997</v>
      </c>
      <c r="J119" s="3">
        <f t="shared" si="91"/>
        <v>612.56847599999992</v>
      </c>
      <c r="K119" s="3">
        <f t="shared" si="52"/>
        <v>26.447147999999999</v>
      </c>
      <c r="L119" s="3">
        <f t="shared" si="52"/>
        <v>17.556083999999998</v>
      </c>
      <c r="M119" s="52">
        <f t="shared" si="92"/>
        <v>656.57170799999994</v>
      </c>
      <c r="N119" s="14"/>
      <c r="O119" s="14"/>
      <c r="P119" s="74"/>
      <c r="Q119" s="84"/>
    </row>
    <row r="120" spans="2:17" s="19" customFormat="1" ht="15" customHeight="1" x14ac:dyDescent="0.3">
      <c r="B120" s="13">
        <v>3</v>
      </c>
      <c r="C120" s="119"/>
      <c r="D120" s="31">
        <f t="shared" si="86"/>
        <v>1407</v>
      </c>
      <c r="E120" s="37" t="s">
        <v>56</v>
      </c>
      <c r="F120" s="49">
        <f t="shared" ref="F120:F121" si="95">58.878</f>
        <v>58.878</v>
      </c>
      <c r="G120" s="49">
        <f t="shared" ref="G120:G121" si="96">3.294</f>
        <v>3.294</v>
      </c>
      <c r="H120" s="49">
        <f t="shared" si="89"/>
        <v>1.631</v>
      </c>
      <c r="I120" s="3">
        <f t="shared" si="90"/>
        <v>63.802999999999997</v>
      </c>
      <c r="J120" s="3">
        <f t="shared" si="91"/>
        <v>633.76279199999999</v>
      </c>
      <c r="K120" s="3">
        <f t="shared" si="52"/>
        <v>35.456615999999997</v>
      </c>
      <c r="L120" s="3">
        <f t="shared" si="52"/>
        <v>17.556083999999998</v>
      </c>
      <c r="M120" s="52">
        <f t="shared" si="92"/>
        <v>686.77549199999999</v>
      </c>
      <c r="N120" s="14"/>
      <c r="O120" s="14"/>
      <c r="P120" s="74"/>
      <c r="Q120" s="84"/>
    </row>
    <row r="121" spans="2:17" s="19" customFormat="1" ht="15.75" customHeight="1" thickBot="1" x14ac:dyDescent="0.35">
      <c r="B121" s="13">
        <v>3</v>
      </c>
      <c r="C121" s="123"/>
      <c r="D121" s="7">
        <f t="shared" si="86"/>
        <v>1408</v>
      </c>
      <c r="E121" s="40" t="s">
        <v>56</v>
      </c>
      <c r="F121" s="50">
        <f t="shared" si="95"/>
        <v>58.878</v>
      </c>
      <c r="G121" s="50">
        <f t="shared" si="96"/>
        <v>3.294</v>
      </c>
      <c r="H121" s="50">
        <f t="shared" si="89"/>
        <v>1.631</v>
      </c>
      <c r="I121" s="8">
        <f t="shared" si="90"/>
        <v>63.802999999999997</v>
      </c>
      <c r="J121" s="8">
        <f t="shared" si="91"/>
        <v>633.76279199999999</v>
      </c>
      <c r="K121" s="8">
        <f t="shared" si="52"/>
        <v>35.456615999999997</v>
      </c>
      <c r="L121" s="8">
        <f t="shared" si="52"/>
        <v>17.556083999999998</v>
      </c>
      <c r="M121" s="53">
        <f t="shared" si="92"/>
        <v>686.77549199999999</v>
      </c>
      <c r="N121" s="16"/>
      <c r="O121" s="16"/>
      <c r="P121" s="77"/>
      <c r="Q121" s="84"/>
    </row>
    <row r="122" spans="2:17" ht="15" customHeight="1" x14ac:dyDescent="0.3">
      <c r="B122" s="13">
        <v>3</v>
      </c>
      <c r="C122" s="122">
        <v>15</v>
      </c>
      <c r="D122" s="35">
        <v>1501</v>
      </c>
      <c r="E122" s="38" t="s">
        <v>55</v>
      </c>
      <c r="F122" s="41">
        <f t="shared" ref="F122:F123" si="97">39.902</f>
        <v>39.902000000000001</v>
      </c>
      <c r="G122" s="41">
        <f t="shared" ref="G122:G123" si="98">2.502</f>
        <v>2.5019999999999998</v>
      </c>
      <c r="H122" s="41">
        <f>0</f>
        <v>0</v>
      </c>
      <c r="I122" s="5">
        <f>F122+G122+H122</f>
        <v>42.404000000000003</v>
      </c>
      <c r="J122" s="5">
        <f>F122*10.764</f>
        <v>429.50512800000001</v>
      </c>
      <c r="K122" s="5">
        <f t="shared" si="52"/>
        <v>26.931527999999997</v>
      </c>
      <c r="L122" s="5">
        <f t="shared" si="52"/>
        <v>0</v>
      </c>
      <c r="M122" s="51">
        <f>J122+K122+L122</f>
        <v>456.43665600000003</v>
      </c>
      <c r="N122" s="14"/>
      <c r="O122" s="14"/>
      <c r="P122" s="79"/>
      <c r="Q122" s="84"/>
    </row>
    <row r="123" spans="2:17" ht="15" customHeight="1" x14ac:dyDescent="0.3">
      <c r="B123" s="13">
        <v>3</v>
      </c>
      <c r="C123" s="119"/>
      <c r="D123" s="31">
        <f t="shared" ref="D123:D129" si="99">D122+1</f>
        <v>1502</v>
      </c>
      <c r="E123" s="37" t="s">
        <v>55</v>
      </c>
      <c r="F123" s="65">
        <f t="shared" si="97"/>
        <v>39.902000000000001</v>
      </c>
      <c r="G123" s="65">
        <f t="shared" si="98"/>
        <v>2.5019999999999998</v>
      </c>
      <c r="H123" s="65">
        <f>0</f>
        <v>0</v>
      </c>
      <c r="I123" s="3">
        <f>F123+G123+H123</f>
        <v>42.404000000000003</v>
      </c>
      <c r="J123" s="3">
        <f>F123*10.764</f>
        <v>429.50512800000001</v>
      </c>
      <c r="K123" s="3">
        <f t="shared" si="52"/>
        <v>26.931527999999997</v>
      </c>
      <c r="L123" s="3">
        <f t="shared" si="52"/>
        <v>0</v>
      </c>
      <c r="M123" s="52">
        <f>J123+K123+L123</f>
        <v>456.43665600000003</v>
      </c>
      <c r="N123" s="14"/>
      <c r="O123" s="14"/>
      <c r="P123" s="78"/>
      <c r="Q123" s="84"/>
    </row>
    <row r="124" spans="2:17" ht="15" customHeight="1" x14ac:dyDescent="0.3">
      <c r="B124" s="13">
        <v>3</v>
      </c>
      <c r="C124" s="119"/>
      <c r="D124" s="31">
        <f t="shared" si="99"/>
        <v>1503</v>
      </c>
      <c r="E124" s="37" t="s">
        <v>56</v>
      </c>
      <c r="F124" s="49">
        <f t="shared" ref="F124:F125" si="100">58.878</f>
        <v>58.878</v>
      </c>
      <c r="G124" s="49">
        <f t="shared" ref="G124:G125" si="101">3.294</f>
        <v>3.294</v>
      </c>
      <c r="H124" s="49">
        <f t="shared" ref="H124:H129" si="102">1.631</f>
        <v>1.631</v>
      </c>
      <c r="I124" s="3">
        <f t="shared" ref="I124:I129" si="103">F124+G124+H124</f>
        <v>63.802999999999997</v>
      </c>
      <c r="J124" s="3">
        <f t="shared" ref="J124:J129" si="104">F124*10.764</f>
        <v>633.76279199999999</v>
      </c>
      <c r="K124" s="3">
        <f t="shared" si="52"/>
        <v>35.456615999999997</v>
      </c>
      <c r="L124" s="3">
        <f t="shared" si="52"/>
        <v>17.556083999999998</v>
      </c>
      <c r="M124" s="52">
        <f t="shared" ref="M124:M129" si="105">J124+K124+L124</f>
        <v>686.77549199999999</v>
      </c>
      <c r="N124" s="14"/>
      <c r="O124" s="14"/>
      <c r="P124" s="74"/>
      <c r="Q124" s="84"/>
    </row>
    <row r="125" spans="2:17" s="19" customFormat="1" ht="15" customHeight="1" x14ac:dyDescent="0.3">
      <c r="B125" s="13">
        <v>3</v>
      </c>
      <c r="C125" s="119"/>
      <c r="D125" s="31">
        <f t="shared" si="99"/>
        <v>1504</v>
      </c>
      <c r="E125" s="37" t="s">
        <v>56</v>
      </c>
      <c r="F125" s="49">
        <f t="shared" si="100"/>
        <v>58.878</v>
      </c>
      <c r="G125" s="49">
        <f t="shared" si="101"/>
        <v>3.294</v>
      </c>
      <c r="H125" s="49">
        <f t="shared" si="102"/>
        <v>1.631</v>
      </c>
      <c r="I125" s="3">
        <f t="shared" si="103"/>
        <v>63.802999999999997</v>
      </c>
      <c r="J125" s="3">
        <f t="shared" si="104"/>
        <v>633.76279199999999</v>
      </c>
      <c r="K125" s="3">
        <f t="shared" si="52"/>
        <v>35.456615999999997</v>
      </c>
      <c r="L125" s="3">
        <f t="shared" si="52"/>
        <v>17.556083999999998</v>
      </c>
      <c r="M125" s="52">
        <f t="shared" si="105"/>
        <v>686.77549199999999</v>
      </c>
      <c r="N125" s="14"/>
      <c r="O125" s="14"/>
      <c r="P125" s="74"/>
      <c r="Q125" s="84"/>
    </row>
    <row r="126" spans="2:17" ht="15" customHeight="1" x14ac:dyDescent="0.3">
      <c r="B126" s="13">
        <v>3</v>
      </c>
      <c r="C126" s="119"/>
      <c r="D126" s="31">
        <f t="shared" si="99"/>
        <v>1505</v>
      </c>
      <c r="E126" s="37" t="s">
        <v>50</v>
      </c>
      <c r="F126" s="49">
        <f t="shared" ref="F126:F127" si="106">56.909</f>
        <v>56.908999999999999</v>
      </c>
      <c r="G126" s="49">
        <f t="shared" ref="G126:G127" si="107">2.457</f>
        <v>2.4569999999999999</v>
      </c>
      <c r="H126" s="49">
        <f t="shared" si="102"/>
        <v>1.631</v>
      </c>
      <c r="I126" s="3">
        <f t="shared" si="103"/>
        <v>60.997</v>
      </c>
      <c r="J126" s="3">
        <f t="shared" si="104"/>
        <v>612.56847599999992</v>
      </c>
      <c r="K126" s="3">
        <f t="shared" si="52"/>
        <v>26.447147999999999</v>
      </c>
      <c r="L126" s="3">
        <f t="shared" si="52"/>
        <v>17.556083999999998</v>
      </c>
      <c r="M126" s="52">
        <f t="shared" si="105"/>
        <v>656.57170799999994</v>
      </c>
      <c r="N126" s="14"/>
      <c r="O126" s="14"/>
      <c r="P126" s="74"/>
      <c r="Q126" s="84"/>
    </row>
    <row r="127" spans="2:17" ht="15" customHeight="1" x14ac:dyDescent="0.3">
      <c r="B127" s="13">
        <v>3</v>
      </c>
      <c r="C127" s="119"/>
      <c r="D127" s="31">
        <f t="shared" si="99"/>
        <v>1506</v>
      </c>
      <c r="E127" s="37" t="s">
        <v>50</v>
      </c>
      <c r="F127" s="49">
        <f t="shared" si="106"/>
        <v>56.908999999999999</v>
      </c>
      <c r="G127" s="49">
        <f t="shared" si="107"/>
        <v>2.4569999999999999</v>
      </c>
      <c r="H127" s="49">
        <f t="shared" si="102"/>
        <v>1.631</v>
      </c>
      <c r="I127" s="3">
        <f t="shared" si="103"/>
        <v>60.997</v>
      </c>
      <c r="J127" s="3">
        <f t="shared" si="104"/>
        <v>612.56847599999992</v>
      </c>
      <c r="K127" s="3">
        <f t="shared" si="52"/>
        <v>26.447147999999999</v>
      </c>
      <c r="L127" s="3">
        <f t="shared" si="52"/>
        <v>17.556083999999998</v>
      </c>
      <c r="M127" s="52">
        <f t="shared" si="105"/>
        <v>656.57170799999994</v>
      </c>
      <c r="N127" s="14"/>
      <c r="O127" s="14"/>
      <c r="P127" s="74"/>
      <c r="Q127" s="84"/>
    </row>
    <row r="128" spans="2:17" s="19" customFormat="1" ht="15" customHeight="1" x14ac:dyDescent="0.3">
      <c r="B128" s="13">
        <v>3</v>
      </c>
      <c r="C128" s="119"/>
      <c r="D128" s="31">
        <f t="shared" si="99"/>
        <v>1507</v>
      </c>
      <c r="E128" s="37" t="s">
        <v>56</v>
      </c>
      <c r="F128" s="49">
        <f t="shared" ref="F128:F129" si="108">58.878</f>
        <v>58.878</v>
      </c>
      <c r="G128" s="49">
        <f t="shared" ref="G128:G129" si="109">3.294</f>
        <v>3.294</v>
      </c>
      <c r="H128" s="49">
        <f t="shared" si="102"/>
        <v>1.631</v>
      </c>
      <c r="I128" s="3">
        <f t="shared" si="103"/>
        <v>63.802999999999997</v>
      </c>
      <c r="J128" s="3">
        <f t="shared" si="104"/>
        <v>633.76279199999999</v>
      </c>
      <c r="K128" s="3">
        <f t="shared" si="52"/>
        <v>35.456615999999997</v>
      </c>
      <c r="L128" s="3">
        <f t="shared" si="52"/>
        <v>17.556083999999998</v>
      </c>
      <c r="M128" s="52">
        <f t="shared" si="105"/>
        <v>686.77549199999999</v>
      </c>
      <c r="N128" s="14"/>
      <c r="O128" s="14"/>
      <c r="P128" s="74"/>
      <c r="Q128" s="84"/>
    </row>
    <row r="129" spans="2:17" s="19" customFormat="1" ht="15.75" customHeight="1" thickBot="1" x14ac:dyDescent="0.35">
      <c r="B129" s="13">
        <v>3</v>
      </c>
      <c r="C129" s="123"/>
      <c r="D129" s="7">
        <f t="shared" si="99"/>
        <v>1508</v>
      </c>
      <c r="E129" s="40" t="s">
        <v>56</v>
      </c>
      <c r="F129" s="50">
        <f t="shared" si="108"/>
        <v>58.878</v>
      </c>
      <c r="G129" s="50">
        <f t="shared" si="109"/>
        <v>3.294</v>
      </c>
      <c r="H129" s="50">
        <f t="shared" si="102"/>
        <v>1.631</v>
      </c>
      <c r="I129" s="8">
        <f t="shared" si="103"/>
        <v>63.802999999999997</v>
      </c>
      <c r="J129" s="8">
        <f t="shared" si="104"/>
        <v>633.76279199999999</v>
      </c>
      <c r="K129" s="8">
        <f t="shared" si="52"/>
        <v>35.456615999999997</v>
      </c>
      <c r="L129" s="8">
        <f t="shared" si="52"/>
        <v>17.556083999999998</v>
      </c>
      <c r="M129" s="53">
        <f t="shared" si="105"/>
        <v>686.77549199999999</v>
      </c>
      <c r="N129" s="16"/>
      <c r="O129" s="16"/>
      <c r="P129" s="77"/>
      <c r="Q129" s="84"/>
    </row>
    <row r="130" spans="2:17" ht="15" customHeight="1" x14ac:dyDescent="0.3">
      <c r="B130" s="13">
        <v>3</v>
      </c>
      <c r="C130" s="122">
        <v>16</v>
      </c>
      <c r="D130" s="35">
        <v>1601</v>
      </c>
      <c r="E130" s="38" t="s">
        <v>55</v>
      </c>
      <c r="F130" s="41">
        <f t="shared" ref="F130:F131" si="110">39.902</f>
        <v>39.902000000000001</v>
      </c>
      <c r="G130" s="41">
        <f t="shared" ref="G130:G131" si="111">2.502</f>
        <v>2.5019999999999998</v>
      </c>
      <c r="H130" s="41">
        <f>0</f>
        <v>0</v>
      </c>
      <c r="I130" s="5">
        <f>F130+G130+H130</f>
        <v>42.404000000000003</v>
      </c>
      <c r="J130" s="5">
        <f>F130*10.764</f>
        <v>429.50512800000001</v>
      </c>
      <c r="K130" s="5">
        <f t="shared" si="52"/>
        <v>26.931527999999997</v>
      </c>
      <c r="L130" s="5">
        <f t="shared" si="52"/>
        <v>0</v>
      </c>
      <c r="M130" s="51">
        <f>J130+K130+L130</f>
        <v>456.43665600000003</v>
      </c>
      <c r="N130" s="14"/>
      <c r="O130" s="14"/>
      <c r="P130" s="79"/>
      <c r="Q130" s="84"/>
    </row>
    <row r="131" spans="2:17" ht="15" customHeight="1" x14ac:dyDescent="0.3">
      <c r="B131" s="13">
        <v>3</v>
      </c>
      <c r="C131" s="119"/>
      <c r="D131" s="31">
        <f t="shared" ref="D131:D137" si="112">D130+1</f>
        <v>1602</v>
      </c>
      <c r="E131" s="37" t="s">
        <v>55</v>
      </c>
      <c r="F131" s="65">
        <f t="shared" si="110"/>
        <v>39.902000000000001</v>
      </c>
      <c r="G131" s="65">
        <f t="shared" si="111"/>
        <v>2.5019999999999998</v>
      </c>
      <c r="H131" s="65">
        <f>0</f>
        <v>0</v>
      </c>
      <c r="I131" s="3">
        <f>F131+G131+H131</f>
        <v>42.404000000000003</v>
      </c>
      <c r="J131" s="3">
        <f>F131*10.764</f>
        <v>429.50512800000001</v>
      </c>
      <c r="K131" s="3">
        <f t="shared" si="52"/>
        <v>26.931527999999997</v>
      </c>
      <c r="L131" s="3">
        <f t="shared" si="52"/>
        <v>0</v>
      </c>
      <c r="M131" s="52">
        <f>J131+K131+L131</f>
        <v>456.43665600000003</v>
      </c>
      <c r="N131" s="14"/>
      <c r="O131" s="14"/>
      <c r="P131" s="78"/>
      <c r="Q131" s="84"/>
    </row>
    <row r="132" spans="2:17" s="19" customFormat="1" ht="15" customHeight="1" x14ac:dyDescent="0.3">
      <c r="B132" s="13">
        <v>3</v>
      </c>
      <c r="C132" s="119"/>
      <c r="D132" s="31">
        <f t="shared" si="112"/>
        <v>1603</v>
      </c>
      <c r="E132" s="37" t="s">
        <v>56</v>
      </c>
      <c r="F132" s="49">
        <f t="shared" ref="F132:F133" si="113">58.878</f>
        <v>58.878</v>
      </c>
      <c r="G132" s="49">
        <f t="shared" ref="G132:G133" si="114">3.294</f>
        <v>3.294</v>
      </c>
      <c r="H132" s="49">
        <f t="shared" ref="H132:H137" si="115">1.631</f>
        <v>1.631</v>
      </c>
      <c r="I132" s="3">
        <f t="shared" ref="I132:I137" si="116">F132+G132+H132</f>
        <v>63.802999999999997</v>
      </c>
      <c r="J132" s="3">
        <f t="shared" ref="J132:J137" si="117">F132*10.764</f>
        <v>633.76279199999999</v>
      </c>
      <c r="K132" s="3">
        <f t="shared" si="52"/>
        <v>35.456615999999997</v>
      </c>
      <c r="L132" s="3">
        <f t="shared" si="52"/>
        <v>17.556083999999998</v>
      </c>
      <c r="M132" s="52">
        <f t="shared" ref="M132:M137" si="118">J132+K132+L132</f>
        <v>686.77549199999999</v>
      </c>
      <c r="N132" s="14"/>
      <c r="O132" s="14"/>
      <c r="P132" s="74"/>
      <c r="Q132" s="84"/>
    </row>
    <row r="133" spans="2:17" s="19" customFormat="1" ht="15" customHeight="1" x14ac:dyDescent="0.3">
      <c r="B133" s="13">
        <v>3</v>
      </c>
      <c r="C133" s="119"/>
      <c r="D133" s="31">
        <f t="shared" si="112"/>
        <v>1604</v>
      </c>
      <c r="E133" s="37" t="s">
        <v>56</v>
      </c>
      <c r="F133" s="49">
        <f t="shared" si="113"/>
        <v>58.878</v>
      </c>
      <c r="G133" s="49">
        <f t="shared" si="114"/>
        <v>3.294</v>
      </c>
      <c r="H133" s="49">
        <f t="shared" si="115"/>
        <v>1.631</v>
      </c>
      <c r="I133" s="3">
        <f t="shared" si="116"/>
        <v>63.802999999999997</v>
      </c>
      <c r="J133" s="3">
        <f t="shared" si="117"/>
        <v>633.76279199999999</v>
      </c>
      <c r="K133" s="3">
        <f t="shared" si="52"/>
        <v>35.456615999999997</v>
      </c>
      <c r="L133" s="3">
        <f t="shared" si="52"/>
        <v>17.556083999999998</v>
      </c>
      <c r="M133" s="52">
        <f t="shared" si="118"/>
        <v>686.77549199999999</v>
      </c>
      <c r="N133" s="14"/>
      <c r="O133" s="14"/>
      <c r="P133" s="74"/>
      <c r="Q133" s="84"/>
    </row>
    <row r="134" spans="2:17" ht="15" customHeight="1" x14ac:dyDescent="0.3">
      <c r="B134" s="13">
        <v>3</v>
      </c>
      <c r="C134" s="119"/>
      <c r="D134" s="31">
        <f t="shared" si="112"/>
        <v>1605</v>
      </c>
      <c r="E134" s="37" t="s">
        <v>50</v>
      </c>
      <c r="F134" s="49">
        <f t="shared" ref="F134:F135" si="119">56.909</f>
        <v>56.908999999999999</v>
      </c>
      <c r="G134" s="49">
        <f t="shared" ref="G134:G135" si="120">2.457</f>
        <v>2.4569999999999999</v>
      </c>
      <c r="H134" s="49">
        <f t="shared" si="115"/>
        <v>1.631</v>
      </c>
      <c r="I134" s="3">
        <f t="shared" si="116"/>
        <v>60.997</v>
      </c>
      <c r="J134" s="3">
        <f t="shared" si="117"/>
        <v>612.56847599999992</v>
      </c>
      <c r="K134" s="3">
        <f t="shared" si="52"/>
        <v>26.447147999999999</v>
      </c>
      <c r="L134" s="3">
        <f t="shared" si="52"/>
        <v>17.556083999999998</v>
      </c>
      <c r="M134" s="52">
        <f t="shared" si="118"/>
        <v>656.57170799999994</v>
      </c>
      <c r="N134" s="14"/>
      <c r="O134" s="14"/>
      <c r="P134" s="74"/>
      <c r="Q134" s="84"/>
    </row>
    <row r="135" spans="2:17" ht="15" customHeight="1" x14ac:dyDescent="0.3">
      <c r="B135" s="13">
        <v>3</v>
      </c>
      <c r="C135" s="119"/>
      <c r="D135" s="31">
        <f t="shared" si="112"/>
        <v>1606</v>
      </c>
      <c r="E135" s="37" t="s">
        <v>50</v>
      </c>
      <c r="F135" s="49">
        <f t="shared" si="119"/>
        <v>56.908999999999999</v>
      </c>
      <c r="G135" s="49">
        <f t="shared" si="120"/>
        <v>2.4569999999999999</v>
      </c>
      <c r="H135" s="49">
        <f t="shared" si="115"/>
        <v>1.631</v>
      </c>
      <c r="I135" s="3">
        <f t="shared" si="116"/>
        <v>60.997</v>
      </c>
      <c r="J135" s="3">
        <f t="shared" si="117"/>
        <v>612.56847599999992</v>
      </c>
      <c r="K135" s="3">
        <f t="shared" si="52"/>
        <v>26.447147999999999</v>
      </c>
      <c r="L135" s="3">
        <f t="shared" si="52"/>
        <v>17.556083999999998</v>
      </c>
      <c r="M135" s="52">
        <f t="shared" si="118"/>
        <v>656.57170799999994</v>
      </c>
      <c r="N135" s="14"/>
      <c r="O135" s="14"/>
      <c r="P135" s="74"/>
      <c r="Q135" s="84"/>
    </row>
    <row r="136" spans="2:17" s="19" customFormat="1" ht="15" customHeight="1" x14ac:dyDescent="0.3">
      <c r="B136" s="13">
        <v>3</v>
      </c>
      <c r="C136" s="119"/>
      <c r="D136" s="31">
        <f t="shared" si="112"/>
        <v>1607</v>
      </c>
      <c r="E136" s="37" t="s">
        <v>56</v>
      </c>
      <c r="F136" s="49">
        <f t="shared" ref="F136:F137" si="121">58.878</f>
        <v>58.878</v>
      </c>
      <c r="G136" s="49">
        <f t="shared" ref="G136:G137" si="122">3.294</f>
        <v>3.294</v>
      </c>
      <c r="H136" s="49">
        <f t="shared" si="115"/>
        <v>1.631</v>
      </c>
      <c r="I136" s="3">
        <f t="shared" si="116"/>
        <v>63.802999999999997</v>
      </c>
      <c r="J136" s="3">
        <f t="shared" si="117"/>
        <v>633.76279199999999</v>
      </c>
      <c r="K136" s="3">
        <f t="shared" si="52"/>
        <v>35.456615999999997</v>
      </c>
      <c r="L136" s="3">
        <f t="shared" si="52"/>
        <v>17.556083999999998</v>
      </c>
      <c r="M136" s="52">
        <f t="shared" si="118"/>
        <v>686.77549199999999</v>
      </c>
      <c r="N136" s="14"/>
      <c r="O136" s="14"/>
      <c r="P136" s="74"/>
      <c r="Q136" s="84"/>
    </row>
    <row r="137" spans="2:17" s="19" customFormat="1" ht="15.75" customHeight="1" thickBot="1" x14ac:dyDescent="0.35">
      <c r="B137" s="13">
        <v>3</v>
      </c>
      <c r="C137" s="123"/>
      <c r="D137" s="7">
        <f t="shared" si="112"/>
        <v>1608</v>
      </c>
      <c r="E137" s="40" t="s">
        <v>56</v>
      </c>
      <c r="F137" s="50">
        <f t="shared" si="121"/>
        <v>58.878</v>
      </c>
      <c r="G137" s="50">
        <f t="shared" si="122"/>
        <v>3.294</v>
      </c>
      <c r="H137" s="50">
        <f t="shared" si="115"/>
        <v>1.631</v>
      </c>
      <c r="I137" s="8">
        <f t="shared" si="116"/>
        <v>63.802999999999997</v>
      </c>
      <c r="J137" s="8">
        <f t="shared" si="117"/>
        <v>633.76279199999999</v>
      </c>
      <c r="K137" s="8">
        <f t="shared" si="52"/>
        <v>35.456615999999997</v>
      </c>
      <c r="L137" s="8">
        <f t="shared" si="52"/>
        <v>17.556083999999998</v>
      </c>
      <c r="M137" s="53">
        <f t="shared" si="118"/>
        <v>686.77549199999999</v>
      </c>
      <c r="N137" s="16"/>
      <c r="O137" s="16"/>
      <c r="P137" s="77"/>
      <c r="Q137" s="84"/>
    </row>
    <row r="138" spans="2:17" ht="15" customHeight="1" x14ac:dyDescent="0.3">
      <c r="B138" s="13">
        <v>3</v>
      </c>
      <c r="C138" s="122">
        <v>17</v>
      </c>
      <c r="D138" s="35">
        <v>1701</v>
      </c>
      <c r="E138" s="38" t="s">
        <v>55</v>
      </c>
      <c r="F138" s="41">
        <f t="shared" ref="F138" si="123">39.902</f>
        <v>39.902000000000001</v>
      </c>
      <c r="G138" s="41">
        <f t="shared" ref="G138" si="124">2.502</f>
        <v>2.5019999999999998</v>
      </c>
      <c r="H138" s="41">
        <f>0</f>
        <v>0</v>
      </c>
      <c r="I138" s="5">
        <f>F138+G138+H138</f>
        <v>42.404000000000003</v>
      </c>
      <c r="J138" s="5">
        <f>F138*10.764</f>
        <v>429.50512800000001</v>
      </c>
      <c r="K138" s="5">
        <f t="shared" si="52"/>
        <v>26.931527999999997</v>
      </c>
      <c r="L138" s="5">
        <f t="shared" si="52"/>
        <v>0</v>
      </c>
      <c r="M138" s="51">
        <f>J138+K138+L138</f>
        <v>456.43665600000003</v>
      </c>
      <c r="N138" s="14"/>
      <c r="O138" s="14"/>
      <c r="P138" s="79"/>
      <c r="Q138" s="84"/>
    </row>
    <row r="139" spans="2:17" ht="15" customHeight="1" x14ac:dyDescent="0.3">
      <c r="B139" s="13">
        <v>3</v>
      </c>
      <c r="C139" s="119"/>
      <c r="D139" s="2">
        <f t="shared" ref="D139:D145" si="125">D138+1</f>
        <v>1702</v>
      </c>
      <c r="E139" s="2"/>
      <c r="F139" s="89"/>
      <c r="G139" s="89"/>
      <c r="H139" s="89"/>
      <c r="I139" s="17"/>
      <c r="J139" s="17"/>
      <c r="K139" s="17"/>
      <c r="L139" s="17"/>
      <c r="M139" s="55"/>
      <c r="N139" s="18" t="s">
        <v>43</v>
      </c>
      <c r="O139" s="18"/>
      <c r="P139" s="80"/>
      <c r="Q139" s="84"/>
    </row>
    <row r="140" spans="2:17" s="19" customFormat="1" ht="15" customHeight="1" x14ac:dyDescent="0.3">
      <c r="B140" s="13">
        <v>3</v>
      </c>
      <c r="C140" s="119"/>
      <c r="D140" s="31">
        <f t="shared" si="125"/>
        <v>1703</v>
      </c>
      <c r="E140" s="37" t="s">
        <v>56</v>
      </c>
      <c r="F140" s="49">
        <f t="shared" ref="F140:F141" si="126">58.878</f>
        <v>58.878</v>
      </c>
      <c r="G140" s="49">
        <f t="shared" ref="G140:G141" si="127">3.294</f>
        <v>3.294</v>
      </c>
      <c r="H140" s="49">
        <f t="shared" ref="H140:H145" si="128">1.631</f>
        <v>1.631</v>
      </c>
      <c r="I140" s="3">
        <f t="shared" ref="I140:I145" si="129">F140+G140+H140</f>
        <v>63.802999999999997</v>
      </c>
      <c r="J140" s="3">
        <f t="shared" ref="J140:J145" si="130">F140*10.764</f>
        <v>633.76279199999999</v>
      </c>
      <c r="K140" s="3">
        <f t="shared" si="52"/>
        <v>35.456615999999997</v>
      </c>
      <c r="L140" s="3">
        <f t="shared" si="52"/>
        <v>17.556083999999998</v>
      </c>
      <c r="M140" s="52">
        <f t="shared" ref="M140:M145" si="131">J140+K140+L140</f>
        <v>686.77549199999999</v>
      </c>
      <c r="N140" s="14"/>
      <c r="O140" s="14"/>
      <c r="P140" s="74"/>
      <c r="Q140" s="84"/>
    </row>
    <row r="141" spans="2:17" s="19" customFormat="1" ht="15" customHeight="1" x14ac:dyDescent="0.3">
      <c r="B141" s="13">
        <v>3</v>
      </c>
      <c r="C141" s="119"/>
      <c r="D141" s="31">
        <f t="shared" si="125"/>
        <v>1704</v>
      </c>
      <c r="E141" s="37" t="s">
        <v>56</v>
      </c>
      <c r="F141" s="49">
        <f t="shared" si="126"/>
        <v>58.878</v>
      </c>
      <c r="G141" s="49">
        <f t="shared" si="127"/>
        <v>3.294</v>
      </c>
      <c r="H141" s="49">
        <f t="shared" si="128"/>
        <v>1.631</v>
      </c>
      <c r="I141" s="3">
        <f t="shared" si="129"/>
        <v>63.802999999999997</v>
      </c>
      <c r="J141" s="3">
        <f t="shared" si="130"/>
        <v>633.76279199999999</v>
      </c>
      <c r="K141" s="3">
        <f t="shared" si="52"/>
        <v>35.456615999999997</v>
      </c>
      <c r="L141" s="3">
        <f t="shared" si="52"/>
        <v>17.556083999999998</v>
      </c>
      <c r="M141" s="52">
        <f t="shared" si="131"/>
        <v>686.77549199999999</v>
      </c>
      <c r="N141" s="14"/>
      <c r="O141" s="14"/>
      <c r="P141" s="74"/>
      <c r="Q141" s="84"/>
    </row>
    <row r="142" spans="2:17" ht="15" customHeight="1" x14ac:dyDescent="0.3">
      <c r="B142" s="13">
        <v>3</v>
      </c>
      <c r="C142" s="119"/>
      <c r="D142" s="37">
        <f t="shared" si="125"/>
        <v>1705</v>
      </c>
      <c r="E142" s="37" t="s">
        <v>50</v>
      </c>
      <c r="F142" s="49">
        <f t="shared" ref="F142:F143" si="132">56.909</f>
        <v>56.908999999999999</v>
      </c>
      <c r="G142" s="49">
        <f t="shared" ref="G142:G143" si="133">2.457</f>
        <v>2.4569999999999999</v>
      </c>
      <c r="H142" s="49">
        <f t="shared" si="128"/>
        <v>1.631</v>
      </c>
      <c r="I142" s="46">
        <f t="shared" si="129"/>
        <v>60.997</v>
      </c>
      <c r="J142" s="46">
        <f t="shared" si="130"/>
        <v>612.56847599999992</v>
      </c>
      <c r="K142" s="46">
        <f t="shared" si="52"/>
        <v>26.447147999999999</v>
      </c>
      <c r="L142" s="46">
        <f t="shared" si="52"/>
        <v>17.556083999999998</v>
      </c>
      <c r="M142" s="52">
        <f t="shared" si="131"/>
        <v>656.57170799999994</v>
      </c>
      <c r="N142" s="31"/>
      <c r="O142" s="64"/>
      <c r="P142" s="81"/>
      <c r="Q142" s="84"/>
    </row>
    <row r="143" spans="2:17" ht="15" customHeight="1" x14ac:dyDescent="0.3">
      <c r="B143" s="13">
        <v>3</v>
      </c>
      <c r="C143" s="119"/>
      <c r="D143" s="31">
        <f t="shared" si="125"/>
        <v>1706</v>
      </c>
      <c r="E143" s="37" t="s">
        <v>50</v>
      </c>
      <c r="F143" s="49">
        <f t="shared" si="132"/>
        <v>56.908999999999999</v>
      </c>
      <c r="G143" s="49">
        <f t="shared" si="133"/>
        <v>2.4569999999999999</v>
      </c>
      <c r="H143" s="49">
        <f t="shared" si="128"/>
        <v>1.631</v>
      </c>
      <c r="I143" s="3">
        <f t="shared" si="129"/>
        <v>60.997</v>
      </c>
      <c r="J143" s="3">
        <f t="shared" si="130"/>
        <v>612.56847599999992</v>
      </c>
      <c r="K143" s="3">
        <f t="shared" si="52"/>
        <v>26.447147999999999</v>
      </c>
      <c r="L143" s="3">
        <f t="shared" si="52"/>
        <v>17.556083999999998</v>
      </c>
      <c r="M143" s="52">
        <f t="shared" si="131"/>
        <v>656.57170799999994</v>
      </c>
      <c r="N143" s="14"/>
      <c r="O143" s="14"/>
      <c r="P143" s="74"/>
      <c r="Q143" s="84"/>
    </row>
    <row r="144" spans="2:17" s="19" customFormat="1" ht="15" customHeight="1" x14ac:dyDescent="0.3">
      <c r="B144" s="13">
        <v>3</v>
      </c>
      <c r="C144" s="119"/>
      <c r="D144" s="31">
        <f t="shared" si="125"/>
        <v>1707</v>
      </c>
      <c r="E144" s="37" t="s">
        <v>56</v>
      </c>
      <c r="F144" s="49">
        <f t="shared" ref="F144:F145" si="134">58.878</f>
        <v>58.878</v>
      </c>
      <c r="G144" s="49">
        <f t="shared" ref="G144:G145" si="135">3.294</f>
        <v>3.294</v>
      </c>
      <c r="H144" s="49">
        <f t="shared" si="128"/>
        <v>1.631</v>
      </c>
      <c r="I144" s="3">
        <f t="shared" si="129"/>
        <v>63.802999999999997</v>
      </c>
      <c r="J144" s="3">
        <f t="shared" si="130"/>
        <v>633.76279199999999</v>
      </c>
      <c r="K144" s="3">
        <f t="shared" si="52"/>
        <v>35.456615999999997</v>
      </c>
      <c r="L144" s="3">
        <f t="shared" si="52"/>
        <v>17.556083999999998</v>
      </c>
      <c r="M144" s="52">
        <f t="shared" si="131"/>
        <v>686.77549199999999</v>
      </c>
      <c r="N144" s="14"/>
      <c r="O144" s="14"/>
      <c r="P144" s="74"/>
      <c r="Q144" s="84"/>
    </row>
    <row r="145" spans="2:17" s="19" customFormat="1" ht="15.75" customHeight="1" thickBot="1" x14ac:dyDescent="0.35">
      <c r="B145" s="13">
        <v>3</v>
      </c>
      <c r="C145" s="123"/>
      <c r="D145" s="7">
        <f t="shared" si="125"/>
        <v>1708</v>
      </c>
      <c r="E145" s="40" t="s">
        <v>56</v>
      </c>
      <c r="F145" s="50">
        <f t="shared" si="134"/>
        <v>58.878</v>
      </c>
      <c r="G145" s="50">
        <f t="shared" si="135"/>
        <v>3.294</v>
      </c>
      <c r="H145" s="50">
        <f t="shared" si="128"/>
        <v>1.631</v>
      </c>
      <c r="I145" s="8">
        <f t="shared" si="129"/>
        <v>63.802999999999997</v>
      </c>
      <c r="J145" s="8">
        <f t="shared" si="130"/>
        <v>633.76279199999999</v>
      </c>
      <c r="K145" s="8">
        <f t="shared" si="52"/>
        <v>35.456615999999997</v>
      </c>
      <c r="L145" s="8">
        <f t="shared" si="52"/>
        <v>17.556083999999998</v>
      </c>
      <c r="M145" s="53">
        <f t="shared" si="131"/>
        <v>686.77549199999999</v>
      </c>
      <c r="N145" s="16"/>
      <c r="O145" s="16"/>
      <c r="P145" s="77"/>
      <c r="Q145" s="84"/>
    </row>
    <row r="146" spans="2:17" ht="15" customHeight="1" x14ac:dyDescent="0.3">
      <c r="B146" s="13">
        <v>3</v>
      </c>
      <c r="C146" s="122">
        <v>18</v>
      </c>
      <c r="D146" s="35">
        <v>1801</v>
      </c>
      <c r="E146" s="38" t="s">
        <v>55</v>
      </c>
      <c r="F146" s="41">
        <f t="shared" ref="F146:F147" si="136">39.902</f>
        <v>39.902000000000001</v>
      </c>
      <c r="G146" s="41">
        <f t="shared" ref="G146:G147" si="137">2.502</f>
        <v>2.5019999999999998</v>
      </c>
      <c r="H146" s="41">
        <f>0</f>
        <v>0</v>
      </c>
      <c r="I146" s="5">
        <f>F146+G146+H146</f>
        <v>42.404000000000003</v>
      </c>
      <c r="J146" s="5">
        <f>F146*10.764</f>
        <v>429.50512800000001</v>
      </c>
      <c r="K146" s="5">
        <f t="shared" si="52"/>
        <v>26.931527999999997</v>
      </c>
      <c r="L146" s="5">
        <f t="shared" si="52"/>
        <v>0</v>
      </c>
      <c r="M146" s="51">
        <f>J146+K146+L146</f>
        <v>456.43665600000003</v>
      </c>
      <c r="N146" s="14"/>
      <c r="O146" s="14"/>
      <c r="P146" s="79"/>
      <c r="Q146" s="84"/>
    </row>
    <row r="147" spans="2:17" ht="15" customHeight="1" x14ac:dyDescent="0.3">
      <c r="B147" s="13">
        <v>3</v>
      </c>
      <c r="C147" s="119"/>
      <c r="D147" s="31">
        <f t="shared" ref="D147:D153" si="138">D146+1</f>
        <v>1802</v>
      </c>
      <c r="E147" s="37" t="s">
        <v>55</v>
      </c>
      <c r="F147" s="65">
        <f t="shared" si="136"/>
        <v>39.902000000000001</v>
      </c>
      <c r="G147" s="65">
        <f t="shared" si="137"/>
        <v>2.5019999999999998</v>
      </c>
      <c r="H147" s="65">
        <f>0</f>
        <v>0</v>
      </c>
      <c r="I147" s="3">
        <f>F147+G147+H147</f>
        <v>42.404000000000003</v>
      </c>
      <c r="J147" s="3">
        <f>F147*10.764</f>
        <v>429.50512800000001</v>
      </c>
      <c r="K147" s="3">
        <f t="shared" si="52"/>
        <v>26.931527999999997</v>
      </c>
      <c r="L147" s="3">
        <f t="shared" si="52"/>
        <v>0</v>
      </c>
      <c r="M147" s="52">
        <f>J147+K147+L147</f>
        <v>456.43665600000003</v>
      </c>
      <c r="N147" s="14"/>
      <c r="O147" s="14"/>
      <c r="P147" s="78"/>
      <c r="Q147" s="84"/>
    </row>
    <row r="148" spans="2:17" s="19" customFormat="1" ht="15" customHeight="1" x14ac:dyDescent="0.3">
      <c r="B148" s="13">
        <v>3</v>
      </c>
      <c r="C148" s="119"/>
      <c r="D148" s="31">
        <f t="shared" si="138"/>
        <v>1803</v>
      </c>
      <c r="E148" s="37" t="s">
        <v>56</v>
      </c>
      <c r="F148" s="49">
        <f t="shared" ref="F148:F149" si="139">58.878</f>
        <v>58.878</v>
      </c>
      <c r="G148" s="49">
        <f t="shared" ref="G148:G149" si="140">3.294</f>
        <v>3.294</v>
      </c>
      <c r="H148" s="49">
        <f t="shared" ref="H148:H153" si="141">1.631</f>
        <v>1.631</v>
      </c>
      <c r="I148" s="3">
        <f t="shared" ref="I148:I153" si="142">F148+G148+H148</f>
        <v>63.802999999999997</v>
      </c>
      <c r="J148" s="3">
        <f t="shared" ref="J148:J153" si="143">F148*10.764</f>
        <v>633.76279199999999</v>
      </c>
      <c r="K148" s="3">
        <f t="shared" si="52"/>
        <v>35.456615999999997</v>
      </c>
      <c r="L148" s="3">
        <f t="shared" si="52"/>
        <v>17.556083999999998</v>
      </c>
      <c r="M148" s="52">
        <f t="shared" ref="M148:M153" si="144">J148+K148+L148</f>
        <v>686.77549199999999</v>
      </c>
      <c r="N148" s="14"/>
      <c r="O148" s="14"/>
      <c r="P148" s="74"/>
      <c r="Q148" s="84"/>
    </row>
    <row r="149" spans="2:17" s="19" customFormat="1" ht="15" customHeight="1" x14ac:dyDescent="0.3">
      <c r="B149" s="13">
        <v>3</v>
      </c>
      <c r="C149" s="119"/>
      <c r="D149" s="31">
        <f t="shared" si="138"/>
        <v>1804</v>
      </c>
      <c r="E149" s="37" t="s">
        <v>56</v>
      </c>
      <c r="F149" s="49">
        <f t="shared" si="139"/>
        <v>58.878</v>
      </c>
      <c r="G149" s="49">
        <f t="shared" si="140"/>
        <v>3.294</v>
      </c>
      <c r="H149" s="49">
        <f t="shared" si="141"/>
        <v>1.631</v>
      </c>
      <c r="I149" s="3">
        <f t="shared" si="142"/>
        <v>63.802999999999997</v>
      </c>
      <c r="J149" s="3">
        <f t="shared" si="143"/>
        <v>633.76279199999999</v>
      </c>
      <c r="K149" s="3">
        <f t="shared" si="52"/>
        <v>35.456615999999997</v>
      </c>
      <c r="L149" s="3">
        <f t="shared" si="52"/>
        <v>17.556083999999998</v>
      </c>
      <c r="M149" s="52">
        <f t="shared" si="144"/>
        <v>686.77549199999999</v>
      </c>
      <c r="N149" s="14"/>
      <c r="O149" s="14"/>
      <c r="P149" s="74"/>
      <c r="Q149" s="84"/>
    </row>
    <row r="150" spans="2:17" ht="15" customHeight="1" x14ac:dyDescent="0.3">
      <c r="B150" s="13">
        <v>3</v>
      </c>
      <c r="C150" s="119"/>
      <c r="D150" s="31">
        <f t="shared" si="138"/>
        <v>1805</v>
      </c>
      <c r="E150" s="37" t="s">
        <v>50</v>
      </c>
      <c r="F150" s="49">
        <f t="shared" ref="F150:F151" si="145">56.909</f>
        <v>56.908999999999999</v>
      </c>
      <c r="G150" s="49">
        <f t="shared" ref="G150:G151" si="146">2.457</f>
        <v>2.4569999999999999</v>
      </c>
      <c r="H150" s="49">
        <f t="shared" si="141"/>
        <v>1.631</v>
      </c>
      <c r="I150" s="3">
        <f t="shared" si="142"/>
        <v>60.997</v>
      </c>
      <c r="J150" s="3">
        <f t="shared" si="143"/>
        <v>612.56847599999992</v>
      </c>
      <c r="K150" s="3">
        <f t="shared" si="52"/>
        <v>26.447147999999999</v>
      </c>
      <c r="L150" s="3">
        <f t="shared" si="52"/>
        <v>17.556083999999998</v>
      </c>
      <c r="M150" s="52">
        <f t="shared" si="144"/>
        <v>656.57170799999994</v>
      </c>
      <c r="N150" s="14"/>
      <c r="O150" s="14"/>
      <c r="P150" s="74"/>
      <c r="Q150" s="84"/>
    </row>
    <row r="151" spans="2:17" ht="15" customHeight="1" x14ac:dyDescent="0.3">
      <c r="B151" s="13">
        <v>3</v>
      </c>
      <c r="C151" s="119"/>
      <c r="D151" s="31">
        <f t="shared" si="138"/>
        <v>1806</v>
      </c>
      <c r="E151" s="37" t="s">
        <v>50</v>
      </c>
      <c r="F151" s="49">
        <f t="shared" si="145"/>
        <v>56.908999999999999</v>
      </c>
      <c r="G151" s="49">
        <f t="shared" si="146"/>
        <v>2.4569999999999999</v>
      </c>
      <c r="H151" s="49">
        <f t="shared" si="141"/>
        <v>1.631</v>
      </c>
      <c r="I151" s="3">
        <f t="shared" si="142"/>
        <v>60.997</v>
      </c>
      <c r="J151" s="3">
        <f t="shared" si="143"/>
        <v>612.56847599999992</v>
      </c>
      <c r="K151" s="3">
        <f t="shared" si="52"/>
        <v>26.447147999999999</v>
      </c>
      <c r="L151" s="3">
        <f t="shared" si="52"/>
        <v>17.556083999999998</v>
      </c>
      <c r="M151" s="52">
        <f t="shared" si="144"/>
        <v>656.57170799999994</v>
      </c>
      <c r="N151" s="14"/>
      <c r="O151" s="14"/>
      <c r="P151" s="74"/>
      <c r="Q151" s="84"/>
    </row>
    <row r="152" spans="2:17" s="19" customFormat="1" ht="15" customHeight="1" x14ac:dyDescent="0.3">
      <c r="B152" s="13">
        <v>3</v>
      </c>
      <c r="C152" s="119"/>
      <c r="D152" s="31">
        <f t="shared" si="138"/>
        <v>1807</v>
      </c>
      <c r="E152" s="37" t="s">
        <v>56</v>
      </c>
      <c r="F152" s="49">
        <f t="shared" ref="F152:F153" si="147">58.878</f>
        <v>58.878</v>
      </c>
      <c r="G152" s="49">
        <f t="shared" ref="G152:G153" si="148">3.294</f>
        <v>3.294</v>
      </c>
      <c r="H152" s="49">
        <f t="shared" si="141"/>
        <v>1.631</v>
      </c>
      <c r="I152" s="3">
        <f t="shared" si="142"/>
        <v>63.802999999999997</v>
      </c>
      <c r="J152" s="3">
        <f t="shared" si="143"/>
        <v>633.76279199999999</v>
      </c>
      <c r="K152" s="3">
        <f t="shared" si="52"/>
        <v>35.456615999999997</v>
      </c>
      <c r="L152" s="3">
        <f t="shared" si="52"/>
        <v>17.556083999999998</v>
      </c>
      <c r="M152" s="52">
        <f t="shared" si="144"/>
        <v>686.77549199999999</v>
      </c>
      <c r="N152" s="14"/>
      <c r="O152" s="14"/>
      <c r="P152" s="74"/>
      <c r="Q152" s="84"/>
    </row>
    <row r="153" spans="2:17" s="19" customFormat="1" ht="15.75" customHeight="1" thickBot="1" x14ac:dyDescent="0.35">
      <c r="B153" s="13">
        <v>3</v>
      </c>
      <c r="C153" s="123"/>
      <c r="D153" s="7">
        <f t="shared" si="138"/>
        <v>1808</v>
      </c>
      <c r="E153" s="40" t="s">
        <v>56</v>
      </c>
      <c r="F153" s="50">
        <f t="shared" si="147"/>
        <v>58.878</v>
      </c>
      <c r="G153" s="50">
        <f t="shared" si="148"/>
        <v>3.294</v>
      </c>
      <c r="H153" s="50">
        <f t="shared" si="141"/>
        <v>1.631</v>
      </c>
      <c r="I153" s="8">
        <f t="shared" si="142"/>
        <v>63.802999999999997</v>
      </c>
      <c r="J153" s="8">
        <f t="shared" si="143"/>
        <v>633.76279199999999</v>
      </c>
      <c r="K153" s="8">
        <f t="shared" si="52"/>
        <v>35.456615999999997</v>
      </c>
      <c r="L153" s="8">
        <f t="shared" si="52"/>
        <v>17.556083999999998</v>
      </c>
      <c r="M153" s="53">
        <f t="shared" si="144"/>
        <v>686.77549199999999</v>
      </c>
      <c r="N153" s="16"/>
      <c r="O153" s="16"/>
      <c r="P153" s="77"/>
      <c r="Q153" s="84"/>
    </row>
    <row r="154" spans="2:17" ht="15" customHeight="1" x14ac:dyDescent="0.3">
      <c r="B154" s="13">
        <v>3</v>
      </c>
      <c r="C154" s="122">
        <v>19</v>
      </c>
      <c r="D154" s="35">
        <v>1901</v>
      </c>
      <c r="E154" s="38" t="s">
        <v>55</v>
      </c>
      <c r="F154" s="41">
        <f t="shared" ref="F154:F155" si="149">39.902</f>
        <v>39.902000000000001</v>
      </c>
      <c r="G154" s="41">
        <f t="shared" ref="G154:G155" si="150">2.502</f>
        <v>2.5019999999999998</v>
      </c>
      <c r="H154" s="41">
        <f>0</f>
        <v>0</v>
      </c>
      <c r="I154" s="5">
        <f>F154+G154+H154</f>
        <v>42.404000000000003</v>
      </c>
      <c r="J154" s="5">
        <f>F154*10.764</f>
        <v>429.50512800000001</v>
      </c>
      <c r="K154" s="5">
        <f t="shared" ref="K154:L217" si="151">G154*10.764</f>
        <v>26.931527999999997</v>
      </c>
      <c r="L154" s="5">
        <f t="shared" si="151"/>
        <v>0</v>
      </c>
      <c r="M154" s="51">
        <f>J154+K154+L154</f>
        <v>456.43665600000003</v>
      </c>
      <c r="N154" s="14"/>
      <c r="O154" s="14"/>
      <c r="P154" s="79"/>
      <c r="Q154" s="84"/>
    </row>
    <row r="155" spans="2:17" ht="15" customHeight="1" x14ac:dyDescent="0.3">
      <c r="B155" s="13">
        <v>3</v>
      </c>
      <c r="C155" s="119"/>
      <c r="D155" s="31">
        <f t="shared" ref="D155:D161" si="152">D154+1</f>
        <v>1902</v>
      </c>
      <c r="E155" s="37" t="s">
        <v>55</v>
      </c>
      <c r="F155" s="65">
        <f t="shared" si="149"/>
        <v>39.902000000000001</v>
      </c>
      <c r="G155" s="65">
        <f t="shared" si="150"/>
        <v>2.5019999999999998</v>
      </c>
      <c r="H155" s="65">
        <f>0</f>
        <v>0</v>
      </c>
      <c r="I155" s="3">
        <f>F155+G155+H155</f>
        <v>42.404000000000003</v>
      </c>
      <c r="J155" s="3">
        <f>F155*10.764</f>
        <v>429.50512800000001</v>
      </c>
      <c r="K155" s="3">
        <f t="shared" si="151"/>
        <v>26.931527999999997</v>
      </c>
      <c r="L155" s="3">
        <f t="shared" si="151"/>
        <v>0</v>
      </c>
      <c r="M155" s="52">
        <f>J155+K155+L155</f>
        <v>456.43665600000003</v>
      </c>
      <c r="N155" s="14"/>
      <c r="O155" s="14"/>
      <c r="P155" s="78"/>
      <c r="Q155" s="84"/>
    </row>
    <row r="156" spans="2:17" s="19" customFormat="1" ht="15" customHeight="1" x14ac:dyDescent="0.3">
      <c r="B156" s="13">
        <v>3</v>
      </c>
      <c r="C156" s="119"/>
      <c r="D156" s="31">
        <f t="shared" si="152"/>
        <v>1903</v>
      </c>
      <c r="E156" s="37" t="s">
        <v>56</v>
      </c>
      <c r="F156" s="49">
        <f t="shared" ref="F156:F157" si="153">58.878</f>
        <v>58.878</v>
      </c>
      <c r="G156" s="49">
        <f t="shared" ref="G156:G157" si="154">3.294</f>
        <v>3.294</v>
      </c>
      <c r="H156" s="49">
        <f t="shared" ref="H156:H161" si="155">1.631</f>
        <v>1.631</v>
      </c>
      <c r="I156" s="3">
        <f t="shared" ref="I156:I161" si="156">F156+G156+H156</f>
        <v>63.802999999999997</v>
      </c>
      <c r="J156" s="3">
        <f t="shared" ref="J156:J161" si="157">F156*10.764</f>
        <v>633.76279199999999</v>
      </c>
      <c r="K156" s="3">
        <f t="shared" si="151"/>
        <v>35.456615999999997</v>
      </c>
      <c r="L156" s="3">
        <f t="shared" si="151"/>
        <v>17.556083999999998</v>
      </c>
      <c r="M156" s="52">
        <f t="shared" ref="M156:M161" si="158">J156+K156+L156</f>
        <v>686.77549199999999</v>
      </c>
      <c r="N156" s="14"/>
      <c r="O156" s="14"/>
      <c r="P156" s="74"/>
      <c r="Q156" s="84"/>
    </row>
    <row r="157" spans="2:17" s="19" customFormat="1" ht="15" customHeight="1" x14ac:dyDescent="0.3">
      <c r="B157" s="13">
        <v>3</v>
      </c>
      <c r="C157" s="119"/>
      <c r="D157" s="31">
        <f t="shared" si="152"/>
        <v>1904</v>
      </c>
      <c r="E157" s="37" t="s">
        <v>56</v>
      </c>
      <c r="F157" s="49">
        <f t="shared" si="153"/>
        <v>58.878</v>
      </c>
      <c r="G157" s="49">
        <f t="shared" si="154"/>
        <v>3.294</v>
      </c>
      <c r="H157" s="49">
        <f t="shared" si="155"/>
        <v>1.631</v>
      </c>
      <c r="I157" s="3">
        <f t="shared" si="156"/>
        <v>63.802999999999997</v>
      </c>
      <c r="J157" s="3">
        <f t="shared" si="157"/>
        <v>633.76279199999999</v>
      </c>
      <c r="K157" s="3">
        <f t="shared" si="151"/>
        <v>35.456615999999997</v>
      </c>
      <c r="L157" s="3">
        <f t="shared" si="151"/>
        <v>17.556083999999998</v>
      </c>
      <c r="M157" s="52">
        <f t="shared" si="158"/>
        <v>686.77549199999999</v>
      </c>
      <c r="N157" s="14"/>
      <c r="O157" s="14"/>
      <c r="P157" s="74"/>
      <c r="Q157" s="84"/>
    </row>
    <row r="158" spans="2:17" ht="15" customHeight="1" x14ac:dyDescent="0.3">
      <c r="B158" s="13">
        <v>3</v>
      </c>
      <c r="C158" s="119"/>
      <c r="D158" s="31">
        <f t="shared" si="152"/>
        <v>1905</v>
      </c>
      <c r="E158" s="37" t="s">
        <v>50</v>
      </c>
      <c r="F158" s="49">
        <f t="shared" ref="F158:F159" si="159">56.909</f>
        <v>56.908999999999999</v>
      </c>
      <c r="G158" s="49">
        <f t="shared" ref="G158:G159" si="160">2.457</f>
        <v>2.4569999999999999</v>
      </c>
      <c r="H158" s="49">
        <f t="shared" si="155"/>
        <v>1.631</v>
      </c>
      <c r="I158" s="3">
        <f t="shared" si="156"/>
        <v>60.997</v>
      </c>
      <c r="J158" s="3">
        <f t="shared" si="157"/>
        <v>612.56847599999992</v>
      </c>
      <c r="K158" s="3">
        <f t="shared" si="151"/>
        <v>26.447147999999999</v>
      </c>
      <c r="L158" s="3">
        <f t="shared" si="151"/>
        <v>17.556083999999998</v>
      </c>
      <c r="M158" s="52">
        <f t="shared" si="158"/>
        <v>656.57170799999994</v>
      </c>
      <c r="N158" s="14"/>
      <c r="O158" s="14"/>
      <c r="P158" s="74"/>
      <c r="Q158" s="84"/>
    </row>
    <row r="159" spans="2:17" ht="15" customHeight="1" x14ac:dyDescent="0.3">
      <c r="B159" s="13">
        <v>3</v>
      </c>
      <c r="C159" s="119"/>
      <c r="D159" s="31">
        <f t="shared" si="152"/>
        <v>1906</v>
      </c>
      <c r="E159" s="37" t="s">
        <v>50</v>
      </c>
      <c r="F159" s="49">
        <f t="shared" si="159"/>
        <v>56.908999999999999</v>
      </c>
      <c r="G159" s="49">
        <f t="shared" si="160"/>
        <v>2.4569999999999999</v>
      </c>
      <c r="H159" s="49">
        <f t="shared" si="155"/>
        <v>1.631</v>
      </c>
      <c r="I159" s="3">
        <f t="shared" si="156"/>
        <v>60.997</v>
      </c>
      <c r="J159" s="3">
        <f t="shared" si="157"/>
        <v>612.56847599999992</v>
      </c>
      <c r="K159" s="3">
        <f t="shared" si="151"/>
        <v>26.447147999999999</v>
      </c>
      <c r="L159" s="3">
        <f t="shared" si="151"/>
        <v>17.556083999999998</v>
      </c>
      <c r="M159" s="52">
        <f t="shared" si="158"/>
        <v>656.57170799999994</v>
      </c>
      <c r="N159" s="14"/>
      <c r="O159" s="14"/>
      <c r="P159" s="74"/>
      <c r="Q159" s="84"/>
    </row>
    <row r="160" spans="2:17" s="19" customFormat="1" ht="15" customHeight="1" x14ac:dyDescent="0.3">
      <c r="B160" s="13">
        <v>3</v>
      </c>
      <c r="C160" s="119"/>
      <c r="D160" s="31">
        <f t="shared" si="152"/>
        <v>1907</v>
      </c>
      <c r="E160" s="37" t="s">
        <v>56</v>
      </c>
      <c r="F160" s="49">
        <f t="shared" ref="F160:F161" si="161">58.878</f>
        <v>58.878</v>
      </c>
      <c r="G160" s="49">
        <f t="shared" ref="G160:G161" si="162">3.294</f>
        <v>3.294</v>
      </c>
      <c r="H160" s="49">
        <f t="shared" si="155"/>
        <v>1.631</v>
      </c>
      <c r="I160" s="3">
        <f t="shared" si="156"/>
        <v>63.802999999999997</v>
      </c>
      <c r="J160" s="3">
        <f t="shared" si="157"/>
        <v>633.76279199999999</v>
      </c>
      <c r="K160" s="3">
        <f t="shared" si="151"/>
        <v>35.456615999999997</v>
      </c>
      <c r="L160" s="3">
        <f t="shared" si="151"/>
        <v>17.556083999999998</v>
      </c>
      <c r="M160" s="52">
        <f t="shared" si="158"/>
        <v>686.77549199999999</v>
      </c>
      <c r="N160" s="14"/>
      <c r="O160" s="14"/>
      <c r="P160" s="74"/>
      <c r="Q160" s="84"/>
    </row>
    <row r="161" spans="2:17" s="19" customFormat="1" ht="15.75" customHeight="1" thickBot="1" x14ac:dyDescent="0.35">
      <c r="B161" s="13">
        <v>3</v>
      </c>
      <c r="C161" s="123"/>
      <c r="D161" s="7">
        <f t="shared" si="152"/>
        <v>1908</v>
      </c>
      <c r="E161" s="40" t="s">
        <v>56</v>
      </c>
      <c r="F161" s="50">
        <f t="shared" si="161"/>
        <v>58.878</v>
      </c>
      <c r="G161" s="50">
        <f t="shared" si="162"/>
        <v>3.294</v>
      </c>
      <c r="H161" s="50">
        <f t="shared" si="155"/>
        <v>1.631</v>
      </c>
      <c r="I161" s="8">
        <f t="shared" si="156"/>
        <v>63.802999999999997</v>
      </c>
      <c r="J161" s="8">
        <f t="shared" si="157"/>
        <v>633.76279199999999</v>
      </c>
      <c r="K161" s="8">
        <f t="shared" si="151"/>
        <v>35.456615999999997</v>
      </c>
      <c r="L161" s="8">
        <f t="shared" si="151"/>
        <v>17.556083999999998</v>
      </c>
      <c r="M161" s="53">
        <f t="shared" si="158"/>
        <v>686.77549199999999</v>
      </c>
      <c r="N161" s="16"/>
      <c r="O161" s="16"/>
      <c r="P161" s="77"/>
      <c r="Q161" s="84"/>
    </row>
    <row r="162" spans="2:17" ht="15" customHeight="1" x14ac:dyDescent="0.3">
      <c r="B162" s="13">
        <v>3</v>
      </c>
      <c r="C162" s="122">
        <v>20</v>
      </c>
      <c r="D162" s="35">
        <v>2001</v>
      </c>
      <c r="E162" s="38" t="s">
        <v>55</v>
      </c>
      <c r="F162" s="41">
        <f t="shared" ref="F162:F163" si="163">39.902</f>
        <v>39.902000000000001</v>
      </c>
      <c r="G162" s="41">
        <f t="shared" ref="G162:G163" si="164">2.502</f>
        <v>2.5019999999999998</v>
      </c>
      <c r="H162" s="41">
        <f>0</f>
        <v>0</v>
      </c>
      <c r="I162" s="5">
        <f>F162+G162+H162</f>
        <v>42.404000000000003</v>
      </c>
      <c r="J162" s="5">
        <f>F162*10.764</f>
        <v>429.50512800000001</v>
      </c>
      <c r="K162" s="5">
        <f t="shared" si="151"/>
        <v>26.931527999999997</v>
      </c>
      <c r="L162" s="5">
        <f t="shared" si="151"/>
        <v>0</v>
      </c>
      <c r="M162" s="51">
        <f>J162+K162+L162</f>
        <v>456.43665600000003</v>
      </c>
      <c r="N162" s="14"/>
      <c r="O162" s="14"/>
      <c r="P162" s="79"/>
      <c r="Q162" s="84"/>
    </row>
    <row r="163" spans="2:17" ht="15" customHeight="1" x14ac:dyDescent="0.3">
      <c r="B163" s="13">
        <v>3</v>
      </c>
      <c r="C163" s="119"/>
      <c r="D163" s="31">
        <f t="shared" ref="D163:D169" si="165">D162+1</f>
        <v>2002</v>
      </c>
      <c r="E163" s="37" t="s">
        <v>55</v>
      </c>
      <c r="F163" s="65">
        <f t="shared" si="163"/>
        <v>39.902000000000001</v>
      </c>
      <c r="G163" s="65">
        <f t="shared" si="164"/>
        <v>2.5019999999999998</v>
      </c>
      <c r="H163" s="65">
        <f>0</f>
        <v>0</v>
      </c>
      <c r="I163" s="3">
        <f>F163+G163+H163</f>
        <v>42.404000000000003</v>
      </c>
      <c r="J163" s="3">
        <f>F163*10.764</f>
        <v>429.50512800000001</v>
      </c>
      <c r="K163" s="3">
        <f t="shared" si="151"/>
        <v>26.931527999999997</v>
      </c>
      <c r="L163" s="3">
        <f t="shared" si="151"/>
        <v>0</v>
      </c>
      <c r="M163" s="52">
        <f>J163+K163+L163</f>
        <v>456.43665600000003</v>
      </c>
      <c r="N163" s="14"/>
      <c r="O163" s="14"/>
      <c r="P163" s="78"/>
      <c r="Q163" s="84"/>
    </row>
    <row r="164" spans="2:17" ht="15" customHeight="1" x14ac:dyDescent="0.3">
      <c r="B164" s="13">
        <v>3</v>
      </c>
      <c r="C164" s="119"/>
      <c r="D164" s="31">
        <f t="shared" si="165"/>
        <v>2003</v>
      </c>
      <c r="E164" s="37" t="s">
        <v>56</v>
      </c>
      <c r="F164" s="49">
        <f t="shared" ref="F164:F165" si="166">58.878</f>
        <v>58.878</v>
      </c>
      <c r="G164" s="49">
        <f t="shared" ref="G164:G165" si="167">3.294</f>
        <v>3.294</v>
      </c>
      <c r="H164" s="49">
        <f t="shared" ref="H164:H169" si="168">1.631</f>
        <v>1.631</v>
      </c>
      <c r="I164" s="3">
        <f t="shared" ref="I164:I169" si="169">F164+G164+H164</f>
        <v>63.802999999999997</v>
      </c>
      <c r="J164" s="3">
        <f t="shared" ref="J164:J169" si="170">F164*10.764</f>
        <v>633.76279199999999</v>
      </c>
      <c r="K164" s="3">
        <f t="shared" si="151"/>
        <v>35.456615999999997</v>
      </c>
      <c r="L164" s="3">
        <f t="shared" si="151"/>
        <v>17.556083999999998</v>
      </c>
      <c r="M164" s="52">
        <f t="shared" ref="M164:M169" si="171">J164+K164+L164</f>
        <v>686.77549199999999</v>
      </c>
      <c r="N164" s="14"/>
      <c r="O164" s="14"/>
      <c r="P164" s="74"/>
      <c r="Q164" s="84"/>
    </row>
    <row r="165" spans="2:17" s="19" customFormat="1" ht="15" customHeight="1" x14ac:dyDescent="0.3">
      <c r="B165" s="13">
        <v>3</v>
      </c>
      <c r="C165" s="119"/>
      <c r="D165" s="31">
        <f t="shared" si="165"/>
        <v>2004</v>
      </c>
      <c r="E165" s="37" t="s">
        <v>56</v>
      </c>
      <c r="F165" s="49">
        <f t="shared" si="166"/>
        <v>58.878</v>
      </c>
      <c r="G165" s="49">
        <f t="shared" si="167"/>
        <v>3.294</v>
      </c>
      <c r="H165" s="49">
        <f t="shared" si="168"/>
        <v>1.631</v>
      </c>
      <c r="I165" s="3">
        <f t="shared" si="169"/>
        <v>63.802999999999997</v>
      </c>
      <c r="J165" s="3">
        <f t="shared" si="170"/>
        <v>633.76279199999999</v>
      </c>
      <c r="K165" s="3">
        <f t="shared" si="151"/>
        <v>35.456615999999997</v>
      </c>
      <c r="L165" s="3">
        <f t="shared" si="151"/>
        <v>17.556083999999998</v>
      </c>
      <c r="M165" s="52">
        <f t="shared" si="171"/>
        <v>686.77549199999999</v>
      </c>
      <c r="N165" s="14"/>
      <c r="O165" s="14"/>
      <c r="P165" s="74"/>
      <c r="Q165" s="84"/>
    </row>
    <row r="166" spans="2:17" ht="15" customHeight="1" x14ac:dyDescent="0.3">
      <c r="B166" s="13">
        <v>3</v>
      </c>
      <c r="C166" s="119"/>
      <c r="D166" s="31">
        <f t="shared" si="165"/>
        <v>2005</v>
      </c>
      <c r="E166" s="37" t="s">
        <v>50</v>
      </c>
      <c r="F166" s="49">
        <f t="shared" ref="F166:F167" si="172">56.909</f>
        <v>56.908999999999999</v>
      </c>
      <c r="G166" s="49">
        <f t="shared" ref="G166:G167" si="173">2.457</f>
        <v>2.4569999999999999</v>
      </c>
      <c r="H166" s="49">
        <f t="shared" si="168"/>
        <v>1.631</v>
      </c>
      <c r="I166" s="3">
        <f t="shared" si="169"/>
        <v>60.997</v>
      </c>
      <c r="J166" s="3">
        <f t="shared" si="170"/>
        <v>612.56847599999992</v>
      </c>
      <c r="K166" s="3">
        <f t="shared" si="151"/>
        <v>26.447147999999999</v>
      </c>
      <c r="L166" s="3">
        <f t="shared" si="151"/>
        <v>17.556083999999998</v>
      </c>
      <c r="M166" s="52">
        <f t="shared" si="171"/>
        <v>656.57170799999994</v>
      </c>
      <c r="N166" s="14"/>
      <c r="O166" s="14"/>
      <c r="P166" s="74"/>
      <c r="Q166" s="84"/>
    </row>
    <row r="167" spans="2:17" ht="15" customHeight="1" x14ac:dyDescent="0.3">
      <c r="B167" s="13">
        <v>3</v>
      </c>
      <c r="C167" s="119"/>
      <c r="D167" s="31">
        <f t="shared" si="165"/>
        <v>2006</v>
      </c>
      <c r="E167" s="37" t="s">
        <v>50</v>
      </c>
      <c r="F167" s="49">
        <f t="shared" si="172"/>
        <v>56.908999999999999</v>
      </c>
      <c r="G167" s="49">
        <f t="shared" si="173"/>
        <v>2.4569999999999999</v>
      </c>
      <c r="H167" s="49">
        <f t="shared" si="168"/>
        <v>1.631</v>
      </c>
      <c r="I167" s="3">
        <f t="shared" si="169"/>
        <v>60.997</v>
      </c>
      <c r="J167" s="3">
        <f t="shared" si="170"/>
        <v>612.56847599999992</v>
      </c>
      <c r="K167" s="3">
        <f t="shared" si="151"/>
        <v>26.447147999999999</v>
      </c>
      <c r="L167" s="3">
        <f t="shared" si="151"/>
        <v>17.556083999999998</v>
      </c>
      <c r="M167" s="52">
        <f t="shared" si="171"/>
        <v>656.57170799999994</v>
      </c>
      <c r="N167" s="14"/>
      <c r="O167" s="14"/>
      <c r="P167" s="74"/>
      <c r="Q167" s="84"/>
    </row>
    <row r="168" spans="2:17" s="19" customFormat="1" ht="15" customHeight="1" x14ac:dyDescent="0.3">
      <c r="B168" s="13">
        <v>3</v>
      </c>
      <c r="C168" s="119"/>
      <c r="D168" s="31">
        <f t="shared" si="165"/>
        <v>2007</v>
      </c>
      <c r="E168" s="37" t="s">
        <v>56</v>
      </c>
      <c r="F168" s="49">
        <f t="shared" ref="F168:F169" si="174">58.878</f>
        <v>58.878</v>
      </c>
      <c r="G168" s="49">
        <f t="shared" ref="G168:G169" si="175">3.294</f>
        <v>3.294</v>
      </c>
      <c r="H168" s="49">
        <f t="shared" si="168"/>
        <v>1.631</v>
      </c>
      <c r="I168" s="3">
        <f t="shared" si="169"/>
        <v>63.802999999999997</v>
      </c>
      <c r="J168" s="3">
        <f t="shared" si="170"/>
        <v>633.76279199999999</v>
      </c>
      <c r="K168" s="3">
        <f t="shared" si="151"/>
        <v>35.456615999999997</v>
      </c>
      <c r="L168" s="3">
        <f t="shared" si="151"/>
        <v>17.556083999999998</v>
      </c>
      <c r="M168" s="52">
        <f t="shared" si="171"/>
        <v>686.77549199999999</v>
      </c>
      <c r="N168" s="14"/>
      <c r="O168" s="14"/>
      <c r="P168" s="74"/>
      <c r="Q168" s="84"/>
    </row>
    <row r="169" spans="2:17" s="19" customFormat="1" ht="15.75" customHeight="1" thickBot="1" x14ac:dyDescent="0.35">
      <c r="B169" s="13">
        <v>3</v>
      </c>
      <c r="C169" s="123"/>
      <c r="D169" s="7">
        <f t="shared" si="165"/>
        <v>2008</v>
      </c>
      <c r="E169" s="40" t="s">
        <v>56</v>
      </c>
      <c r="F169" s="50">
        <f t="shared" si="174"/>
        <v>58.878</v>
      </c>
      <c r="G169" s="50">
        <f t="shared" si="175"/>
        <v>3.294</v>
      </c>
      <c r="H169" s="50">
        <f t="shared" si="168"/>
        <v>1.631</v>
      </c>
      <c r="I169" s="8">
        <f t="shared" si="169"/>
        <v>63.802999999999997</v>
      </c>
      <c r="J169" s="8">
        <f t="shared" si="170"/>
        <v>633.76279199999999</v>
      </c>
      <c r="K169" s="8">
        <f t="shared" si="151"/>
        <v>35.456615999999997</v>
      </c>
      <c r="L169" s="8">
        <f t="shared" si="151"/>
        <v>17.556083999999998</v>
      </c>
      <c r="M169" s="53">
        <f t="shared" si="171"/>
        <v>686.77549199999999</v>
      </c>
      <c r="N169" s="16"/>
      <c r="O169" s="16"/>
      <c r="P169" s="77"/>
      <c r="Q169" s="84"/>
    </row>
    <row r="170" spans="2:17" ht="15" customHeight="1" x14ac:dyDescent="0.3">
      <c r="B170" s="13">
        <v>3</v>
      </c>
      <c r="C170" s="122">
        <v>21</v>
      </c>
      <c r="D170" s="35">
        <v>2101</v>
      </c>
      <c r="E170" s="38" t="s">
        <v>55</v>
      </c>
      <c r="F170" s="41">
        <f t="shared" ref="F170:F171" si="176">39.902</f>
        <v>39.902000000000001</v>
      </c>
      <c r="G170" s="41">
        <f t="shared" ref="G170:G171" si="177">2.502</f>
        <v>2.5019999999999998</v>
      </c>
      <c r="H170" s="41">
        <f>0</f>
        <v>0</v>
      </c>
      <c r="I170" s="5">
        <f>F170+G170+H170</f>
        <v>42.404000000000003</v>
      </c>
      <c r="J170" s="5">
        <f>F170*10.764</f>
        <v>429.50512800000001</v>
      </c>
      <c r="K170" s="5">
        <f t="shared" si="151"/>
        <v>26.931527999999997</v>
      </c>
      <c r="L170" s="5">
        <f t="shared" si="151"/>
        <v>0</v>
      </c>
      <c r="M170" s="51">
        <f>J170+K170+L170</f>
        <v>456.43665600000003</v>
      </c>
      <c r="N170" s="14"/>
      <c r="O170" s="14"/>
      <c r="P170" s="79"/>
      <c r="Q170" s="84"/>
    </row>
    <row r="171" spans="2:17" ht="15" customHeight="1" x14ac:dyDescent="0.3">
      <c r="B171" s="13">
        <v>3</v>
      </c>
      <c r="C171" s="119"/>
      <c r="D171" s="31">
        <f t="shared" ref="D171:D177" si="178">D170+1</f>
        <v>2102</v>
      </c>
      <c r="E171" s="37" t="s">
        <v>55</v>
      </c>
      <c r="F171" s="65">
        <f t="shared" si="176"/>
        <v>39.902000000000001</v>
      </c>
      <c r="G171" s="65">
        <f t="shared" si="177"/>
        <v>2.5019999999999998</v>
      </c>
      <c r="H171" s="65">
        <f>0</f>
        <v>0</v>
      </c>
      <c r="I171" s="3">
        <f>F171+G171+H171</f>
        <v>42.404000000000003</v>
      </c>
      <c r="J171" s="3">
        <f>F171*10.764</f>
        <v>429.50512800000001</v>
      </c>
      <c r="K171" s="3">
        <f t="shared" si="151"/>
        <v>26.931527999999997</v>
      </c>
      <c r="L171" s="3">
        <f t="shared" si="151"/>
        <v>0</v>
      </c>
      <c r="M171" s="52">
        <f>J171+K171+L171</f>
        <v>456.43665600000003</v>
      </c>
      <c r="N171" s="14"/>
      <c r="O171" s="14"/>
      <c r="P171" s="78"/>
      <c r="Q171" s="84"/>
    </row>
    <row r="172" spans="2:17" s="19" customFormat="1" ht="15" customHeight="1" x14ac:dyDescent="0.3">
      <c r="B172" s="13">
        <v>3</v>
      </c>
      <c r="C172" s="119"/>
      <c r="D172" s="31">
        <f t="shared" si="178"/>
        <v>2103</v>
      </c>
      <c r="E172" s="37" t="s">
        <v>56</v>
      </c>
      <c r="F172" s="49">
        <f t="shared" ref="F172:F173" si="179">58.878</f>
        <v>58.878</v>
      </c>
      <c r="G172" s="49">
        <f t="shared" ref="G172:G173" si="180">3.294</f>
        <v>3.294</v>
      </c>
      <c r="H172" s="49">
        <f t="shared" ref="H172:H177" si="181">1.631</f>
        <v>1.631</v>
      </c>
      <c r="I172" s="3">
        <f t="shared" ref="I172:I177" si="182">F172+G172+H172</f>
        <v>63.802999999999997</v>
      </c>
      <c r="J172" s="3">
        <f t="shared" ref="J172:J177" si="183">F172*10.764</f>
        <v>633.76279199999999</v>
      </c>
      <c r="K172" s="3">
        <f t="shared" si="151"/>
        <v>35.456615999999997</v>
      </c>
      <c r="L172" s="3">
        <f t="shared" si="151"/>
        <v>17.556083999999998</v>
      </c>
      <c r="M172" s="52">
        <f t="shared" ref="M172:M177" si="184">J172+K172+L172</f>
        <v>686.77549199999999</v>
      </c>
      <c r="N172" s="14"/>
      <c r="O172" s="14"/>
      <c r="P172" s="74"/>
      <c r="Q172" s="84"/>
    </row>
    <row r="173" spans="2:17" s="19" customFormat="1" ht="15" customHeight="1" x14ac:dyDescent="0.3">
      <c r="B173" s="13">
        <v>3</v>
      </c>
      <c r="C173" s="119"/>
      <c r="D173" s="31">
        <f t="shared" si="178"/>
        <v>2104</v>
      </c>
      <c r="E173" s="37" t="s">
        <v>56</v>
      </c>
      <c r="F173" s="49">
        <f t="shared" si="179"/>
        <v>58.878</v>
      </c>
      <c r="G173" s="49">
        <f t="shared" si="180"/>
        <v>3.294</v>
      </c>
      <c r="H173" s="49">
        <f t="shared" si="181"/>
        <v>1.631</v>
      </c>
      <c r="I173" s="3">
        <f t="shared" si="182"/>
        <v>63.802999999999997</v>
      </c>
      <c r="J173" s="3">
        <f t="shared" si="183"/>
        <v>633.76279199999999</v>
      </c>
      <c r="K173" s="3">
        <f t="shared" si="151"/>
        <v>35.456615999999997</v>
      </c>
      <c r="L173" s="3">
        <f t="shared" si="151"/>
        <v>17.556083999999998</v>
      </c>
      <c r="M173" s="52">
        <f t="shared" si="184"/>
        <v>686.77549199999999</v>
      </c>
      <c r="N173" s="14"/>
      <c r="O173" s="14"/>
      <c r="P173" s="74"/>
      <c r="Q173" s="84"/>
    </row>
    <row r="174" spans="2:17" ht="15" customHeight="1" x14ac:dyDescent="0.3">
      <c r="B174" s="13">
        <v>3</v>
      </c>
      <c r="C174" s="119"/>
      <c r="D174" s="31">
        <f t="shared" si="178"/>
        <v>2105</v>
      </c>
      <c r="E174" s="37" t="s">
        <v>50</v>
      </c>
      <c r="F174" s="49">
        <f t="shared" ref="F174:F175" si="185">56.909</f>
        <v>56.908999999999999</v>
      </c>
      <c r="G174" s="49">
        <f t="shared" ref="G174:G175" si="186">2.457</f>
        <v>2.4569999999999999</v>
      </c>
      <c r="H174" s="49">
        <f t="shared" si="181"/>
        <v>1.631</v>
      </c>
      <c r="I174" s="3">
        <f t="shared" si="182"/>
        <v>60.997</v>
      </c>
      <c r="J174" s="3">
        <f t="shared" si="183"/>
        <v>612.56847599999992</v>
      </c>
      <c r="K174" s="3">
        <f t="shared" si="151"/>
        <v>26.447147999999999</v>
      </c>
      <c r="L174" s="3">
        <f t="shared" si="151"/>
        <v>17.556083999999998</v>
      </c>
      <c r="M174" s="52">
        <f t="shared" si="184"/>
        <v>656.57170799999994</v>
      </c>
      <c r="N174" s="14"/>
      <c r="O174" s="14"/>
      <c r="P174" s="74"/>
      <c r="Q174" s="84"/>
    </row>
    <row r="175" spans="2:17" ht="15" customHeight="1" x14ac:dyDescent="0.3">
      <c r="B175" s="13">
        <v>3</v>
      </c>
      <c r="C175" s="119"/>
      <c r="D175" s="31">
        <f t="shared" si="178"/>
        <v>2106</v>
      </c>
      <c r="E175" s="37" t="s">
        <v>50</v>
      </c>
      <c r="F175" s="49">
        <f t="shared" si="185"/>
        <v>56.908999999999999</v>
      </c>
      <c r="G175" s="49">
        <f t="shared" si="186"/>
        <v>2.4569999999999999</v>
      </c>
      <c r="H175" s="49">
        <f t="shared" si="181"/>
        <v>1.631</v>
      </c>
      <c r="I175" s="3">
        <f t="shared" si="182"/>
        <v>60.997</v>
      </c>
      <c r="J175" s="3">
        <f t="shared" si="183"/>
        <v>612.56847599999992</v>
      </c>
      <c r="K175" s="3">
        <f t="shared" si="151"/>
        <v>26.447147999999999</v>
      </c>
      <c r="L175" s="3">
        <f t="shared" si="151"/>
        <v>17.556083999999998</v>
      </c>
      <c r="M175" s="52">
        <f t="shared" si="184"/>
        <v>656.57170799999994</v>
      </c>
      <c r="N175" s="14"/>
      <c r="O175" s="14"/>
      <c r="P175" s="74"/>
      <c r="Q175" s="84"/>
    </row>
    <row r="176" spans="2:17" s="19" customFormat="1" ht="15" customHeight="1" x14ac:dyDescent="0.3">
      <c r="B176" s="13">
        <v>3</v>
      </c>
      <c r="C176" s="119"/>
      <c r="D176" s="31">
        <f t="shared" si="178"/>
        <v>2107</v>
      </c>
      <c r="E176" s="37" t="s">
        <v>56</v>
      </c>
      <c r="F176" s="49">
        <f t="shared" ref="F176:F177" si="187">58.878</f>
        <v>58.878</v>
      </c>
      <c r="G176" s="49">
        <f t="shared" ref="G176:G177" si="188">3.294</f>
        <v>3.294</v>
      </c>
      <c r="H176" s="49">
        <f t="shared" si="181"/>
        <v>1.631</v>
      </c>
      <c r="I176" s="3">
        <f t="shared" si="182"/>
        <v>63.802999999999997</v>
      </c>
      <c r="J176" s="3">
        <f t="shared" si="183"/>
        <v>633.76279199999999</v>
      </c>
      <c r="K176" s="3">
        <f t="shared" si="151"/>
        <v>35.456615999999997</v>
      </c>
      <c r="L176" s="3">
        <f t="shared" si="151"/>
        <v>17.556083999999998</v>
      </c>
      <c r="M176" s="52">
        <f t="shared" si="184"/>
        <v>686.77549199999999</v>
      </c>
      <c r="N176" s="14"/>
      <c r="O176" s="14"/>
      <c r="P176" s="74"/>
      <c r="Q176" s="84"/>
    </row>
    <row r="177" spans="2:17" s="19" customFormat="1" ht="15.75" customHeight="1" thickBot="1" x14ac:dyDescent="0.35">
      <c r="B177" s="13">
        <v>3</v>
      </c>
      <c r="C177" s="119"/>
      <c r="D177" s="58">
        <f t="shared" si="178"/>
        <v>2108</v>
      </c>
      <c r="E177" s="40" t="s">
        <v>56</v>
      </c>
      <c r="F177" s="50">
        <f t="shared" si="187"/>
        <v>58.878</v>
      </c>
      <c r="G177" s="50">
        <f t="shared" si="188"/>
        <v>3.294</v>
      </c>
      <c r="H177" s="50">
        <f t="shared" si="181"/>
        <v>1.631</v>
      </c>
      <c r="I177" s="8">
        <f t="shared" si="182"/>
        <v>63.802999999999997</v>
      </c>
      <c r="J177" s="8">
        <f t="shared" si="183"/>
        <v>633.76279199999999</v>
      </c>
      <c r="K177" s="8">
        <f t="shared" si="151"/>
        <v>35.456615999999997</v>
      </c>
      <c r="L177" s="8">
        <f t="shared" si="151"/>
        <v>17.556083999999998</v>
      </c>
      <c r="M177" s="53">
        <f t="shared" si="184"/>
        <v>686.77549199999999</v>
      </c>
      <c r="N177" s="12"/>
      <c r="O177" s="12"/>
      <c r="P177" s="82"/>
      <c r="Q177" s="84"/>
    </row>
    <row r="178" spans="2:17" ht="15" customHeight="1" x14ac:dyDescent="0.3">
      <c r="B178" s="13">
        <v>3</v>
      </c>
      <c r="C178" s="118">
        <v>22</v>
      </c>
      <c r="D178" s="35">
        <v>2201</v>
      </c>
      <c r="E178" s="38" t="s">
        <v>55</v>
      </c>
      <c r="F178" s="41">
        <f t="shared" ref="F178" si="189">39.902</f>
        <v>39.902000000000001</v>
      </c>
      <c r="G178" s="41">
        <f t="shared" ref="G178" si="190">2.502</f>
        <v>2.5019999999999998</v>
      </c>
      <c r="H178" s="41">
        <f>0</f>
        <v>0</v>
      </c>
      <c r="I178" s="5">
        <f>F178+G178+H178</f>
        <v>42.404000000000003</v>
      </c>
      <c r="J178" s="5">
        <f>F178*10.764</f>
        <v>429.50512800000001</v>
      </c>
      <c r="K178" s="5">
        <f t="shared" si="151"/>
        <v>26.931527999999997</v>
      </c>
      <c r="L178" s="5">
        <f t="shared" si="151"/>
        <v>0</v>
      </c>
      <c r="M178" s="51">
        <f>J178+K178+L178</f>
        <v>456.43665600000003</v>
      </c>
      <c r="N178" s="35"/>
      <c r="O178" s="35"/>
      <c r="P178" s="79"/>
      <c r="Q178" s="84"/>
    </row>
    <row r="179" spans="2:17" ht="15" customHeight="1" x14ac:dyDescent="0.3">
      <c r="B179" s="13">
        <v>3</v>
      </c>
      <c r="C179" s="119"/>
      <c r="D179" s="2">
        <f t="shared" ref="D179:D185" si="191">D178+1</f>
        <v>2202</v>
      </c>
      <c r="E179" s="2"/>
      <c r="F179" s="89"/>
      <c r="G179" s="89"/>
      <c r="H179" s="89"/>
      <c r="I179" s="17"/>
      <c r="J179" s="17"/>
      <c r="K179" s="17"/>
      <c r="L179" s="17"/>
      <c r="M179" s="55"/>
      <c r="N179" s="18" t="s">
        <v>44</v>
      </c>
      <c r="O179" s="18"/>
      <c r="P179" s="80"/>
      <c r="Q179" s="84"/>
    </row>
    <row r="180" spans="2:17" s="19" customFormat="1" ht="15" customHeight="1" x14ac:dyDescent="0.3">
      <c r="B180" s="13">
        <v>3</v>
      </c>
      <c r="C180" s="119"/>
      <c r="D180" s="31">
        <f t="shared" si="191"/>
        <v>2203</v>
      </c>
      <c r="E180" s="37" t="s">
        <v>56</v>
      </c>
      <c r="F180" s="49">
        <f t="shared" ref="F180:F181" si="192">58.878</f>
        <v>58.878</v>
      </c>
      <c r="G180" s="49">
        <f t="shared" ref="G180:G181" si="193">3.294</f>
        <v>3.294</v>
      </c>
      <c r="H180" s="49">
        <f t="shared" ref="H180:H185" si="194">1.631</f>
        <v>1.631</v>
      </c>
      <c r="I180" s="3">
        <f t="shared" ref="I180:I185" si="195">F180+G180+H180</f>
        <v>63.802999999999997</v>
      </c>
      <c r="J180" s="3">
        <f t="shared" ref="J180:J185" si="196">F180*10.764</f>
        <v>633.76279199999999</v>
      </c>
      <c r="K180" s="3">
        <f t="shared" si="151"/>
        <v>35.456615999999997</v>
      </c>
      <c r="L180" s="3">
        <f t="shared" si="151"/>
        <v>17.556083999999998</v>
      </c>
      <c r="M180" s="52">
        <f t="shared" ref="M180:M185" si="197">J180+K180+L180</f>
        <v>686.77549199999999</v>
      </c>
      <c r="N180" s="14"/>
      <c r="O180" s="14"/>
      <c r="P180" s="74"/>
      <c r="Q180" s="84"/>
    </row>
    <row r="181" spans="2:17" s="19" customFormat="1" ht="15" customHeight="1" x14ac:dyDescent="0.3">
      <c r="B181" s="13">
        <v>3</v>
      </c>
      <c r="C181" s="119"/>
      <c r="D181" s="31">
        <f t="shared" si="191"/>
        <v>2204</v>
      </c>
      <c r="E181" s="37" t="s">
        <v>56</v>
      </c>
      <c r="F181" s="49">
        <f t="shared" si="192"/>
        <v>58.878</v>
      </c>
      <c r="G181" s="49">
        <f t="shared" si="193"/>
        <v>3.294</v>
      </c>
      <c r="H181" s="49">
        <f t="shared" si="194"/>
        <v>1.631</v>
      </c>
      <c r="I181" s="3">
        <f t="shared" si="195"/>
        <v>63.802999999999997</v>
      </c>
      <c r="J181" s="3">
        <f t="shared" si="196"/>
        <v>633.76279199999999</v>
      </c>
      <c r="K181" s="3">
        <f t="shared" si="151"/>
        <v>35.456615999999997</v>
      </c>
      <c r="L181" s="3">
        <f t="shared" si="151"/>
        <v>17.556083999999998</v>
      </c>
      <c r="M181" s="52">
        <f t="shared" si="197"/>
        <v>686.77549199999999</v>
      </c>
      <c r="N181" s="14"/>
      <c r="O181" s="14"/>
      <c r="P181" s="74"/>
      <c r="Q181" s="84"/>
    </row>
    <row r="182" spans="2:17" ht="15" customHeight="1" x14ac:dyDescent="0.3">
      <c r="B182" s="13">
        <v>3</v>
      </c>
      <c r="C182" s="119"/>
      <c r="D182" s="37">
        <f t="shared" si="191"/>
        <v>2205</v>
      </c>
      <c r="E182" s="37" t="s">
        <v>50</v>
      </c>
      <c r="F182" s="49">
        <f t="shared" ref="F182:F183" si="198">56.909</f>
        <v>56.908999999999999</v>
      </c>
      <c r="G182" s="49">
        <f t="shared" ref="G182:G183" si="199">2.457</f>
        <v>2.4569999999999999</v>
      </c>
      <c r="H182" s="49">
        <f t="shared" si="194"/>
        <v>1.631</v>
      </c>
      <c r="I182" s="46">
        <f t="shared" si="195"/>
        <v>60.997</v>
      </c>
      <c r="J182" s="46">
        <f t="shared" si="196"/>
        <v>612.56847599999992</v>
      </c>
      <c r="K182" s="46">
        <f t="shared" si="151"/>
        <v>26.447147999999999</v>
      </c>
      <c r="L182" s="46">
        <f t="shared" si="151"/>
        <v>17.556083999999998</v>
      </c>
      <c r="M182" s="52">
        <f t="shared" si="197"/>
        <v>656.57170799999994</v>
      </c>
      <c r="O182" s="64"/>
      <c r="P182" s="81"/>
      <c r="Q182" s="84"/>
    </row>
    <row r="183" spans="2:17" ht="15" customHeight="1" x14ac:dyDescent="0.3">
      <c r="B183" s="13">
        <v>3</v>
      </c>
      <c r="C183" s="119"/>
      <c r="D183" s="31">
        <f t="shared" si="191"/>
        <v>2206</v>
      </c>
      <c r="E183" s="37" t="s">
        <v>50</v>
      </c>
      <c r="F183" s="49">
        <f t="shared" si="198"/>
        <v>56.908999999999999</v>
      </c>
      <c r="G183" s="49">
        <f t="shared" si="199"/>
        <v>2.4569999999999999</v>
      </c>
      <c r="H183" s="49">
        <f t="shared" si="194"/>
        <v>1.631</v>
      </c>
      <c r="I183" s="3">
        <f t="shared" si="195"/>
        <v>60.997</v>
      </c>
      <c r="J183" s="3">
        <f t="shared" si="196"/>
        <v>612.56847599999992</v>
      </c>
      <c r="K183" s="3">
        <f t="shared" si="151"/>
        <v>26.447147999999999</v>
      </c>
      <c r="L183" s="3">
        <f t="shared" si="151"/>
        <v>17.556083999999998</v>
      </c>
      <c r="M183" s="52">
        <f t="shared" si="197"/>
        <v>656.57170799999994</v>
      </c>
      <c r="N183" s="14"/>
      <c r="O183" s="14"/>
      <c r="P183" s="74"/>
      <c r="Q183" s="84"/>
    </row>
    <row r="184" spans="2:17" s="19" customFormat="1" ht="15" customHeight="1" x14ac:dyDescent="0.3">
      <c r="B184" s="13">
        <v>3</v>
      </c>
      <c r="C184" s="119"/>
      <c r="D184" s="31">
        <f t="shared" si="191"/>
        <v>2207</v>
      </c>
      <c r="E184" s="37" t="s">
        <v>56</v>
      </c>
      <c r="F184" s="49">
        <f t="shared" ref="F184:F185" si="200">58.878</f>
        <v>58.878</v>
      </c>
      <c r="G184" s="49">
        <f t="shared" ref="G184:G185" si="201">3.294</f>
        <v>3.294</v>
      </c>
      <c r="H184" s="49">
        <f t="shared" si="194"/>
        <v>1.631</v>
      </c>
      <c r="I184" s="3">
        <f t="shared" si="195"/>
        <v>63.802999999999997</v>
      </c>
      <c r="J184" s="3">
        <f t="shared" si="196"/>
        <v>633.76279199999999</v>
      </c>
      <c r="K184" s="3">
        <f t="shared" si="151"/>
        <v>35.456615999999997</v>
      </c>
      <c r="L184" s="3">
        <f t="shared" si="151"/>
        <v>17.556083999999998</v>
      </c>
      <c r="M184" s="52">
        <f t="shared" si="197"/>
        <v>686.77549199999999</v>
      </c>
      <c r="N184" s="14"/>
      <c r="O184" s="14"/>
      <c r="P184" s="74"/>
      <c r="Q184" s="84"/>
    </row>
    <row r="185" spans="2:17" s="19" customFormat="1" ht="15.75" customHeight="1" thickBot="1" x14ac:dyDescent="0.35">
      <c r="B185" s="13">
        <v>3</v>
      </c>
      <c r="C185" s="120"/>
      <c r="D185" s="7">
        <f t="shared" si="191"/>
        <v>2208</v>
      </c>
      <c r="E185" s="40" t="s">
        <v>56</v>
      </c>
      <c r="F185" s="50">
        <f t="shared" si="200"/>
        <v>58.878</v>
      </c>
      <c r="G185" s="50">
        <f t="shared" si="201"/>
        <v>3.294</v>
      </c>
      <c r="H185" s="50">
        <f t="shared" si="194"/>
        <v>1.631</v>
      </c>
      <c r="I185" s="8">
        <f t="shared" si="195"/>
        <v>63.802999999999997</v>
      </c>
      <c r="J185" s="8">
        <f t="shared" si="196"/>
        <v>633.76279199999999</v>
      </c>
      <c r="K185" s="8">
        <f t="shared" si="151"/>
        <v>35.456615999999997</v>
      </c>
      <c r="L185" s="8">
        <f t="shared" si="151"/>
        <v>17.556083999999998</v>
      </c>
      <c r="M185" s="53">
        <f t="shared" si="197"/>
        <v>686.77549199999999</v>
      </c>
      <c r="N185" s="16"/>
      <c r="O185" s="16"/>
      <c r="P185" s="77"/>
      <c r="Q185" s="84"/>
    </row>
    <row r="186" spans="2:17" ht="15" customHeight="1" x14ac:dyDescent="0.3">
      <c r="B186" s="13">
        <v>3</v>
      </c>
      <c r="C186" s="118">
        <v>23</v>
      </c>
      <c r="D186" s="35">
        <v>2301</v>
      </c>
      <c r="E186" s="38" t="s">
        <v>55</v>
      </c>
      <c r="F186" s="41">
        <f t="shared" ref="F186:F187" si="202">39.902</f>
        <v>39.902000000000001</v>
      </c>
      <c r="G186" s="41">
        <f t="shared" ref="G186:G187" si="203">2.502</f>
        <v>2.5019999999999998</v>
      </c>
      <c r="H186" s="41">
        <f>0</f>
        <v>0</v>
      </c>
      <c r="I186" s="5">
        <f>F186+G186+H186</f>
        <v>42.404000000000003</v>
      </c>
      <c r="J186" s="5">
        <f>F186*10.764</f>
        <v>429.50512800000001</v>
      </c>
      <c r="K186" s="5">
        <f t="shared" si="151"/>
        <v>26.931527999999997</v>
      </c>
      <c r="L186" s="5">
        <f t="shared" si="151"/>
        <v>0</v>
      </c>
      <c r="M186" s="51">
        <f>J186+K186+L186</f>
        <v>456.43665600000003</v>
      </c>
      <c r="N186" s="35"/>
      <c r="O186" s="35"/>
      <c r="P186" s="79"/>
      <c r="Q186" s="84"/>
    </row>
    <row r="187" spans="2:17" ht="15" customHeight="1" x14ac:dyDescent="0.3">
      <c r="B187" s="13">
        <v>3</v>
      </c>
      <c r="C187" s="119"/>
      <c r="D187" s="31">
        <f t="shared" ref="D187:D193" si="204">D186+1</f>
        <v>2302</v>
      </c>
      <c r="E187" s="37" t="s">
        <v>55</v>
      </c>
      <c r="F187" s="65">
        <f t="shared" si="202"/>
        <v>39.902000000000001</v>
      </c>
      <c r="G187" s="65">
        <f t="shared" si="203"/>
        <v>2.5019999999999998</v>
      </c>
      <c r="H187" s="65">
        <f>0</f>
        <v>0</v>
      </c>
      <c r="I187" s="3">
        <f>F187+G187+H187</f>
        <v>42.404000000000003</v>
      </c>
      <c r="J187" s="3">
        <f>F187*10.764</f>
        <v>429.50512800000001</v>
      </c>
      <c r="K187" s="3">
        <f t="shared" si="151"/>
        <v>26.931527999999997</v>
      </c>
      <c r="L187" s="3">
        <f t="shared" si="151"/>
        <v>0</v>
      </c>
      <c r="M187" s="52">
        <f>J187+K187+L187</f>
        <v>456.43665600000003</v>
      </c>
      <c r="N187" s="14"/>
      <c r="O187" s="14"/>
      <c r="P187" s="78"/>
      <c r="Q187" s="84"/>
    </row>
    <row r="188" spans="2:17" s="19" customFormat="1" ht="15" customHeight="1" x14ac:dyDescent="0.3">
      <c r="B188" s="13">
        <v>3</v>
      </c>
      <c r="C188" s="119"/>
      <c r="D188" s="31">
        <f t="shared" si="204"/>
        <v>2303</v>
      </c>
      <c r="E188" s="37" t="s">
        <v>56</v>
      </c>
      <c r="F188" s="49">
        <f t="shared" ref="F188:F189" si="205">58.878</f>
        <v>58.878</v>
      </c>
      <c r="G188" s="49">
        <f t="shared" ref="G188:G189" si="206">3.294</f>
        <v>3.294</v>
      </c>
      <c r="H188" s="49">
        <f t="shared" ref="H188:H193" si="207">1.631</f>
        <v>1.631</v>
      </c>
      <c r="I188" s="3">
        <f t="shared" ref="I188:I193" si="208">F188+G188+H188</f>
        <v>63.802999999999997</v>
      </c>
      <c r="J188" s="3">
        <f t="shared" ref="J188:J193" si="209">F188*10.764</f>
        <v>633.76279199999999</v>
      </c>
      <c r="K188" s="3">
        <f t="shared" si="151"/>
        <v>35.456615999999997</v>
      </c>
      <c r="L188" s="3">
        <f t="shared" si="151"/>
        <v>17.556083999999998</v>
      </c>
      <c r="M188" s="52">
        <f t="shared" ref="M188:M193" si="210">J188+K188+L188</f>
        <v>686.77549199999999</v>
      </c>
      <c r="N188" s="14"/>
      <c r="O188" s="14"/>
      <c r="P188" s="74"/>
      <c r="Q188" s="84"/>
    </row>
    <row r="189" spans="2:17" s="19" customFormat="1" ht="15" customHeight="1" x14ac:dyDescent="0.3">
      <c r="B189" s="13">
        <v>3</v>
      </c>
      <c r="C189" s="119"/>
      <c r="D189" s="31">
        <f t="shared" si="204"/>
        <v>2304</v>
      </c>
      <c r="E189" s="37" t="s">
        <v>56</v>
      </c>
      <c r="F189" s="49">
        <f t="shared" si="205"/>
        <v>58.878</v>
      </c>
      <c r="G189" s="49">
        <f t="shared" si="206"/>
        <v>3.294</v>
      </c>
      <c r="H189" s="49">
        <f t="shared" si="207"/>
        <v>1.631</v>
      </c>
      <c r="I189" s="3">
        <f t="shared" si="208"/>
        <v>63.802999999999997</v>
      </c>
      <c r="J189" s="3">
        <f t="shared" si="209"/>
        <v>633.76279199999999</v>
      </c>
      <c r="K189" s="3">
        <f t="shared" si="151"/>
        <v>35.456615999999997</v>
      </c>
      <c r="L189" s="3">
        <f t="shared" si="151"/>
        <v>17.556083999999998</v>
      </c>
      <c r="M189" s="52">
        <f t="shared" si="210"/>
        <v>686.77549199999999</v>
      </c>
      <c r="N189" s="14"/>
      <c r="O189" s="14"/>
      <c r="P189" s="74"/>
      <c r="Q189" s="84"/>
    </row>
    <row r="190" spans="2:17" ht="15" customHeight="1" x14ac:dyDescent="0.3">
      <c r="B190" s="13">
        <v>3</v>
      </c>
      <c r="C190" s="119"/>
      <c r="D190" s="31">
        <f t="shared" si="204"/>
        <v>2305</v>
      </c>
      <c r="E190" s="37" t="s">
        <v>50</v>
      </c>
      <c r="F190" s="49">
        <f t="shared" ref="F190:F191" si="211">56.909</f>
        <v>56.908999999999999</v>
      </c>
      <c r="G190" s="49">
        <f t="shared" ref="G190:G191" si="212">2.457</f>
        <v>2.4569999999999999</v>
      </c>
      <c r="H190" s="49">
        <f t="shared" si="207"/>
        <v>1.631</v>
      </c>
      <c r="I190" s="3">
        <f t="shared" si="208"/>
        <v>60.997</v>
      </c>
      <c r="J190" s="3">
        <f t="shared" si="209"/>
        <v>612.56847599999992</v>
      </c>
      <c r="K190" s="3">
        <f t="shared" si="151"/>
        <v>26.447147999999999</v>
      </c>
      <c r="L190" s="3">
        <f t="shared" si="151"/>
        <v>17.556083999999998</v>
      </c>
      <c r="M190" s="52">
        <f t="shared" si="210"/>
        <v>656.57170799999994</v>
      </c>
      <c r="N190" s="14"/>
      <c r="O190" s="14"/>
      <c r="P190" s="74"/>
      <c r="Q190" s="84"/>
    </row>
    <row r="191" spans="2:17" ht="15" customHeight="1" x14ac:dyDescent="0.3">
      <c r="B191" s="13">
        <v>3</v>
      </c>
      <c r="C191" s="119"/>
      <c r="D191" s="31">
        <f t="shared" si="204"/>
        <v>2306</v>
      </c>
      <c r="E191" s="37" t="s">
        <v>50</v>
      </c>
      <c r="F191" s="49">
        <f t="shared" si="211"/>
        <v>56.908999999999999</v>
      </c>
      <c r="G191" s="49">
        <f t="shared" si="212"/>
        <v>2.4569999999999999</v>
      </c>
      <c r="H191" s="49">
        <f t="shared" si="207"/>
        <v>1.631</v>
      </c>
      <c r="I191" s="3">
        <f t="shared" si="208"/>
        <v>60.997</v>
      </c>
      <c r="J191" s="3">
        <f t="shared" si="209"/>
        <v>612.56847599999992</v>
      </c>
      <c r="K191" s="3">
        <f t="shared" si="151"/>
        <v>26.447147999999999</v>
      </c>
      <c r="L191" s="3">
        <f t="shared" si="151"/>
        <v>17.556083999999998</v>
      </c>
      <c r="M191" s="52">
        <f t="shared" si="210"/>
        <v>656.57170799999994</v>
      </c>
      <c r="N191" s="14"/>
      <c r="O191" s="14"/>
      <c r="P191" s="74"/>
      <c r="Q191" s="84"/>
    </row>
    <row r="192" spans="2:17" s="19" customFormat="1" ht="15" customHeight="1" x14ac:dyDescent="0.3">
      <c r="B192" s="13">
        <v>3</v>
      </c>
      <c r="C192" s="119"/>
      <c r="D192" s="31">
        <f t="shared" si="204"/>
        <v>2307</v>
      </c>
      <c r="E192" s="37" t="s">
        <v>56</v>
      </c>
      <c r="F192" s="49">
        <f t="shared" ref="F192:F193" si="213">58.878</f>
        <v>58.878</v>
      </c>
      <c r="G192" s="49">
        <f t="shared" ref="G192:G193" si="214">3.294</f>
        <v>3.294</v>
      </c>
      <c r="H192" s="49">
        <f t="shared" si="207"/>
        <v>1.631</v>
      </c>
      <c r="I192" s="3">
        <f t="shared" si="208"/>
        <v>63.802999999999997</v>
      </c>
      <c r="J192" s="3">
        <f t="shared" si="209"/>
        <v>633.76279199999999</v>
      </c>
      <c r="K192" s="3">
        <f t="shared" si="151"/>
        <v>35.456615999999997</v>
      </c>
      <c r="L192" s="3">
        <f t="shared" si="151"/>
        <v>17.556083999999998</v>
      </c>
      <c r="M192" s="52">
        <f t="shared" si="210"/>
        <v>686.77549199999999</v>
      </c>
      <c r="N192" s="14"/>
      <c r="O192" s="14"/>
      <c r="P192" s="74"/>
      <c r="Q192" s="84"/>
    </row>
    <row r="193" spans="2:17" s="19" customFormat="1" ht="15.75" customHeight="1" thickBot="1" x14ac:dyDescent="0.35">
      <c r="B193" s="13">
        <v>3</v>
      </c>
      <c r="C193" s="120"/>
      <c r="D193" s="7">
        <f t="shared" si="204"/>
        <v>2308</v>
      </c>
      <c r="E193" s="40" t="s">
        <v>56</v>
      </c>
      <c r="F193" s="50">
        <f t="shared" si="213"/>
        <v>58.878</v>
      </c>
      <c r="G193" s="50">
        <f t="shared" si="214"/>
        <v>3.294</v>
      </c>
      <c r="H193" s="50">
        <f t="shared" si="207"/>
        <v>1.631</v>
      </c>
      <c r="I193" s="8">
        <f t="shared" si="208"/>
        <v>63.802999999999997</v>
      </c>
      <c r="J193" s="8">
        <f t="shared" si="209"/>
        <v>633.76279199999999</v>
      </c>
      <c r="K193" s="8">
        <f t="shared" si="151"/>
        <v>35.456615999999997</v>
      </c>
      <c r="L193" s="8">
        <f t="shared" si="151"/>
        <v>17.556083999999998</v>
      </c>
      <c r="M193" s="53">
        <f t="shared" si="210"/>
        <v>686.77549199999999</v>
      </c>
      <c r="N193" s="16"/>
      <c r="O193" s="16"/>
      <c r="P193" s="77"/>
      <c r="Q193" s="84"/>
    </row>
    <row r="194" spans="2:17" ht="15" customHeight="1" x14ac:dyDescent="0.3">
      <c r="B194" s="13">
        <v>3</v>
      </c>
      <c r="C194" s="118">
        <v>24</v>
      </c>
      <c r="D194" s="35">
        <v>2401</v>
      </c>
      <c r="E194" s="38" t="s">
        <v>55</v>
      </c>
      <c r="F194" s="41">
        <f t="shared" ref="F194:F195" si="215">39.902</f>
        <v>39.902000000000001</v>
      </c>
      <c r="G194" s="41">
        <f t="shared" ref="G194:G195" si="216">2.502</f>
        <v>2.5019999999999998</v>
      </c>
      <c r="H194" s="41">
        <f>0</f>
        <v>0</v>
      </c>
      <c r="I194" s="5">
        <f>F194+G194+H194</f>
        <v>42.404000000000003</v>
      </c>
      <c r="J194" s="5">
        <f>F194*10.764</f>
        <v>429.50512800000001</v>
      </c>
      <c r="K194" s="5">
        <f t="shared" si="151"/>
        <v>26.931527999999997</v>
      </c>
      <c r="L194" s="5">
        <f t="shared" si="151"/>
        <v>0</v>
      </c>
      <c r="M194" s="51">
        <f>J194+K194+L194</f>
        <v>456.43665600000003</v>
      </c>
      <c r="N194" s="35"/>
      <c r="O194" s="35"/>
      <c r="P194" s="79"/>
      <c r="Q194" s="84"/>
    </row>
    <row r="195" spans="2:17" ht="15" customHeight="1" x14ac:dyDescent="0.3">
      <c r="B195" s="13">
        <v>3</v>
      </c>
      <c r="C195" s="119"/>
      <c r="D195" s="31">
        <f t="shared" ref="D195:D201" si="217">D194+1</f>
        <v>2402</v>
      </c>
      <c r="E195" s="37" t="s">
        <v>55</v>
      </c>
      <c r="F195" s="65">
        <f t="shared" si="215"/>
        <v>39.902000000000001</v>
      </c>
      <c r="G195" s="65">
        <f t="shared" si="216"/>
        <v>2.5019999999999998</v>
      </c>
      <c r="H195" s="65">
        <f>0</f>
        <v>0</v>
      </c>
      <c r="I195" s="3">
        <f>F195+G195+H195</f>
        <v>42.404000000000003</v>
      </c>
      <c r="J195" s="3">
        <f>F195*10.764</f>
        <v>429.50512800000001</v>
      </c>
      <c r="K195" s="3">
        <f t="shared" si="151"/>
        <v>26.931527999999997</v>
      </c>
      <c r="L195" s="3">
        <f t="shared" si="151"/>
        <v>0</v>
      </c>
      <c r="M195" s="52">
        <f>J195+K195+L195</f>
        <v>456.43665600000003</v>
      </c>
      <c r="N195" s="14"/>
      <c r="O195" s="14"/>
      <c r="P195" s="78"/>
      <c r="Q195" s="84"/>
    </row>
    <row r="196" spans="2:17" s="19" customFormat="1" ht="15" customHeight="1" x14ac:dyDescent="0.3">
      <c r="B196" s="13">
        <v>3</v>
      </c>
      <c r="C196" s="119"/>
      <c r="D196" s="31">
        <f t="shared" si="217"/>
        <v>2403</v>
      </c>
      <c r="E196" s="37" t="s">
        <v>56</v>
      </c>
      <c r="F196" s="49">
        <f t="shared" ref="F196:F197" si="218">58.878</f>
        <v>58.878</v>
      </c>
      <c r="G196" s="49">
        <f t="shared" ref="G196:G197" si="219">3.294</f>
        <v>3.294</v>
      </c>
      <c r="H196" s="49">
        <f t="shared" ref="H196:H201" si="220">1.631</f>
        <v>1.631</v>
      </c>
      <c r="I196" s="3">
        <f t="shared" ref="I196:I201" si="221">F196+G196+H196</f>
        <v>63.802999999999997</v>
      </c>
      <c r="J196" s="3">
        <f t="shared" ref="J196:J201" si="222">F196*10.764</f>
        <v>633.76279199999999</v>
      </c>
      <c r="K196" s="3">
        <f t="shared" si="151"/>
        <v>35.456615999999997</v>
      </c>
      <c r="L196" s="3">
        <f t="shared" si="151"/>
        <v>17.556083999999998</v>
      </c>
      <c r="M196" s="52">
        <f t="shared" ref="M196:M201" si="223">J196+K196+L196</f>
        <v>686.77549199999999</v>
      </c>
      <c r="N196" s="14"/>
      <c r="O196" s="14"/>
      <c r="P196" s="74"/>
      <c r="Q196" s="84"/>
    </row>
    <row r="197" spans="2:17" s="19" customFormat="1" ht="15" customHeight="1" x14ac:dyDescent="0.3">
      <c r="B197" s="13">
        <v>3</v>
      </c>
      <c r="C197" s="119"/>
      <c r="D197" s="31">
        <f t="shared" si="217"/>
        <v>2404</v>
      </c>
      <c r="E197" s="37" t="s">
        <v>56</v>
      </c>
      <c r="F197" s="49">
        <f t="shared" si="218"/>
        <v>58.878</v>
      </c>
      <c r="G197" s="49">
        <f t="shared" si="219"/>
        <v>3.294</v>
      </c>
      <c r="H197" s="49">
        <f t="shared" si="220"/>
        <v>1.631</v>
      </c>
      <c r="I197" s="3">
        <f t="shared" si="221"/>
        <v>63.802999999999997</v>
      </c>
      <c r="J197" s="3">
        <f t="shared" si="222"/>
        <v>633.76279199999999</v>
      </c>
      <c r="K197" s="3">
        <f t="shared" si="151"/>
        <v>35.456615999999997</v>
      </c>
      <c r="L197" s="3">
        <f t="shared" si="151"/>
        <v>17.556083999999998</v>
      </c>
      <c r="M197" s="52">
        <f t="shared" si="223"/>
        <v>686.77549199999999</v>
      </c>
      <c r="N197" s="14"/>
      <c r="O197" s="14"/>
      <c r="P197" s="74"/>
      <c r="Q197" s="84"/>
    </row>
    <row r="198" spans="2:17" ht="15" customHeight="1" x14ac:dyDescent="0.3">
      <c r="B198" s="13">
        <v>3</v>
      </c>
      <c r="C198" s="119"/>
      <c r="D198" s="31">
        <f t="shared" si="217"/>
        <v>2405</v>
      </c>
      <c r="E198" s="37" t="s">
        <v>50</v>
      </c>
      <c r="F198" s="49">
        <f t="shared" ref="F198:F199" si="224">56.909</f>
        <v>56.908999999999999</v>
      </c>
      <c r="G198" s="49">
        <f t="shared" ref="G198:G199" si="225">2.457</f>
        <v>2.4569999999999999</v>
      </c>
      <c r="H198" s="49">
        <f t="shared" si="220"/>
        <v>1.631</v>
      </c>
      <c r="I198" s="3">
        <f t="shared" si="221"/>
        <v>60.997</v>
      </c>
      <c r="J198" s="3">
        <f t="shared" si="222"/>
        <v>612.56847599999992</v>
      </c>
      <c r="K198" s="3">
        <f t="shared" si="151"/>
        <v>26.447147999999999</v>
      </c>
      <c r="L198" s="3">
        <f t="shared" si="151"/>
        <v>17.556083999999998</v>
      </c>
      <c r="M198" s="52">
        <f t="shared" si="223"/>
        <v>656.57170799999994</v>
      </c>
      <c r="N198" s="14"/>
      <c r="O198" s="14"/>
      <c r="P198" s="74"/>
      <c r="Q198" s="84"/>
    </row>
    <row r="199" spans="2:17" ht="15" customHeight="1" x14ac:dyDescent="0.3">
      <c r="B199" s="13">
        <v>3</v>
      </c>
      <c r="C199" s="119"/>
      <c r="D199" s="31">
        <f t="shared" si="217"/>
        <v>2406</v>
      </c>
      <c r="E199" s="37" t="s">
        <v>50</v>
      </c>
      <c r="F199" s="49">
        <f t="shared" si="224"/>
        <v>56.908999999999999</v>
      </c>
      <c r="G199" s="49">
        <f t="shared" si="225"/>
        <v>2.4569999999999999</v>
      </c>
      <c r="H199" s="49">
        <f t="shared" si="220"/>
        <v>1.631</v>
      </c>
      <c r="I199" s="3">
        <f t="shared" si="221"/>
        <v>60.997</v>
      </c>
      <c r="J199" s="3">
        <f t="shared" si="222"/>
        <v>612.56847599999992</v>
      </c>
      <c r="K199" s="3">
        <f t="shared" si="151"/>
        <v>26.447147999999999</v>
      </c>
      <c r="L199" s="3">
        <f t="shared" si="151"/>
        <v>17.556083999999998</v>
      </c>
      <c r="M199" s="52">
        <f t="shared" si="223"/>
        <v>656.57170799999994</v>
      </c>
      <c r="N199" s="14"/>
      <c r="O199" s="14"/>
      <c r="P199" s="74"/>
      <c r="Q199" s="84"/>
    </row>
    <row r="200" spans="2:17" s="19" customFormat="1" ht="15" customHeight="1" x14ac:dyDescent="0.3">
      <c r="B200" s="13">
        <v>3</v>
      </c>
      <c r="C200" s="119"/>
      <c r="D200" s="31">
        <f t="shared" si="217"/>
        <v>2407</v>
      </c>
      <c r="E200" s="37" t="s">
        <v>56</v>
      </c>
      <c r="F200" s="49">
        <f t="shared" ref="F200:F201" si="226">58.878</f>
        <v>58.878</v>
      </c>
      <c r="G200" s="49">
        <f t="shared" ref="G200:G201" si="227">3.294</f>
        <v>3.294</v>
      </c>
      <c r="H200" s="49">
        <f t="shared" si="220"/>
        <v>1.631</v>
      </c>
      <c r="I200" s="3">
        <f t="shared" si="221"/>
        <v>63.802999999999997</v>
      </c>
      <c r="J200" s="3">
        <f t="shared" si="222"/>
        <v>633.76279199999999</v>
      </c>
      <c r="K200" s="3">
        <f t="shared" si="151"/>
        <v>35.456615999999997</v>
      </c>
      <c r="L200" s="3">
        <f t="shared" si="151"/>
        <v>17.556083999999998</v>
      </c>
      <c r="M200" s="52">
        <f t="shared" si="223"/>
        <v>686.77549199999999</v>
      </c>
      <c r="N200" s="14"/>
      <c r="O200" s="14"/>
      <c r="P200" s="74"/>
      <c r="Q200" s="84"/>
    </row>
    <row r="201" spans="2:17" s="19" customFormat="1" ht="15.75" customHeight="1" thickBot="1" x14ac:dyDescent="0.35">
      <c r="B201" s="13">
        <v>3</v>
      </c>
      <c r="C201" s="120"/>
      <c r="D201" s="7">
        <f t="shared" si="217"/>
        <v>2408</v>
      </c>
      <c r="E201" s="40" t="s">
        <v>56</v>
      </c>
      <c r="F201" s="50">
        <f t="shared" si="226"/>
        <v>58.878</v>
      </c>
      <c r="G201" s="50">
        <f t="shared" si="227"/>
        <v>3.294</v>
      </c>
      <c r="H201" s="50">
        <f t="shared" si="220"/>
        <v>1.631</v>
      </c>
      <c r="I201" s="8">
        <f t="shared" si="221"/>
        <v>63.802999999999997</v>
      </c>
      <c r="J201" s="8">
        <f t="shared" si="222"/>
        <v>633.76279199999999</v>
      </c>
      <c r="K201" s="8">
        <f t="shared" si="151"/>
        <v>35.456615999999997</v>
      </c>
      <c r="L201" s="8">
        <f t="shared" si="151"/>
        <v>17.556083999999998</v>
      </c>
      <c r="M201" s="53">
        <f t="shared" si="223"/>
        <v>686.77549199999999</v>
      </c>
      <c r="N201" s="16"/>
      <c r="O201" s="16"/>
      <c r="P201" s="77"/>
      <c r="Q201" s="84"/>
    </row>
    <row r="202" spans="2:17" ht="15" customHeight="1" x14ac:dyDescent="0.3">
      <c r="B202" s="13">
        <v>3</v>
      </c>
      <c r="C202" s="118">
        <v>25</v>
      </c>
      <c r="D202" s="35">
        <v>2501</v>
      </c>
      <c r="E202" s="38" t="s">
        <v>55</v>
      </c>
      <c r="F202" s="41">
        <f t="shared" ref="F202:F203" si="228">39.902</f>
        <v>39.902000000000001</v>
      </c>
      <c r="G202" s="41">
        <f t="shared" ref="G202:G203" si="229">2.502</f>
        <v>2.5019999999999998</v>
      </c>
      <c r="H202" s="41">
        <f>0</f>
        <v>0</v>
      </c>
      <c r="I202" s="5">
        <f>F202+G202+H202</f>
        <v>42.404000000000003</v>
      </c>
      <c r="J202" s="5">
        <f>F202*10.764</f>
        <v>429.50512800000001</v>
      </c>
      <c r="K202" s="5">
        <f t="shared" si="151"/>
        <v>26.931527999999997</v>
      </c>
      <c r="L202" s="5">
        <f t="shared" si="151"/>
        <v>0</v>
      </c>
      <c r="M202" s="51">
        <f>J202+K202+L202</f>
        <v>456.43665600000003</v>
      </c>
      <c r="N202" s="35"/>
      <c r="O202" s="35"/>
      <c r="P202" s="79"/>
      <c r="Q202" s="84"/>
    </row>
    <row r="203" spans="2:17" ht="15" customHeight="1" x14ac:dyDescent="0.3">
      <c r="B203" s="13">
        <v>3</v>
      </c>
      <c r="C203" s="119"/>
      <c r="D203" s="31">
        <f t="shared" ref="D203:D209" si="230">D202+1</f>
        <v>2502</v>
      </c>
      <c r="E203" s="37" t="s">
        <v>55</v>
      </c>
      <c r="F203" s="65">
        <f t="shared" si="228"/>
        <v>39.902000000000001</v>
      </c>
      <c r="G203" s="65">
        <f t="shared" si="229"/>
        <v>2.5019999999999998</v>
      </c>
      <c r="H203" s="65">
        <f>0</f>
        <v>0</v>
      </c>
      <c r="I203" s="3">
        <f>F203+G203+H203</f>
        <v>42.404000000000003</v>
      </c>
      <c r="J203" s="3">
        <f>F203*10.764</f>
        <v>429.50512800000001</v>
      </c>
      <c r="K203" s="3">
        <f t="shared" si="151"/>
        <v>26.931527999999997</v>
      </c>
      <c r="L203" s="3">
        <f t="shared" si="151"/>
        <v>0</v>
      </c>
      <c r="M203" s="52">
        <f>J203+K203+L203</f>
        <v>456.43665600000003</v>
      </c>
      <c r="N203" s="14"/>
      <c r="O203" s="14"/>
      <c r="P203" s="78"/>
      <c r="Q203" s="84"/>
    </row>
    <row r="204" spans="2:17" ht="15" customHeight="1" x14ac:dyDescent="0.3">
      <c r="B204" s="13">
        <v>3</v>
      </c>
      <c r="C204" s="119"/>
      <c r="D204" s="31">
        <f t="shared" si="230"/>
        <v>2503</v>
      </c>
      <c r="E204" s="37" t="s">
        <v>56</v>
      </c>
      <c r="F204" s="49">
        <f t="shared" ref="F204:F205" si="231">58.878</f>
        <v>58.878</v>
      </c>
      <c r="G204" s="49">
        <f t="shared" ref="G204:G205" si="232">3.294</f>
        <v>3.294</v>
      </c>
      <c r="H204" s="49">
        <f t="shared" ref="H204:H209" si="233">1.631</f>
        <v>1.631</v>
      </c>
      <c r="I204" s="3">
        <f t="shared" ref="I204:I209" si="234">F204+G204+H204</f>
        <v>63.802999999999997</v>
      </c>
      <c r="J204" s="3">
        <f t="shared" ref="J204:J209" si="235">F204*10.764</f>
        <v>633.76279199999999</v>
      </c>
      <c r="K204" s="3">
        <f t="shared" si="151"/>
        <v>35.456615999999997</v>
      </c>
      <c r="L204" s="3">
        <f t="shared" si="151"/>
        <v>17.556083999999998</v>
      </c>
      <c r="M204" s="52">
        <f t="shared" ref="M204:M209" si="236">J204+K204+L204</f>
        <v>686.77549199999999</v>
      </c>
      <c r="N204" s="14"/>
      <c r="O204" s="14"/>
      <c r="P204" s="74"/>
      <c r="Q204" s="84"/>
    </row>
    <row r="205" spans="2:17" s="19" customFormat="1" ht="15" customHeight="1" x14ac:dyDescent="0.3">
      <c r="B205" s="13">
        <v>3</v>
      </c>
      <c r="C205" s="119"/>
      <c r="D205" s="31">
        <f t="shared" si="230"/>
        <v>2504</v>
      </c>
      <c r="E205" s="37" t="s">
        <v>56</v>
      </c>
      <c r="F205" s="49">
        <f t="shared" si="231"/>
        <v>58.878</v>
      </c>
      <c r="G205" s="49">
        <f t="shared" si="232"/>
        <v>3.294</v>
      </c>
      <c r="H205" s="49">
        <f t="shared" si="233"/>
        <v>1.631</v>
      </c>
      <c r="I205" s="3">
        <f t="shared" si="234"/>
        <v>63.802999999999997</v>
      </c>
      <c r="J205" s="3">
        <f t="shared" si="235"/>
        <v>633.76279199999999</v>
      </c>
      <c r="K205" s="3">
        <f t="shared" si="151"/>
        <v>35.456615999999997</v>
      </c>
      <c r="L205" s="3">
        <f t="shared" si="151"/>
        <v>17.556083999999998</v>
      </c>
      <c r="M205" s="52">
        <f t="shared" si="236"/>
        <v>686.77549199999999</v>
      </c>
      <c r="N205" s="14"/>
      <c r="O205" s="14"/>
      <c r="P205" s="74"/>
      <c r="Q205" s="84"/>
    </row>
    <row r="206" spans="2:17" ht="15" customHeight="1" x14ac:dyDescent="0.3">
      <c r="B206" s="13">
        <v>3</v>
      </c>
      <c r="C206" s="119"/>
      <c r="D206" s="31">
        <f t="shared" si="230"/>
        <v>2505</v>
      </c>
      <c r="E206" s="37" t="s">
        <v>50</v>
      </c>
      <c r="F206" s="49">
        <f t="shared" ref="F206:F207" si="237">56.909</f>
        <v>56.908999999999999</v>
      </c>
      <c r="G206" s="49">
        <f t="shared" ref="G206:G207" si="238">2.457</f>
        <v>2.4569999999999999</v>
      </c>
      <c r="H206" s="49">
        <f t="shared" si="233"/>
        <v>1.631</v>
      </c>
      <c r="I206" s="3">
        <f t="shared" si="234"/>
        <v>60.997</v>
      </c>
      <c r="J206" s="3">
        <f t="shared" si="235"/>
        <v>612.56847599999992</v>
      </c>
      <c r="K206" s="3">
        <f t="shared" si="151"/>
        <v>26.447147999999999</v>
      </c>
      <c r="L206" s="3">
        <f t="shared" si="151"/>
        <v>17.556083999999998</v>
      </c>
      <c r="M206" s="52">
        <f t="shared" si="236"/>
        <v>656.57170799999994</v>
      </c>
      <c r="N206" s="14"/>
      <c r="O206" s="14"/>
      <c r="P206" s="74"/>
      <c r="Q206" s="84"/>
    </row>
    <row r="207" spans="2:17" ht="15" customHeight="1" x14ac:dyDescent="0.3">
      <c r="B207" s="13">
        <v>3</v>
      </c>
      <c r="C207" s="119"/>
      <c r="D207" s="31">
        <f t="shared" si="230"/>
        <v>2506</v>
      </c>
      <c r="E207" s="37" t="s">
        <v>50</v>
      </c>
      <c r="F207" s="49">
        <f t="shared" si="237"/>
        <v>56.908999999999999</v>
      </c>
      <c r="G207" s="49">
        <f t="shared" si="238"/>
        <v>2.4569999999999999</v>
      </c>
      <c r="H207" s="49">
        <f t="shared" si="233"/>
        <v>1.631</v>
      </c>
      <c r="I207" s="3">
        <f t="shared" si="234"/>
        <v>60.997</v>
      </c>
      <c r="J207" s="3">
        <f t="shared" si="235"/>
        <v>612.56847599999992</v>
      </c>
      <c r="K207" s="3">
        <f t="shared" si="151"/>
        <v>26.447147999999999</v>
      </c>
      <c r="L207" s="3">
        <f t="shared" si="151"/>
        <v>17.556083999999998</v>
      </c>
      <c r="M207" s="52">
        <f t="shared" si="236"/>
        <v>656.57170799999994</v>
      </c>
      <c r="N207" s="14"/>
      <c r="O207" s="14"/>
      <c r="P207" s="74"/>
      <c r="Q207" s="84"/>
    </row>
    <row r="208" spans="2:17" s="19" customFormat="1" ht="15" customHeight="1" x14ac:dyDescent="0.3">
      <c r="B208" s="13">
        <v>3</v>
      </c>
      <c r="C208" s="119"/>
      <c r="D208" s="31">
        <f t="shared" si="230"/>
        <v>2507</v>
      </c>
      <c r="E208" s="37" t="s">
        <v>56</v>
      </c>
      <c r="F208" s="49">
        <f t="shared" ref="F208:F209" si="239">58.878</f>
        <v>58.878</v>
      </c>
      <c r="G208" s="49">
        <f t="shared" ref="G208:G209" si="240">3.294</f>
        <v>3.294</v>
      </c>
      <c r="H208" s="49">
        <f t="shared" si="233"/>
        <v>1.631</v>
      </c>
      <c r="I208" s="3">
        <f t="shared" si="234"/>
        <v>63.802999999999997</v>
      </c>
      <c r="J208" s="3">
        <f t="shared" si="235"/>
        <v>633.76279199999999</v>
      </c>
      <c r="K208" s="3">
        <f t="shared" si="151"/>
        <v>35.456615999999997</v>
      </c>
      <c r="L208" s="3">
        <f t="shared" si="151"/>
        <v>17.556083999999998</v>
      </c>
      <c r="M208" s="52">
        <f t="shared" si="236"/>
        <v>686.77549199999999</v>
      </c>
      <c r="N208" s="14"/>
      <c r="O208" s="14"/>
      <c r="P208" s="74"/>
      <c r="Q208" s="84"/>
    </row>
    <row r="209" spans="2:17" s="19" customFormat="1" ht="15.75" customHeight="1" thickBot="1" x14ac:dyDescent="0.35">
      <c r="B209" s="13">
        <v>3</v>
      </c>
      <c r="C209" s="120"/>
      <c r="D209" s="7">
        <f t="shared" si="230"/>
        <v>2508</v>
      </c>
      <c r="E209" s="40" t="s">
        <v>56</v>
      </c>
      <c r="F209" s="50">
        <f t="shared" si="239"/>
        <v>58.878</v>
      </c>
      <c r="G209" s="50">
        <f t="shared" si="240"/>
        <v>3.294</v>
      </c>
      <c r="H209" s="50">
        <f t="shared" si="233"/>
        <v>1.631</v>
      </c>
      <c r="I209" s="8">
        <f t="shared" si="234"/>
        <v>63.802999999999997</v>
      </c>
      <c r="J209" s="8">
        <f t="shared" si="235"/>
        <v>633.76279199999999</v>
      </c>
      <c r="K209" s="8">
        <f t="shared" si="151"/>
        <v>35.456615999999997</v>
      </c>
      <c r="L209" s="8">
        <f t="shared" si="151"/>
        <v>17.556083999999998</v>
      </c>
      <c r="M209" s="53">
        <f t="shared" si="236"/>
        <v>686.77549199999999</v>
      </c>
      <c r="N209" s="16"/>
      <c r="O209" s="16"/>
      <c r="P209" s="77"/>
      <c r="Q209" s="84"/>
    </row>
    <row r="210" spans="2:17" ht="15" customHeight="1" x14ac:dyDescent="0.3">
      <c r="B210" s="13">
        <v>3</v>
      </c>
      <c r="C210" s="118">
        <v>26</v>
      </c>
      <c r="D210" s="35">
        <v>2601</v>
      </c>
      <c r="E210" s="38" t="s">
        <v>55</v>
      </c>
      <c r="F210" s="41">
        <f t="shared" ref="F210:F211" si="241">39.902</f>
        <v>39.902000000000001</v>
      </c>
      <c r="G210" s="41">
        <f t="shared" ref="G210:G211" si="242">2.502</f>
        <v>2.5019999999999998</v>
      </c>
      <c r="H210" s="41">
        <f>0</f>
        <v>0</v>
      </c>
      <c r="I210" s="5">
        <f>F210+G210+H210</f>
        <v>42.404000000000003</v>
      </c>
      <c r="J210" s="5">
        <f>F210*10.764</f>
        <v>429.50512800000001</v>
      </c>
      <c r="K210" s="5">
        <f t="shared" si="151"/>
        <v>26.931527999999997</v>
      </c>
      <c r="L210" s="5">
        <f t="shared" si="151"/>
        <v>0</v>
      </c>
      <c r="M210" s="51">
        <f>J210+K210+L210</f>
        <v>456.43665600000003</v>
      </c>
      <c r="N210" s="35"/>
      <c r="O210" s="35"/>
      <c r="P210" s="79"/>
      <c r="Q210" s="84"/>
    </row>
    <row r="211" spans="2:17" ht="15" customHeight="1" x14ac:dyDescent="0.3">
      <c r="B211" s="13">
        <v>3</v>
      </c>
      <c r="C211" s="119"/>
      <c r="D211" s="31">
        <f t="shared" ref="D211:D217" si="243">D210+1</f>
        <v>2602</v>
      </c>
      <c r="E211" s="37" t="s">
        <v>55</v>
      </c>
      <c r="F211" s="65">
        <f t="shared" si="241"/>
        <v>39.902000000000001</v>
      </c>
      <c r="G211" s="65">
        <f t="shared" si="242"/>
        <v>2.5019999999999998</v>
      </c>
      <c r="H211" s="65">
        <f>0</f>
        <v>0</v>
      </c>
      <c r="I211" s="3">
        <f>F211+G211+H211</f>
        <v>42.404000000000003</v>
      </c>
      <c r="J211" s="3">
        <f>F211*10.764</f>
        <v>429.50512800000001</v>
      </c>
      <c r="K211" s="3">
        <f t="shared" si="151"/>
        <v>26.931527999999997</v>
      </c>
      <c r="L211" s="3">
        <f t="shared" si="151"/>
        <v>0</v>
      </c>
      <c r="M211" s="52">
        <f>J211+K211+L211</f>
        <v>456.43665600000003</v>
      </c>
      <c r="N211" s="14"/>
      <c r="O211" s="14"/>
      <c r="P211" s="78"/>
      <c r="Q211" s="84"/>
    </row>
    <row r="212" spans="2:17" s="19" customFormat="1" ht="15" customHeight="1" x14ac:dyDescent="0.3">
      <c r="B212" s="13">
        <v>3</v>
      </c>
      <c r="C212" s="119"/>
      <c r="D212" s="31">
        <f t="shared" si="243"/>
        <v>2603</v>
      </c>
      <c r="E212" s="37" t="s">
        <v>56</v>
      </c>
      <c r="F212" s="49">
        <f t="shared" ref="F212:F213" si="244">58.878</f>
        <v>58.878</v>
      </c>
      <c r="G212" s="49">
        <f t="shared" ref="G212:G213" si="245">3.294</f>
        <v>3.294</v>
      </c>
      <c r="H212" s="49">
        <f t="shared" ref="H212:H217" si="246">1.631</f>
        <v>1.631</v>
      </c>
      <c r="I212" s="3">
        <f t="shared" ref="I212:I217" si="247">F212+G212+H212</f>
        <v>63.802999999999997</v>
      </c>
      <c r="J212" s="3">
        <f t="shared" ref="J212:J217" si="248">F212*10.764</f>
        <v>633.76279199999999</v>
      </c>
      <c r="K212" s="3">
        <f t="shared" si="151"/>
        <v>35.456615999999997</v>
      </c>
      <c r="L212" s="3">
        <f t="shared" si="151"/>
        <v>17.556083999999998</v>
      </c>
      <c r="M212" s="52">
        <f t="shared" ref="M212:M217" si="249">J212+K212+L212</f>
        <v>686.77549199999999</v>
      </c>
      <c r="N212" s="14"/>
      <c r="O212" s="14"/>
      <c r="P212" s="74"/>
      <c r="Q212" s="84"/>
    </row>
    <row r="213" spans="2:17" s="19" customFormat="1" ht="15" customHeight="1" x14ac:dyDescent="0.3">
      <c r="B213" s="13">
        <v>3</v>
      </c>
      <c r="C213" s="119"/>
      <c r="D213" s="31">
        <f t="shared" si="243"/>
        <v>2604</v>
      </c>
      <c r="E213" s="37" t="s">
        <v>56</v>
      </c>
      <c r="F213" s="49">
        <f t="shared" si="244"/>
        <v>58.878</v>
      </c>
      <c r="G213" s="49">
        <f t="shared" si="245"/>
        <v>3.294</v>
      </c>
      <c r="H213" s="49">
        <f t="shared" si="246"/>
        <v>1.631</v>
      </c>
      <c r="I213" s="3">
        <f t="shared" si="247"/>
        <v>63.802999999999997</v>
      </c>
      <c r="J213" s="3">
        <f t="shared" si="248"/>
        <v>633.76279199999999</v>
      </c>
      <c r="K213" s="3">
        <f t="shared" si="151"/>
        <v>35.456615999999997</v>
      </c>
      <c r="L213" s="3">
        <f t="shared" si="151"/>
        <v>17.556083999999998</v>
      </c>
      <c r="M213" s="52">
        <f t="shared" si="249"/>
        <v>686.77549199999999</v>
      </c>
      <c r="N213" s="14"/>
      <c r="O213" s="14"/>
      <c r="P213" s="74"/>
      <c r="Q213" s="84"/>
    </row>
    <row r="214" spans="2:17" ht="15" customHeight="1" x14ac:dyDescent="0.3">
      <c r="B214" s="13">
        <v>3</v>
      </c>
      <c r="C214" s="119"/>
      <c r="D214" s="31">
        <f t="shared" si="243"/>
        <v>2605</v>
      </c>
      <c r="E214" s="37" t="s">
        <v>50</v>
      </c>
      <c r="F214" s="49">
        <f t="shared" ref="F214:F215" si="250">56.909</f>
        <v>56.908999999999999</v>
      </c>
      <c r="G214" s="49">
        <f t="shared" ref="G214:G215" si="251">2.457</f>
        <v>2.4569999999999999</v>
      </c>
      <c r="H214" s="49">
        <f t="shared" si="246"/>
        <v>1.631</v>
      </c>
      <c r="I214" s="3">
        <f t="shared" si="247"/>
        <v>60.997</v>
      </c>
      <c r="J214" s="3">
        <f t="shared" si="248"/>
        <v>612.56847599999992</v>
      </c>
      <c r="K214" s="3">
        <f t="shared" si="151"/>
        <v>26.447147999999999</v>
      </c>
      <c r="L214" s="3">
        <f t="shared" si="151"/>
        <v>17.556083999999998</v>
      </c>
      <c r="M214" s="52">
        <f t="shared" si="249"/>
        <v>656.57170799999994</v>
      </c>
      <c r="N214" s="14"/>
      <c r="O214" s="14"/>
      <c r="P214" s="74"/>
      <c r="Q214" s="84"/>
    </row>
    <row r="215" spans="2:17" ht="15" customHeight="1" x14ac:dyDescent="0.3">
      <c r="B215" s="13">
        <v>3</v>
      </c>
      <c r="C215" s="119"/>
      <c r="D215" s="31">
        <f t="shared" si="243"/>
        <v>2606</v>
      </c>
      <c r="E215" s="37" t="s">
        <v>50</v>
      </c>
      <c r="F215" s="49">
        <f t="shared" si="250"/>
        <v>56.908999999999999</v>
      </c>
      <c r="G215" s="49">
        <f t="shared" si="251"/>
        <v>2.4569999999999999</v>
      </c>
      <c r="H215" s="49">
        <f t="shared" si="246"/>
        <v>1.631</v>
      </c>
      <c r="I215" s="3">
        <f t="shared" si="247"/>
        <v>60.997</v>
      </c>
      <c r="J215" s="3">
        <f t="shared" si="248"/>
        <v>612.56847599999992</v>
      </c>
      <c r="K215" s="3">
        <f t="shared" si="151"/>
        <v>26.447147999999999</v>
      </c>
      <c r="L215" s="3">
        <f t="shared" si="151"/>
        <v>17.556083999999998</v>
      </c>
      <c r="M215" s="52">
        <f t="shared" si="249"/>
        <v>656.57170799999994</v>
      </c>
      <c r="N215" s="14"/>
      <c r="O215" s="14"/>
      <c r="P215" s="74"/>
      <c r="Q215" s="84"/>
    </row>
    <row r="216" spans="2:17" s="19" customFormat="1" ht="15" customHeight="1" x14ac:dyDescent="0.3">
      <c r="B216" s="13">
        <v>3</v>
      </c>
      <c r="C216" s="119"/>
      <c r="D216" s="31">
        <f t="shared" si="243"/>
        <v>2607</v>
      </c>
      <c r="E216" s="37" t="s">
        <v>56</v>
      </c>
      <c r="F216" s="49">
        <f t="shared" ref="F216:F217" si="252">58.878</f>
        <v>58.878</v>
      </c>
      <c r="G216" s="49">
        <f t="shared" ref="G216:G217" si="253">3.294</f>
        <v>3.294</v>
      </c>
      <c r="H216" s="49">
        <f t="shared" si="246"/>
        <v>1.631</v>
      </c>
      <c r="I216" s="3">
        <f t="shared" si="247"/>
        <v>63.802999999999997</v>
      </c>
      <c r="J216" s="3">
        <f t="shared" si="248"/>
        <v>633.76279199999999</v>
      </c>
      <c r="K216" s="3">
        <f t="shared" si="151"/>
        <v>35.456615999999997</v>
      </c>
      <c r="L216" s="3">
        <f t="shared" si="151"/>
        <v>17.556083999999998</v>
      </c>
      <c r="M216" s="52">
        <f t="shared" si="249"/>
        <v>686.77549199999999</v>
      </c>
      <c r="N216" s="14"/>
      <c r="O216" s="14"/>
      <c r="P216" s="74"/>
      <c r="Q216" s="84"/>
    </row>
    <row r="217" spans="2:17" s="19" customFormat="1" ht="15.75" customHeight="1" thickBot="1" x14ac:dyDescent="0.35">
      <c r="B217" s="13">
        <v>3</v>
      </c>
      <c r="C217" s="120"/>
      <c r="D217" s="7">
        <f t="shared" si="243"/>
        <v>2608</v>
      </c>
      <c r="E217" s="40" t="s">
        <v>56</v>
      </c>
      <c r="F217" s="50">
        <f t="shared" si="252"/>
        <v>58.878</v>
      </c>
      <c r="G217" s="50">
        <f t="shared" si="253"/>
        <v>3.294</v>
      </c>
      <c r="H217" s="50">
        <f t="shared" si="246"/>
        <v>1.631</v>
      </c>
      <c r="I217" s="8">
        <f t="shared" si="247"/>
        <v>63.802999999999997</v>
      </c>
      <c r="J217" s="8">
        <f t="shared" si="248"/>
        <v>633.76279199999999</v>
      </c>
      <c r="K217" s="8">
        <f t="shared" si="151"/>
        <v>35.456615999999997</v>
      </c>
      <c r="L217" s="8">
        <f t="shared" si="151"/>
        <v>17.556083999999998</v>
      </c>
      <c r="M217" s="53">
        <f t="shared" si="249"/>
        <v>686.77549199999999</v>
      </c>
      <c r="N217" s="16"/>
      <c r="O217" s="16"/>
      <c r="P217" s="77"/>
      <c r="Q217" s="84"/>
    </row>
    <row r="218" spans="2:17" ht="15" customHeight="1" x14ac:dyDescent="0.3">
      <c r="B218" s="13">
        <v>3</v>
      </c>
      <c r="C218" s="118">
        <v>27</v>
      </c>
      <c r="D218" s="35">
        <v>2701</v>
      </c>
      <c r="E218" s="38" t="s">
        <v>55</v>
      </c>
      <c r="F218" s="41">
        <f t="shared" ref="F218" si="254">39.902</f>
        <v>39.902000000000001</v>
      </c>
      <c r="G218" s="41">
        <f t="shared" ref="G218" si="255">2.502</f>
        <v>2.5019999999999998</v>
      </c>
      <c r="H218" s="41">
        <f>0</f>
        <v>0</v>
      </c>
      <c r="I218" s="5">
        <f>F218+G218+H218</f>
        <v>42.404000000000003</v>
      </c>
      <c r="J218" s="5">
        <f>F218*10.764</f>
        <v>429.50512800000001</v>
      </c>
      <c r="K218" s="5">
        <f t="shared" ref="K218:L281" si="256">G218*10.764</f>
        <v>26.931527999999997</v>
      </c>
      <c r="L218" s="5">
        <f t="shared" si="256"/>
        <v>0</v>
      </c>
      <c r="M218" s="51">
        <f>J218+K218+L218</f>
        <v>456.43665600000003</v>
      </c>
      <c r="N218" s="35"/>
      <c r="O218" s="35"/>
      <c r="P218" s="79"/>
      <c r="Q218" s="84"/>
    </row>
    <row r="219" spans="2:17" ht="15" customHeight="1" x14ac:dyDescent="0.3">
      <c r="B219" s="13">
        <v>3</v>
      </c>
      <c r="C219" s="119"/>
      <c r="D219" s="2">
        <f t="shared" ref="D219:D225" si="257">D218+1</f>
        <v>2702</v>
      </c>
      <c r="E219" s="2"/>
      <c r="F219" s="89"/>
      <c r="G219" s="89"/>
      <c r="H219" s="89"/>
      <c r="I219" s="17"/>
      <c r="J219" s="17"/>
      <c r="K219" s="17"/>
      <c r="L219" s="17"/>
      <c r="M219" s="55"/>
      <c r="N219" s="18" t="s">
        <v>45</v>
      </c>
      <c r="O219" s="18"/>
      <c r="P219" s="80"/>
      <c r="Q219" s="84"/>
    </row>
    <row r="220" spans="2:17" s="19" customFormat="1" ht="15" customHeight="1" x14ac:dyDescent="0.3">
      <c r="B220" s="13">
        <v>3</v>
      </c>
      <c r="C220" s="119"/>
      <c r="D220" s="31">
        <f t="shared" si="257"/>
        <v>2703</v>
      </c>
      <c r="E220" s="37" t="s">
        <v>56</v>
      </c>
      <c r="F220" s="49">
        <f t="shared" ref="F220:F221" si="258">58.878</f>
        <v>58.878</v>
      </c>
      <c r="G220" s="49">
        <f t="shared" ref="G220:G221" si="259">3.294</f>
        <v>3.294</v>
      </c>
      <c r="H220" s="49">
        <f t="shared" ref="H220:H225" si="260">1.631</f>
        <v>1.631</v>
      </c>
      <c r="I220" s="3">
        <f t="shared" ref="I220:I225" si="261">F220+G220+H220</f>
        <v>63.802999999999997</v>
      </c>
      <c r="J220" s="3">
        <f t="shared" ref="J220:J225" si="262">F220*10.764</f>
        <v>633.76279199999999</v>
      </c>
      <c r="K220" s="3">
        <f t="shared" si="256"/>
        <v>35.456615999999997</v>
      </c>
      <c r="L220" s="3">
        <f t="shared" si="256"/>
        <v>17.556083999999998</v>
      </c>
      <c r="M220" s="52">
        <f t="shared" ref="M220:M225" si="263">J220+K220+L220</f>
        <v>686.77549199999999</v>
      </c>
      <c r="N220" s="14"/>
      <c r="O220" s="14"/>
      <c r="P220" s="74"/>
      <c r="Q220" s="84"/>
    </row>
    <row r="221" spans="2:17" s="19" customFormat="1" ht="15" customHeight="1" x14ac:dyDescent="0.3">
      <c r="B221" s="13">
        <v>3</v>
      </c>
      <c r="C221" s="119"/>
      <c r="D221" s="31">
        <f t="shared" si="257"/>
        <v>2704</v>
      </c>
      <c r="E221" s="37" t="s">
        <v>56</v>
      </c>
      <c r="F221" s="49">
        <f t="shared" si="258"/>
        <v>58.878</v>
      </c>
      <c r="G221" s="49">
        <f t="shared" si="259"/>
        <v>3.294</v>
      </c>
      <c r="H221" s="49">
        <f t="shared" si="260"/>
        <v>1.631</v>
      </c>
      <c r="I221" s="3">
        <f t="shared" si="261"/>
        <v>63.802999999999997</v>
      </c>
      <c r="J221" s="3">
        <f t="shared" si="262"/>
        <v>633.76279199999999</v>
      </c>
      <c r="K221" s="3">
        <f t="shared" si="256"/>
        <v>35.456615999999997</v>
      </c>
      <c r="L221" s="3">
        <f t="shared" si="256"/>
        <v>17.556083999999998</v>
      </c>
      <c r="M221" s="52">
        <f t="shared" si="263"/>
        <v>686.77549199999999</v>
      </c>
      <c r="N221" s="14"/>
      <c r="O221" s="14"/>
      <c r="P221" s="74"/>
      <c r="Q221" s="84"/>
    </row>
    <row r="222" spans="2:17" ht="15" customHeight="1" x14ac:dyDescent="0.3">
      <c r="B222" s="13">
        <v>3</v>
      </c>
      <c r="C222" s="119"/>
      <c r="D222" s="37">
        <f t="shared" si="257"/>
        <v>2705</v>
      </c>
      <c r="E222" s="37" t="s">
        <v>50</v>
      </c>
      <c r="F222" s="49">
        <f t="shared" ref="F222:F223" si="264">56.909</f>
        <v>56.908999999999999</v>
      </c>
      <c r="G222" s="49">
        <f t="shared" ref="G222:G223" si="265">2.457</f>
        <v>2.4569999999999999</v>
      </c>
      <c r="H222" s="49">
        <f t="shared" si="260"/>
        <v>1.631</v>
      </c>
      <c r="I222" s="46">
        <f t="shared" si="261"/>
        <v>60.997</v>
      </c>
      <c r="J222" s="46">
        <f t="shared" si="262"/>
        <v>612.56847599999992</v>
      </c>
      <c r="K222" s="46">
        <f t="shared" si="256"/>
        <v>26.447147999999999</v>
      </c>
      <c r="L222" s="46">
        <f t="shared" si="256"/>
        <v>17.556083999999998</v>
      </c>
      <c r="M222" s="52">
        <f t="shared" si="263"/>
        <v>656.57170799999994</v>
      </c>
      <c r="N222" s="31"/>
      <c r="O222" s="64"/>
      <c r="P222" s="81"/>
      <c r="Q222" s="84"/>
    </row>
    <row r="223" spans="2:17" ht="15" customHeight="1" x14ac:dyDescent="0.3">
      <c r="B223" s="13">
        <v>3</v>
      </c>
      <c r="C223" s="119"/>
      <c r="D223" s="31">
        <f t="shared" si="257"/>
        <v>2706</v>
      </c>
      <c r="E223" s="37" t="s">
        <v>50</v>
      </c>
      <c r="F223" s="49">
        <f t="shared" si="264"/>
        <v>56.908999999999999</v>
      </c>
      <c r="G223" s="49">
        <f t="shared" si="265"/>
        <v>2.4569999999999999</v>
      </c>
      <c r="H223" s="49">
        <f t="shared" si="260"/>
        <v>1.631</v>
      </c>
      <c r="I223" s="3">
        <f t="shared" si="261"/>
        <v>60.997</v>
      </c>
      <c r="J223" s="3">
        <f t="shared" si="262"/>
        <v>612.56847599999992</v>
      </c>
      <c r="K223" s="3">
        <f t="shared" si="256"/>
        <v>26.447147999999999</v>
      </c>
      <c r="L223" s="3">
        <f t="shared" si="256"/>
        <v>17.556083999999998</v>
      </c>
      <c r="M223" s="52">
        <f t="shared" si="263"/>
        <v>656.57170799999994</v>
      </c>
      <c r="N223" s="14"/>
      <c r="O223" s="14"/>
      <c r="P223" s="74"/>
      <c r="Q223" s="84"/>
    </row>
    <row r="224" spans="2:17" s="19" customFormat="1" ht="15" customHeight="1" x14ac:dyDescent="0.3">
      <c r="B224" s="13">
        <v>3</v>
      </c>
      <c r="C224" s="119"/>
      <c r="D224" s="31">
        <f t="shared" si="257"/>
        <v>2707</v>
      </c>
      <c r="E224" s="37" t="s">
        <v>56</v>
      </c>
      <c r="F224" s="49">
        <f t="shared" ref="F224:F225" si="266">58.878</f>
        <v>58.878</v>
      </c>
      <c r="G224" s="49">
        <f t="shared" ref="G224:G225" si="267">3.294</f>
        <v>3.294</v>
      </c>
      <c r="H224" s="49">
        <f t="shared" si="260"/>
        <v>1.631</v>
      </c>
      <c r="I224" s="3">
        <f t="shared" si="261"/>
        <v>63.802999999999997</v>
      </c>
      <c r="J224" s="3">
        <f t="shared" si="262"/>
        <v>633.76279199999999</v>
      </c>
      <c r="K224" s="3">
        <f t="shared" si="256"/>
        <v>35.456615999999997</v>
      </c>
      <c r="L224" s="3">
        <f t="shared" si="256"/>
        <v>17.556083999999998</v>
      </c>
      <c r="M224" s="52">
        <f t="shared" si="263"/>
        <v>686.77549199999999</v>
      </c>
      <c r="N224" s="14"/>
      <c r="O224" s="14"/>
      <c r="P224" s="74"/>
      <c r="Q224" s="84"/>
    </row>
    <row r="225" spans="2:17" s="19" customFormat="1" ht="15.75" customHeight="1" thickBot="1" x14ac:dyDescent="0.35">
      <c r="B225" s="13">
        <v>3</v>
      </c>
      <c r="C225" s="120"/>
      <c r="D225" s="7">
        <f t="shared" si="257"/>
        <v>2708</v>
      </c>
      <c r="E225" s="40" t="s">
        <v>56</v>
      </c>
      <c r="F225" s="50">
        <f t="shared" si="266"/>
        <v>58.878</v>
      </c>
      <c r="G225" s="50">
        <f t="shared" si="267"/>
        <v>3.294</v>
      </c>
      <c r="H225" s="50">
        <f t="shared" si="260"/>
        <v>1.631</v>
      </c>
      <c r="I225" s="8">
        <f t="shared" si="261"/>
        <v>63.802999999999997</v>
      </c>
      <c r="J225" s="8">
        <f t="shared" si="262"/>
        <v>633.76279199999999</v>
      </c>
      <c r="K225" s="8">
        <f t="shared" si="256"/>
        <v>35.456615999999997</v>
      </c>
      <c r="L225" s="8">
        <f t="shared" si="256"/>
        <v>17.556083999999998</v>
      </c>
      <c r="M225" s="53">
        <f t="shared" si="263"/>
        <v>686.77549199999999</v>
      </c>
      <c r="N225" s="16"/>
      <c r="O225" s="16"/>
      <c r="P225" s="77"/>
      <c r="Q225" s="84"/>
    </row>
    <row r="226" spans="2:17" ht="15" customHeight="1" x14ac:dyDescent="0.3">
      <c r="B226" s="13">
        <v>3</v>
      </c>
      <c r="C226" s="118">
        <v>28</v>
      </c>
      <c r="D226" s="35">
        <v>2801</v>
      </c>
      <c r="E226" s="38" t="s">
        <v>55</v>
      </c>
      <c r="F226" s="41">
        <f t="shared" ref="F226:F227" si="268">39.902</f>
        <v>39.902000000000001</v>
      </c>
      <c r="G226" s="41">
        <f t="shared" ref="G226:G227" si="269">2.502</f>
        <v>2.5019999999999998</v>
      </c>
      <c r="H226" s="41">
        <f>0</f>
        <v>0</v>
      </c>
      <c r="I226" s="5">
        <f>F226+G226+H226</f>
        <v>42.404000000000003</v>
      </c>
      <c r="J226" s="5">
        <f>F226*10.764</f>
        <v>429.50512800000001</v>
      </c>
      <c r="K226" s="5">
        <f t="shared" si="256"/>
        <v>26.931527999999997</v>
      </c>
      <c r="L226" s="5">
        <f t="shared" si="256"/>
        <v>0</v>
      </c>
      <c r="M226" s="51">
        <f>J226+K226+L226</f>
        <v>456.43665600000003</v>
      </c>
      <c r="N226" s="35"/>
      <c r="O226" s="35"/>
      <c r="P226" s="79"/>
      <c r="Q226" s="84"/>
    </row>
    <row r="227" spans="2:17" ht="15" customHeight="1" x14ac:dyDescent="0.3">
      <c r="B227" s="13">
        <v>3</v>
      </c>
      <c r="C227" s="119"/>
      <c r="D227" s="31">
        <f t="shared" ref="D227:D233" si="270">D226+1</f>
        <v>2802</v>
      </c>
      <c r="E227" s="37" t="s">
        <v>55</v>
      </c>
      <c r="F227" s="65">
        <f t="shared" si="268"/>
        <v>39.902000000000001</v>
      </c>
      <c r="G227" s="65">
        <f t="shared" si="269"/>
        <v>2.5019999999999998</v>
      </c>
      <c r="H227" s="65">
        <f>0</f>
        <v>0</v>
      </c>
      <c r="I227" s="3">
        <f>F227+G227+H227</f>
        <v>42.404000000000003</v>
      </c>
      <c r="J227" s="3">
        <f>F227*10.764</f>
        <v>429.50512800000001</v>
      </c>
      <c r="K227" s="3">
        <f t="shared" si="256"/>
        <v>26.931527999999997</v>
      </c>
      <c r="L227" s="3">
        <f t="shared" si="256"/>
        <v>0</v>
      </c>
      <c r="M227" s="52">
        <f>J227+K227+L227</f>
        <v>456.43665600000003</v>
      </c>
      <c r="N227" s="14"/>
      <c r="O227" s="14"/>
      <c r="P227" s="78"/>
      <c r="Q227" s="84"/>
    </row>
    <row r="228" spans="2:17" s="19" customFormat="1" ht="15" customHeight="1" x14ac:dyDescent="0.3">
      <c r="B228" s="13">
        <v>3</v>
      </c>
      <c r="C228" s="119"/>
      <c r="D228" s="31">
        <f t="shared" si="270"/>
        <v>2803</v>
      </c>
      <c r="E228" s="37" t="s">
        <v>56</v>
      </c>
      <c r="F228" s="49">
        <f t="shared" ref="F228:F229" si="271">58.878</f>
        <v>58.878</v>
      </c>
      <c r="G228" s="49">
        <f t="shared" ref="G228:G229" si="272">3.294</f>
        <v>3.294</v>
      </c>
      <c r="H228" s="49">
        <f t="shared" ref="H228:H233" si="273">1.631</f>
        <v>1.631</v>
      </c>
      <c r="I228" s="3">
        <f t="shared" ref="I228:I233" si="274">F228+G228+H228</f>
        <v>63.802999999999997</v>
      </c>
      <c r="J228" s="3">
        <f t="shared" ref="J228:J233" si="275">F228*10.764</f>
        <v>633.76279199999999</v>
      </c>
      <c r="K228" s="3">
        <f t="shared" si="256"/>
        <v>35.456615999999997</v>
      </c>
      <c r="L228" s="3">
        <f t="shared" si="256"/>
        <v>17.556083999999998</v>
      </c>
      <c r="M228" s="52">
        <f t="shared" ref="M228:M233" si="276">J228+K228+L228</f>
        <v>686.77549199999999</v>
      </c>
      <c r="N228" s="14"/>
      <c r="O228" s="14"/>
      <c r="P228" s="74"/>
      <c r="Q228" s="84"/>
    </row>
    <row r="229" spans="2:17" s="19" customFormat="1" ht="15" customHeight="1" x14ac:dyDescent="0.3">
      <c r="B229" s="13">
        <v>3</v>
      </c>
      <c r="C229" s="119"/>
      <c r="D229" s="31">
        <f t="shared" si="270"/>
        <v>2804</v>
      </c>
      <c r="E229" s="37" t="s">
        <v>56</v>
      </c>
      <c r="F229" s="49">
        <f t="shared" si="271"/>
        <v>58.878</v>
      </c>
      <c r="G229" s="49">
        <f t="shared" si="272"/>
        <v>3.294</v>
      </c>
      <c r="H229" s="49">
        <f t="shared" si="273"/>
        <v>1.631</v>
      </c>
      <c r="I229" s="3">
        <f t="shared" si="274"/>
        <v>63.802999999999997</v>
      </c>
      <c r="J229" s="3">
        <f t="shared" si="275"/>
        <v>633.76279199999999</v>
      </c>
      <c r="K229" s="3">
        <f t="shared" si="256"/>
        <v>35.456615999999997</v>
      </c>
      <c r="L229" s="3">
        <f t="shared" si="256"/>
        <v>17.556083999999998</v>
      </c>
      <c r="M229" s="52">
        <f t="shared" si="276"/>
        <v>686.77549199999999</v>
      </c>
      <c r="N229" s="14"/>
      <c r="O229" s="14"/>
      <c r="P229" s="74"/>
      <c r="Q229" s="84"/>
    </row>
    <row r="230" spans="2:17" ht="15" customHeight="1" x14ac:dyDescent="0.3">
      <c r="B230" s="13">
        <v>3</v>
      </c>
      <c r="C230" s="119"/>
      <c r="D230" s="31">
        <f t="shared" si="270"/>
        <v>2805</v>
      </c>
      <c r="E230" s="37" t="s">
        <v>50</v>
      </c>
      <c r="F230" s="49">
        <f t="shared" ref="F230:F231" si="277">56.909</f>
        <v>56.908999999999999</v>
      </c>
      <c r="G230" s="49">
        <f t="shared" ref="G230:G231" si="278">2.457</f>
        <v>2.4569999999999999</v>
      </c>
      <c r="H230" s="49">
        <f t="shared" si="273"/>
        <v>1.631</v>
      </c>
      <c r="I230" s="3">
        <f t="shared" si="274"/>
        <v>60.997</v>
      </c>
      <c r="J230" s="3">
        <f t="shared" si="275"/>
        <v>612.56847599999992</v>
      </c>
      <c r="K230" s="3">
        <f t="shared" si="256"/>
        <v>26.447147999999999</v>
      </c>
      <c r="L230" s="3">
        <f t="shared" si="256"/>
        <v>17.556083999999998</v>
      </c>
      <c r="M230" s="52">
        <f t="shared" si="276"/>
        <v>656.57170799999994</v>
      </c>
      <c r="N230" s="14"/>
      <c r="O230" s="14"/>
      <c r="P230" s="74"/>
      <c r="Q230" s="84"/>
    </row>
    <row r="231" spans="2:17" ht="15" customHeight="1" x14ac:dyDescent="0.3">
      <c r="B231" s="13">
        <v>3</v>
      </c>
      <c r="C231" s="119"/>
      <c r="D231" s="31">
        <f t="shared" si="270"/>
        <v>2806</v>
      </c>
      <c r="E231" s="37" t="s">
        <v>50</v>
      </c>
      <c r="F231" s="49">
        <f t="shared" si="277"/>
        <v>56.908999999999999</v>
      </c>
      <c r="G231" s="49">
        <f t="shared" si="278"/>
        <v>2.4569999999999999</v>
      </c>
      <c r="H231" s="49">
        <f t="shared" si="273"/>
        <v>1.631</v>
      </c>
      <c r="I231" s="3">
        <f t="shared" si="274"/>
        <v>60.997</v>
      </c>
      <c r="J231" s="3">
        <f t="shared" si="275"/>
        <v>612.56847599999992</v>
      </c>
      <c r="K231" s="3">
        <f t="shared" si="256"/>
        <v>26.447147999999999</v>
      </c>
      <c r="L231" s="3">
        <f t="shared" si="256"/>
        <v>17.556083999999998</v>
      </c>
      <c r="M231" s="52">
        <f t="shared" si="276"/>
        <v>656.57170799999994</v>
      </c>
      <c r="N231" s="14"/>
      <c r="O231" s="14"/>
      <c r="P231" s="74"/>
      <c r="Q231" s="84"/>
    </row>
    <row r="232" spans="2:17" s="19" customFormat="1" ht="15" customHeight="1" x14ac:dyDescent="0.3">
      <c r="B232" s="13">
        <v>3</v>
      </c>
      <c r="C232" s="119"/>
      <c r="D232" s="31">
        <f t="shared" si="270"/>
        <v>2807</v>
      </c>
      <c r="E232" s="37" t="s">
        <v>56</v>
      </c>
      <c r="F232" s="49">
        <f t="shared" ref="F232:F233" si="279">58.878</f>
        <v>58.878</v>
      </c>
      <c r="G232" s="49">
        <f t="shared" ref="G232:G233" si="280">3.294</f>
        <v>3.294</v>
      </c>
      <c r="H232" s="49">
        <f t="shared" si="273"/>
        <v>1.631</v>
      </c>
      <c r="I232" s="3">
        <f t="shared" si="274"/>
        <v>63.802999999999997</v>
      </c>
      <c r="J232" s="3">
        <f t="shared" si="275"/>
        <v>633.76279199999999</v>
      </c>
      <c r="K232" s="3">
        <f t="shared" si="256"/>
        <v>35.456615999999997</v>
      </c>
      <c r="L232" s="3">
        <f t="shared" si="256"/>
        <v>17.556083999999998</v>
      </c>
      <c r="M232" s="52">
        <f t="shared" si="276"/>
        <v>686.77549199999999</v>
      </c>
      <c r="N232" s="14"/>
      <c r="O232" s="14"/>
      <c r="P232" s="74"/>
      <c r="Q232" s="84"/>
    </row>
    <row r="233" spans="2:17" s="19" customFormat="1" ht="15.75" customHeight="1" thickBot="1" x14ac:dyDescent="0.35">
      <c r="B233" s="13">
        <v>3</v>
      </c>
      <c r="C233" s="120"/>
      <c r="D233" s="7">
        <f t="shared" si="270"/>
        <v>2808</v>
      </c>
      <c r="E233" s="40" t="s">
        <v>56</v>
      </c>
      <c r="F233" s="50">
        <f t="shared" si="279"/>
        <v>58.878</v>
      </c>
      <c r="G233" s="50">
        <f t="shared" si="280"/>
        <v>3.294</v>
      </c>
      <c r="H233" s="50">
        <f t="shared" si="273"/>
        <v>1.631</v>
      </c>
      <c r="I233" s="8">
        <f t="shared" si="274"/>
        <v>63.802999999999997</v>
      </c>
      <c r="J233" s="8">
        <f t="shared" si="275"/>
        <v>633.76279199999999</v>
      </c>
      <c r="K233" s="8">
        <f t="shared" si="256"/>
        <v>35.456615999999997</v>
      </c>
      <c r="L233" s="8">
        <f t="shared" si="256"/>
        <v>17.556083999999998</v>
      </c>
      <c r="M233" s="53">
        <f t="shared" si="276"/>
        <v>686.77549199999999</v>
      </c>
      <c r="N233" s="16"/>
      <c r="O233" s="16"/>
      <c r="P233" s="77"/>
      <c r="Q233" s="84"/>
    </row>
    <row r="234" spans="2:17" ht="15" customHeight="1" x14ac:dyDescent="0.3">
      <c r="B234" s="13">
        <v>3</v>
      </c>
      <c r="C234" s="118">
        <v>29</v>
      </c>
      <c r="D234" s="35">
        <v>2901</v>
      </c>
      <c r="E234" s="38" t="s">
        <v>55</v>
      </c>
      <c r="F234" s="41">
        <f t="shared" ref="F234:F235" si="281">39.902</f>
        <v>39.902000000000001</v>
      </c>
      <c r="G234" s="41">
        <f t="shared" ref="G234:G235" si="282">2.502</f>
        <v>2.5019999999999998</v>
      </c>
      <c r="H234" s="41">
        <f>0</f>
        <v>0</v>
      </c>
      <c r="I234" s="5">
        <f>F234+G234+H234</f>
        <v>42.404000000000003</v>
      </c>
      <c r="J234" s="5">
        <f>F234*10.764</f>
        <v>429.50512800000001</v>
      </c>
      <c r="K234" s="5">
        <f t="shared" si="256"/>
        <v>26.931527999999997</v>
      </c>
      <c r="L234" s="5">
        <f t="shared" si="256"/>
        <v>0</v>
      </c>
      <c r="M234" s="51">
        <f>J234+K234+L234</f>
        <v>456.43665600000003</v>
      </c>
      <c r="N234" s="35"/>
      <c r="O234" s="35"/>
      <c r="P234" s="79"/>
      <c r="Q234" s="84"/>
    </row>
    <row r="235" spans="2:17" ht="15" customHeight="1" x14ac:dyDescent="0.3">
      <c r="B235" s="13">
        <v>3</v>
      </c>
      <c r="C235" s="119"/>
      <c r="D235" s="31">
        <f t="shared" ref="D235:D241" si="283">D234+1</f>
        <v>2902</v>
      </c>
      <c r="E235" s="37" t="s">
        <v>55</v>
      </c>
      <c r="F235" s="65">
        <f t="shared" si="281"/>
        <v>39.902000000000001</v>
      </c>
      <c r="G235" s="65">
        <f t="shared" si="282"/>
        <v>2.5019999999999998</v>
      </c>
      <c r="H235" s="65">
        <f>0</f>
        <v>0</v>
      </c>
      <c r="I235" s="3">
        <f>F235+G235+H235</f>
        <v>42.404000000000003</v>
      </c>
      <c r="J235" s="3">
        <f>F235*10.764</f>
        <v>429.50512800000001</v>
      </c>
      <c r="K235" s="3">
        <f t="shared" si="256"/>
        <v>26.931527999999997</v>
      </c>
      <c r="L235" s="3">
        <f t="shared" si="256"/>
        <v>0</v>
      </c>
      <c r="M235" s="52">
        <f>J235+K235+L235</f>
        <v>456.43665600000003</v>
      </c>
      <c r="N235" s="14"/>
      <c r="O235" s="14"/>
      <c r="P235" s="78"/>
      <c r="Q235" s="84"/>
    </row>
    <row r="236" spans="2:17" s="19" customFormat="1" ht="15" customHeight="1" x14ac:dyDescent="0.3">
      <c r="B236" s="13">
        <v>3</v>
      </c>
      <c r="C236" s="119"/>
      <c r="D236" s="31">
        <f t="shared" si="283"/>
        <v>2903</v>
      </c>
      <c r="E236" s="37" t="s">
        <v>56</v>
      </c>
      <c r="F236" s="49">
        <f t="shared" ref="F236:F237" si="284">58.878</f>
        <v>58.878</v>
      </c>
      <c r="G236" s="49">
        <f t="shared" ref="G236:G237" si="285">3.294</f>
        <v>3.294</v>
      </c>
      <c r="H236" s="49">
        <f t="shared" ref="H236:H241" si="286">1.631</f>
        <v>1.631</v>
      </c>
      <c r="I236" s="3">
        <f t="shared" ref="I236:I241" si="287">F236+G236+H236</f>
        <v>63.802999999999997</v>
      </c>
      <c r="J236" s="3">
        <f t="shared" ref="J236:J241" si="288">F236*10.764</f>
        <v>633.76279199999999</v>
      </c>
      <c r="K236" s="3">
        <f t="shared" si="256"/>
        <v>35.456615999999997</v>
      </c>
      <c r="L236" s="3">
        <f t="shared" si="256"/>
        <v>17.556083999999998</v>
      </c>
      <c r="M236" s="52">
        <f t="shared" ref="M236:M241" si="289">J236+K236+L236</f>
        <v>686.77549199999999</v>
      </c>
      <c r="N236" s="14"/>
      <c r="O236" s="14"/>
      <c r="P236" s="74"/>
      <c r="Q236" s="84"/>
    </row>
    <row r="237" spans="2:17" s="19" customFormat="1" ht="15" customHeight="1" x14ac:dyDescent="0.3">
      <c r="B237" s="13">
        <v>3</v>
      </c>
      <c r="C237" s="119"/>
      <c r="D237" s="31">
        <f t="shared" si="283"/>
        <v>2904</v>
      </c>
      <c r="E237" s="37" t="s">
        <v>56</v>
      </c>
      <c r="F237" s="49">
        <f t="shared" si="284"/>
        <v>58.878</v>
      </c>
      <c r="G237" s="49">
        <f t="shared" si="285"/>
        <v>3.294</v>
      </c>
      <c r="H237" s="49">
        <f t="shared" si="286"/>
        <v>1.631</v>
      </c>
      <c r="I237" s="3">
        <f t="shared" si="287"/>
        <v>63.802999999999997</v>
      </c>
      <c r="J237" s="3">
        <f t="shared" si="288"/>
        <v>633.76279199999999</v>
      </c>
      <c r="K237" s="3">
        <f t="shared" si="256"/>
        <v>35.456615999999997</v>
      </c>
      <c r="L237" s="3">
        <f t="shared" si="256"/>
        <v>17.556083999999998</v>
      </c>
      <c r="M237" s="52">
        <f t="shared" si="289"/>
        <v>686.77549199999999</v>
      </c>
      <c r="N237" s="14"/>
      <c r="O237" s="14"/>
      <c r="P237" s="74"/>
      <c r="Q237" s="84"/>
    </row>
    <row r="238" spans="2:17" ht="15" customHeight="1" x14ac:dyDescent="0.3">
      <c r="B238" s="13">
        <v>3</v>
      </c>
      <c r="C238" s="119"/>
      <c r="D238" s="31">
        <f t="shared" si="283"/>
        <v>2905</v>
      </c>
      <c r="E238" s="37" t="s">
        <v>50</v>
      </c>
      <c r="F238" s="49">
        <f t="shared" ref="F238:F239" si="290">56.909</f>
        <v>56.908999999999999</v>
      </c>
      <c r="G238" s="49">
        <f t="shared" ref="G238:G239" si="291">2.457</f>
        <v>2.4569999999999999</v>
      </c>
      <c r="H238" s="49">
        <f t="shared" si="286"/>
        <v>1.631</v>
      </c>
      <c r="I238" s="3">
        <f t="shared" si="287"/>
        <v>60.997</v>
      </c>
      <c r="J238" s="3">
        <f t="shared" si="288"/>
        <v>612.56847599999992</v>
      </c>
      <c r="K238" s="3">
        <f t="shared" si="256"/>
        <v>26.447147999999999</v>
      </c>
      <c r="L238" s="3">
        <f t="shared" si="256"/>
        <v>17.556083999999998</v>
      </c>
      <c r="M238" s="52">
        <f t="shared" si="289"/>
        <v>656.57170799999994</v>
      </c>
      <c r="N238" s="14"/>
      <c r="O238" s="14"/>
      <c r="P238" s="74"/>
      <c r="Q238" s="84"/>
    </row>
    <row r="239" spans="2:17" ht="15" customHeight="1" x14ac:dyDescent="0.3">
      <c r="B239" s="13">
        <v>3</v>
      </c>
      <c r="C239" s="119"/>
      <c r="D239" s="31">
        <f t="shared" si="283"/>
        <v>2906</v>
      </c>
      <c r="E239" s="37" t="s">
        <v>50</v>
      </c>
      <c r="F239" s="49">
        <f t="shared" si="290"/>
        <v>56.908999999999999</v>
      </c>
      <c r="G239" s="49">
        <f t="shared" si="291"/>
        <v>2.4569999999999999</v>
      </c>
      <c r="H239" s="49">
        <f t="shared" si="286"/>
        <v>1.631</v>
      </c>
      <c r="I239" s="3">
        <f t="shared" si="287"/>
        <v>60.997</v>
      </c>
      <c r="J239" s="3">
        <f t="shared" si="288"/>
        <v>612.56847599999992</v>
      </c>
      <c r="K239" s="3">
        <f t="shared" si="256"/>
        <v>26.447147999999999</v>
      </c>
      <c r="L239" s="3">
        <f t="shared" si="256"/>
        <v>17.556083999999998</v>
      </c>
      <c r="M239" s="52">
        <f t="shared" si="289"/>
        <v>656.57170799999994</v>
      </c>
      <c r="N239" s="14"/>
      <c r="O239" s="14"/>
      <c r="P239" s="74"/>
      <c r="Q239" s="84"/>
    </row>
    <row r="240" spans="2:17" s="19" customFormat="1" ht="15" customHeight="1" x14ac:dyDescent="0.3">
      <c r="B240" s="13">
        <v>3</v>
      </c>
      <c r="C240" s="119"/>
      <c r="D240" s="31">
        <f t="shared" si="283"/>
        <v>2907</v>
      </c>
      <c r="E240" s="37" t="s">
        <v>56</v>
      </c>
      <c r="F240" s="49">
        <f t="shared" ref="F240:F241" si="292">58.878</f>
        <v>58.878</v>
      </c>
      <c r="G240" s="49">
        <f t="shared" ref="G240:G241" si="293">3.294</f>
        <v>3.294</v>
      </c>
      <c r="H240" s="49">
        <f t="shared" si="286"/>
        <v>1.631</v>
      </c>
      <c r="I240" s="3">
        <f t="shared" si="287"/>
        <v>63.802999999999997</v>
      </c>
      <c r="J240" s="3">
        <f t="shared" si="288"/>
        <v>633.76279199999999</v>
      </c>
      <c r="K240" s="3">
        <f t="shared" si="256"/>
        <v>35.456615999999997</v>
      </c>
      <c r="L240" s="3">
        <f t="shared" si="256"/>
        <v>17.556083999999998</v>
      </c>
      <c r="M240" s="52">
        <f t="shared" si="289"/>
        <v>686.77549199999999</v>
      </c>
      <c r="N240" s="14"/>
      <c r="O240" s="14"/>
      <c r="P240" s="74"/>
      <c r="Q240" s="84"/>
    </row>
    <row r="241" spans="2:17" s="19" customFormat="1" ht="15.75" customHeight="1" thickBot="1" x14ac:dyDescent="0.35">
      <c r="B241" s="13">
        <v>3</v>
      </c>
      <c r="C241" s="120"/>
      <c r="D241" s="7">
        <f t="shared" si="283"/>
        <v>2908</v>
      </c>
      <c r="E241" s="40" t="s">
        <v>56</v>
      </c>
      <c r="F241" s="50">
        <f t="shared" si="292"/>
        <v>58.878</v>
      </c>
      <c r="G241" s="50">
        <f t="shared" si="293"/>
        <v>3.294</v>
      </c>
      <c r="H241" s="50">
        <f t="shared" si="286"/>
        <v>1.631</v>
      </c>
      <c r="I241" s="8">
        <f t="shared" si="287"/>
        <v>63.802999999999997</v>
      </c>
      <c r="J241" s="8">
        <f t="shared" si="288"/>
        <v>633.76279199999999</v>
      </c>
      <c r="K241" s="8">
        <f t="shared" si="256"/>
        <v>35.456615999999997</v>
      </c>
      <c r="L241" s="8">
        <f t="shared" si="256"/>
        <v>17.556083999999998</v>
      </c>
      <c r="M241" s="53">
        <f t="shared" si="289"/>
        <v>686.77549199999999</v>
      </c>
      <c r="N241" s="16"/>
      <c r="O241" s="16"/>
      <c r="P241" s="77"/>
      <c r="Q241" s="84"/>
    </row>
    <row r="242" spans="2:17" ht="15" customHeight="1" x14ac:dyDescent="0.3">
      <c r="B242" s="13">
        <v>3</v>
      </c>
      <c r="C242" s="118">
        <v>30</v>
      </c>
      <c r="D242" s="35">
        <v>3001</v>
      </c>
      <c r="E242" s="38" t="s">
        <v>55</v>
      </c>
      <c r="F242" s="41">
        <f t="shared" ref="F242:F243" si="294">39.902</f>
        <v>39.902000000000001</v>
      </c>
      <c r="G242" s="41">
        <f t="shared" ref="G242:G243" si="295">2.502</f>
        <v>2.5019999999999998</v>
      </c>
      <c r="H242" s="41">
        <f>0</f>
        <v>0</v>
      </c>
      <c r="I242" s="5">
        <f>F242+G242+H242</f>
        <v>42.404000000000003</v>
      </c>
      <c r="J242" s="5">
        <f>F242*10.764</f>
        <v>429.50512800000001</v>
      </c>
      <c r="K242" s="5">
        <f t="shared" si="256"/>
        <v>26.931527999999997</v>
      </c>
      <c r="L242" s="5">
        <f t="shared" si="256"/>
        <v>0</v>
      </c>
      <c r="M242" s="51">
        <f>J242+K242+L242</f>
        <v>456.43665600000003</v>
      </c>
      <c r="N242" s="35"/>
      <c r="O242" s="35"/>
      <c r="P242" s="79"/>
      <c r="Q242" s="84"/>
    </row>
    <row r="243" spans="2:17" ht="15" customHeight="1" x14ac:dyDescent="0.3">
      <c r="B243" s="13">
        <v>3</v>
      </c>
      <c r="C243" s="119"/>
      <c r="D243" s="31">
        <f t="shared" ref="D243:D249" si="296">D242+1</f>
        <v>3002</v>
      </c>
      <c r="E243" s="37" t="s">
        <v>55</v>
      </c>
      <c r="F243" s="65">
        <f t="shared" si="294"/>
        <v>39.902000000000001</v>
      </c>
      <c r="G243" s="65">
        <f t="shared" si="295"/>
        <v>2.5019999999999998</v>
      </c>
      <c r="H243" s="65">
        <f>0</f>
        <v>0</v>
      </c>
      <c r="I243" s="3">
        <f>F243+G243+H243</f>
        <v>42.404000000000003</v>
      </c>
      <c r="J243" s="3">
        <f>F243*10.764</f>
        <v>429.50512800000001</v>
      </c>
      <c r="K243" s="3">
        <f t="shared" si="256"/>
        <v>26.931527999999997</v>
      </c>
      <c r="L243" s="3">
        <f t="shared" si="256"/>
        <v>0</v>
      </c>
      <c r="M243" s="52">
        <f>J243+K243+L243</f>
        <v>456.43665600000003</v>
      </c>
      <c r="N243" s="14"/>
      <c r="O243" s="14"/>
      <c r="P243" s="78"/>
      <c r="Q243" s="84"/>
    </row>
    <row r="244" spans="2:17" ht="15" customHeight="1" x14ac:dyDescent="0.3">
      <c r="B244" s="13">
        <v>3</v>
      </c>
      <c r="C244" s="119"/>
      <c r="D244" s="31">
        <f t="shared" si="296"/>
        <v>3003</v>
      </c>
      <c r="E244" s="37" t="s">
        <v>56</v>
      </c>
      <c r="F244" s="49">
        <f t="shared" ref="F244:F245" si="297">58.878</f>
        <v>58.878</v>
      </c>
      <c r="G244" s="49">
        <f t="shared" ref="G244:G245" si="298">3.294</f>
        <v>3.294</v>
      </c>
      <c r="H244" s="49">
        <f t="shared" ref="H244:H249" si="299">1.631</f>
        <v>1.631</v>
      </c>
      <c r="I244" s="3">
        <f t="shared" ref="I244:I249" si="300">F244+G244+H244</f>
        <v>63.802999999999997</v>
      </c>
      <c r="J244" s="3">
        <f t="shared" ref="J244:J249" si="301">F244*10.764</f>
        <v>633.76279199999999</v>
      </c>
      <c r="K244" s="3">
        <f t="shared" si="256"/>
        <v>35.456615999999997</v>
      </c>
      <c r="L244" s="3">
        <f t="shared" si="256"/>
        <v>17.556083999999998</v>
      </c>
      <c r="M244" s="52">
        <f t="shared" ref="M244:M249" si="302">J244+K244+L244</f>
        <v>686.77549199999999</v>
      </c>
      <c r="N244" s="14"/>
      <c r="O244" s="14"/>
      <c r="P244" s="74"/>
      <c r="Q244" s="84"/>
    </row>
    <row r="245" spans="2:17" s="19" customFormat="1" ht="15" customHeight="1" x14ac:dyDescent="0.3">
      <c r="B245" s="13">
        <v>3</v>
      </c>
      <c r="C245" s="119"/>
      <c r="D245" s="31">
        <f t="shared" si="296"/>
        <v>3004</v>
      </c>
      <c r="E245" s="37" t="s">
        <v>56</v>
      </c>
      <c r="F245" s="49">
        <f t="shared" si="297"/>
        <v>58.878</v>
      </c>
      <c r="G245" s="49">
        <f t="shared" si="298"/>
        <v>3.294</v>
      </c>
      <c r="H245" s="49">
        <f t="shared" si="299"/>
        <v>1.631</v>
      </c>
      <c r="I245" s="3">
        <f t="shared" si="300"/>
        <v>63.802999999999997</v>
      </c>
      <c r="J245" s="3">
        <f t="shared" si="301"/>
        <v>633.76279199999999</v>
      </c>
      <c r="K245" s="3">
        <f t="shared" si="256"/>
        <v>35.456615999999997</v>
      </c>
      <c r="L245" s="3">
        <f t="shared" si="256"/>
        <v>17.556083999999998</v>
      </c>
      <c r="M245" s="52">
        <f t="shared" si="302"/>
        <v>686.77549199999999</v>
      </c>
      <c r="N245" s="14"/>
      <c r="O245" s="14"/>
      <c r="P245" s="74"/>
      <c r="Q245" s="84"/>
    </row>
    <row r="246" spans="2:17" ht="15" customHeight="1" x14ac:dyDescent="0.3">
      <c r="B246" s="13">
        <v>3</v>
      </c>
      <c r="C246" s="119"/>
      <c r="D246" s="31">
        <f t="shared" si="296"/>
        <v>3005</v>
      </c>
      <c r="E246" s="37" t="s">
        <v>50</v>
      </c>
      <c r="F246" s="49">
        <f t="shared" ref="F246:F247" si="303">56.909</f>
        <v>56.908999999999999</v>
      </c>
      <c r="G246" s="49">
        <f t="shared" ref="G246:G247" si="304">2.457</f>
        <v>2.4569999999999999</v>
      </c>
      <c r="H246" s="49">
        <f t="shared" si="299"/>
        <v>1.631</v>
      </c>
      <c r="I246" s="3">
        <f t="shared" si="300"/>
        <v>60.997</v>
      </c>
      <c r="J246" s="3">
        <f t="shared" si="301"/>
        <v>612.56847599999992</v>
      </c>
      <c r="K246" s="3">
        <f t="shared" si="256"/>
        <v>26.447147999999999</v>
      </c>
      <c r="L246" s="3">
        <f t="shared" si="256"/>
        <v>17.556083999999998</v>
      </c>
      <c r="M246" s="52">
        <f t="shared" si="302"/>
        <v>656.57170799999994</v>
      </c>
      <c r="N246" s="14"/>
      <c r="O246" s="14"/>
      <c r="P246" s="74"/>
      <c r="Q246" s="84"/>
    </row>
    <row r="247" spans="2:17" ht="15" customHeight="1" x14ac:dyDescent="0.3">
      <c r="B247" s="13">
        <v>3</v>
      </c>
      <c r="C247" s="119"/>
      <c r="D247" s="31">
        <f t="shared" si="296"/>
        <v>3006</v>
      </c>
      <c r="E247" s="37" t="s">
        <v>50</v>
      </c>
      <c r="F247" s="49">
        <f t="shared" si="303"/>
        <v>56.908999999999999</v>
      </c>
      <c r="G247" s="49">
        <f t="shared" si="304"/>
        <v>2.4569999999999999</v>
      </c>
      <c r="H247" s="49">
        <f t="shared" si="299"/>
        <v>1.631</v>
      </c>
      <c r="I247" s="3">
        <f t="shared" si="300"/>
        <v>60.997</v>
      </c>
      <c r="J247" s="3">
        <f t="shared" si="301"/>
        <v>612.56847599999992</v>
      </c>
      <c r="K247" s="3">
        <f t="shared" si="256"/>
        <v>26.447147999999999</v>
      </c>
      <c r="L247" s="3">
        <f t="shared" si="256"/>
        <v>17.556083999999998</v>
      </c>
      <c r="M247" s="52">
        <f t="shared" si="302"/>
        <v>656.57170799999994</v>
      </c>
      <c r="N247" s="14"/>
      <c r="O247" s="14"/>
      <c r="P247" s="74"/>
      <c r="Q247" s="84"/>
    </row>
    <row r="248" spans="2:17" s="19" customFormat="1" ht="15" customHeight="1" x14ac:dyDescent="0.3">
      <c r="B248" s="13">
        <v>3</v>
      </c>
      <c r="C248" s="119"/>
      <c r="D248" s="31">
        <f t="shared" si="296"/>
        <v>3007</v>
      </c>
      <c r="E248" s="37" t="s">
        <v>56</v>
      </c>
      <c r="F248" s="49">
        <f t="shared" ref="F248:F249" si="305">58.878</f>
        <v>58.878</v>
      </c>
      <c r="G248" s="49">
        <f t="shared" ref="G248:G249" si="306">3.294</f>
        <v>3.294</v>
      </c>
      <c r="H248" s="49">
        <f t="shared" si="299"/>
        <v>1.631</v>
      </c>
      <c r="I248" s="3">
        <f t="shared" si="300"/>
        <v>63.802999999999997</v>
      </c>
      <c r="J248" s="3">
        <f t="shared" si="301"/>
        <v>633.76279199999999</v>
      </c>
      <c r="K248" s="3">
        <f t="shared" si="256"/>
        <v>35.456615999999997</v>
      </c>
      <c r="L248" s="3">
        <f t="shared" si="256"/>
        <v>17.556083999999998</v>
      </c>
      <c r="M248" s="52">
        <f t="shared" si="302"/>
        <v>686.77549199999999</v>
      </c>
      <c r="N248" s="14"/>
      <c r="O248" s="14"/>
      <c r="P248" s="74"/>
      <c r="Q248" s="84"/>
    </row>
    <row r="249" spans="2:17" s="19" customFormat="1" ht="15.75" customHeight="1" thickBot="1" x14ac:dyDescent="0.35">
      <c r="B249" s="13">
        <v>3</v>
      </c>
      <c r="C249" s="120"/>
      <c r="D249" s="7">
        <f t="shared" si="296"/>
        <v>3008</v>
      </c>
      <c r="E249" s="40" t="s">
        <v>56</v>
      </c>
      <c r="F249" s="50">
        <f t="shared" si="305"/>
        <v>58.878</v>
      </c>
      <c r="G249" s="50">
        <f t="shared" si="306"/>
        <v>3.294</v>
      </c>
      <c r="H249" s="50">
        <f t="shared" si="299"/>
        <v>1.631</v>
      </c>
      <c r="I249" s="8">
        <f t="shared" si="300"/>
        <v>63.802999999999997</v>
      </c>
      <c r="J249" s="8">
        <f t="shared" si="301"/>
        <v>633.76279199999999</v>
      </c>
      <c r="K249" s="8">
        <f t="shared" si="256"/>
        <v>35.456615999999997</v>
      </c>
      <c r="L249" s="8">
        <f t="shared" si="256"/>
        <v>17.556083999999998</v>
      </c>
      <c r="M249" s="53">
        <f t="shared" si="302"/>
        <v>686.77549199999999</v>
      </c>
      <c r="N249" s="16"/>
      <c r="O249" s="16"/>
      <c r="P249" s="77"/>
      <c r="Q249" s="84"/>
    </row>
    <row r="250" spans="2:17" ht="15" customHeight="1" x14ac:dyDescent="0.3">
      <c r="B250" s="13">
        <v>3</v>
      </c>
      <c r="C250" s="118">
        <v>31</v>
      </c>
      <c r="D250" s="35">
        <v>3101</v>
      </c>
      <c r="E250" s="38" t="s">
        <v>55</v>
      </c>
      <c r="F250" s="41">
        <f t="shared" ref="F250:F251" si="307">39.902</f>
        <v>39.902000000000001</v>
      </c>
      <c r="G250" s="41">
        <f t="shared" ref="G250:G251" si="308">2.502</f>
        <v>2.5019999999999998</v>
      </c>
      <c r="H250" s="41">
        <f>0</f>
        <v>0</v>
      </c>
      <c r="I250" s="5">
        <f>F250+G250+H250</f>
        <v>42.404000000000003</v>
      </c>
      <c r="J250" s="5">
        <f>F250*10.764</f>
        <v>429.50512800000001</v>
      </c>
      <c r="K250" s="5">
        <f t="shared" si="256"/>
        <v>26.931527999999997</v>
      </c>
      <c r="L250" s="5">
        <f t="shared" si="256"/>
        <v>0</v>
      </c>
      <c r="M250" s="51">
        <f>J250+K250+L250</f>
        <v>456.43665600000003</v>
      </c>
      <c r="N250" s="35"/>
      <c r="O250" s="35"/>
      <c r="P250" s="79"/>
      <c r="Q250" s="84"/>
    </row>
    <row r="251" spans="2:17" ht="15" customHeight="1" x14ac:dyDescent="0.3">
      <c r="B251" s="13">
        <v>3</v>
      </c>
      <c r="C251" s="119"/>
      <c r="D251" s="31">
        <f t="shared" ref="D251:D257" si="309">D250+1</f>
        <v>3102</v>
      </c>
      <c r="E251" s="37" t="s">
        <v>55</v>
      </c>
      <c r="F251" s="65">
        <f t="shared" si="307"/>
        <v>39.902000000000001</v>
      </c>
      <c r="G251" s="65">
        <f t="shared" si="308"/>
        <v>2.5019999999999998</v>
      </c>
      <c r="H251" s="65">
        <f>0</f>
        <v>0</v>
      </c>
      <c r="I251" s="3">
        <f>F251+G251+H251</f>
        <v>42.404000000000003</v>
      </c>
      <c r="J251" s="3">
        <f>F251*10.764</f>
        <v>429.50512800000001</v>
      </c>
      <c r="K251" s="3">
        <f t="shared" si="256"/>
        <v>26.931527999999997</v>
      </c>
      <c r="L251" s="3">
        <f t="shared" si="256"/>
        <v>0</v>
      </c>
      <c r="M251" s="52">
        <f>J251+K251+L251</f>
        <v>456.43665600000003</v>
      </c>
      <c r="N251" s="14"/>
      <c r="O251" s="14"/>
      <c r="P251" s="78"/>
      <c r="Q251" s="84"/>
    </row>
    <row r="252" spans="2:17" s="19" customFormat="1" ht="15" customHeight="1" x14ac:dyDescent="0.3">
      <c r="B252" s="13">
        <v>3</v>
      </c>
      <c r="C252" s="119"/>
      <c r="D252" s="31">
        <f t="shared" si="309"/>
        <v>3103</v>
      </c>
      <c r="E252" s="37" t="s">
        <v>56</v>
      </c>
      <c r="F252" s="49">
        <f t="shared" ref="F252:F253" si="310">58.878</f>
        <v>58.878</v>
      </c>
      <c r="G252" s="49">
        <f t="shared" ref="G252:G253" si="311">3.294</f>
        <v>3.294</v>
      </c>
      <c r="H252" s="49">
        <f t="shared" ref="H252:H257" si="312">1.631</f>
        <v>1.631</v>
      </c>
      <c r="I252" s="3">
        <f t="shared" ref="I252:I257" si="313">F252+G252+H252</f>
        <v>63.802999999999997</v>
      </c>
      <c r="J252" s="3">
        <f t="shared" ref="J252:J257" si="314">F252*10.764</f>
        <v>633.76279199999999</v>
      </c>
      <c r="K252" s="3">
        <f t="shared" si="256"/>
        <v>35.456615999999997</v>
      </c>
      <c r="L252" s="3">
        <f t="shared" si="256"/>
        <v>17.556083999999998</v>
      </c>
      <c r="M252" s="52">
        <f t="shared" ref="M252:M257" si="315">J252+K252+L252</f>
        <v>686.77549199999999</v>
      </c>
      <c r="N252" s="14"/>
      <c r="O252" s="14"/>
      <c r="P252" s="74"/>
      <c r="Q252" s="84"/>
    </row>
    <row r="253" spans="2:17" s="19" customFormat="1" ht="15" customHeight="1" x14ac:dyDescent="0.3">
      <c r="B253" s="13">
        <v>3</v>
      </c>
      <c r="C253" s="119"/>
      <c r="D253" s="31">
        <f t="shared" si="309"/>
        <v>3104</v>
      </c>
      <c r="E253" s="37" t="s">
        <v>56</v>
      </c>
      <c r="F253" s="49">
        <f t="shared" si="310"/>
        <v>58.878</v>
      </c>
      <c r="G253" s="49">
        <f t="shared" si="311"/>
        <v>3.294</v>
      </c>
      <c r="H253" s="49">
        <f t="shared" si="312"/>
        <v>1.631</v>
      </c>
      <c r="I253" s="3">
        <f t="shared" si="313"/>
        <v>63.802999999999997</v>
      </c>
      <c r="J253" s="3">
        <f t="shared" si="314"/>
        <v>633.76279199999999</v>
      </c>
      <c r="K253" s="3">
        <f t="shared" si="256"/>
        <v>35.456615999999997</v>
      </c>
      <c r="L253" s="3">
        <f t="shared" si="256"/>
        <v>17.556083999999998</v>
      </c>
      <c r="M253" s="52">
        <f t="shared" si="315"/>
        <v>686.77549199999999</v>
      </c>
      <c r="N253" s="14"/>
      <c r="O253" s="14"/>
      <c r="P253" s="74"/>
      <c r="Q253" s="84"/>
    </row>
    <row r="254" spans="2:17" ht="15" customHeight="1" x14ac:dyDescent="0.3">
      <c r="B254" s="13">
        <v>3</v>
      </c>
      <c r="C254" s="119"/>
      <c r="D254" s="31">
        <f t="shared" si="309"/>
        <v>3105</v>
      </c>
      <c r="E254" s="37" t="s">
        <v>50</v>
      </c>
      <c r="F254" s="49">
        <f t="shared" ref="F254:F255" si="316">56.909</f>
        <v>56.908999999999999</v>
      </c>
      <c r="G254" s="49">
        <f t="shared" ref="G254:G255" si="317">2.457</f>
        <v>2.4569999999999999</v>
      </c>
      <c r="H254" s="49">
        <f t="shared" si="312"/>
        <v>1.631</v>
      </c>
      <c r="I254" s="3">
        <f t="shared" si="313"/>
        <v>60.997</v>
      </c>
      <c r="J254" s="3">
        <f t="shared" si="314"/>
        <v>612.56847599999992</v>
      </c>
      <c r="K254" s="3">
        <f t="shared" si="256"/>
        <v>26.447147999999999</v>
      </c>
      <c r="L254" s="3">
        <f t="shared" si="256"/>
        <v>17.556083999999998</v>
      </c>
      <c r="M254" s="52">
        <f t="shared" si="315"/>
        <v>656.57170799999994</v>
      </c>
      <c r="N254" s="14"/>
      <c r="O254" s="14"/>
      <c r="P254" s="74"/>
      <c r="Q254" s="84"/>
    </row>
    <row r="255" spans="2:17" ht="15" customHeight="1" x14ac:dyDescent="0.3">
      <c r="B255" s="13">
        <v>3</v>
      </c>
      <c r="C255" s="119"/>
      <c r="D255" s="31">
        <f t="shared" si="309"/>
        <v>3106</v>
      </c>
      <c r="E255" s="37" t="s">
        <v>50</v>
      </c>
      <c r="F255" s="49">
        <f t="shared" si="316"/>
        <v>56.908999999999999</v>
      </c>
      <c r="G255" s="49">
        <f t="shared" si="317"/>
        <v>2.4569999999999999</v>
      </c>
      <c r="H255" s="49">
        <f t="shared" si="312"/>
        <v>1.631</v>
      </c>
      <c r="I255" s="3">
        <f t="shared" si="313"/>
        <v>60.997</v>
      </c>
      <c r="J255" s="3">
        <f t="shared" si="314"/>
        <v>612.56847599999992</v>
      </c>
      <c r="K255" s="3">
        <f t="shared" si="256"/>
        <v>26.447147999999999</v>
      </c>
      <c r="L255" s="3">
        <f t="shared" si="256"/>
        <v>17.556083999999998</v>
      </c>
      <c r="M255" s="52">
        <f t="shared" si="315"/>
        <v>656.57170799999994</v>
      </c>
      <c r="N255" s="14"/>
      <c r="O255" s="14"/>
      <c r="P255" s="74"/>
      <c r="Q255" s="84"/>
    </row>
    <row r="256" spans="2:17" s="19" customFormat="1" ht="15" customHeight="1" x14ac:dyDescent="0.3">
      <c r="B256" s="13">
        <v>3</v>
      </c>
      <c r="C256" s="119"/>
      <c r="D256" s="31">
        <f t="shared" si="309"/>
        <v>3107</v>
      </c>
      <c r="E256" s="37" t="s">
        <v>56</v>
      </c>
      <c r="F256" s="49">
        <f t="shared" ref="F256:F257" si="318">58.878</f>
        <v>58.878</v>
      </c>
      <c r="G256" s="49">
        <f t="shared" ref="G256:G257" si="319">3.294</f>
        <v>3.294</v>
      </c>
      <c r="H256" s="49">
        <f t="shared" si="312"/>
        <v>1.631</v>
      </c>
      <c r="I256" s="3">
        <f t="shared" si="313"/>
        <v>63.802999999999997</v>
      </c>
      <c r="J256" s="3">
        <f t="shared" si="314"/>
        <v>633.76279199999999</v>
      </c>
      <c r="K256" s="3">
        <f t="shared" si="256"/>
        <v>35.456615999999997</v>
      </c>
      <c r="L256" s="3">
        <f t="shared" si="256"/>
        <v>17.556083999999998</v>
      </c>
      <c r="M256" s="52">
        <f t="shared" si="315"/>
        <v>686.77549199999999</v>
      </c>
      <c r="N256" s="14"/>
      <c r="O256" s="14"/>
      <c r="P256" s="74"/>
      <c r="Q256" s="84"/>
    </row>
    <row r="257" spans="2:17" s="19" customFormat="1" ht="15.75" customHeight="1" thickBot="1" x14ac:dyDescent="0.35">
      <c r="B257" s="13">
        <v>3</v>
      </c>
      <c r="C257" s="120"/>
      <c r="D257" s="7">
        <f t="shared" si="309"/>
        <v>3108</v>
      </c>
      <c r="E257" s="40" t="s">
        <v>56</v>
      </c>
      <c r="F257" s="50">
        <f t="shared" si="318"/>
        <v>58.878</v>
      </c>
      <c r="G257" s="50">
        <f t="shared" si="319"/>
        <v>3.294</v>
      </c>
      <c r="H257" s="50">
        <f t="shared" si="312"/>
        <v>1.631</v>
      </c>
      <c r="I257" s="8">
        <f t="shared" si="313"/>
        <v>63.802999999999997</v>
      </c>
      <c r="J257" s="8">
        <f t="shared" si="314"/>
        <v>633.76279199999999</v>
      </c>
      <c r="K257" s="8">
        <f t="shared" si="256"/>
        <v>35.456615999999997</v>
      </c>
      <c r="L257" s="8">
        <f t="shared" si="256"/>
        <v>17.556083999999998</v>
      </c>
      <c r="M257" s="53">
        <f t="shared" si="315"/>
        <v>686.77549199999999</v>
      </c>
      <c r="N257" s="16"/>
      <c r="O257" s="16"/>
      <c r="P257" s="77"/>
      <c r="Q257" s="84"/>
    </row>
    <row r="258" spans="2:17" ht="15" customHeight="1" x14ac:dyDescent="0.3">
      <c r="B258" s="13">
        <v>3</v>
      </c>
      <c r="C258" s="118">
        <v>32</v>
      </c>
      <c r="D258" s="35">
        <v>3201</v>
      </c>
      <c r="E258" s="38" t="s">
        <v>55</v>
      </c>
      <c r="F258" s="41">
        <f t="shared" ref="F258" si="320">39.902</f>
        <v>39.902000000000001</v>
      </c>
      <c r="G258" s="41">
        <f t="shared" ref="G258" si="321">2.502</f>
        <v>2.5019999999999998</v>
      </c>
      <c r="H258" s="41">
        <f>0</f>
        <v>0</v>
      </c>
      <c r="I258" s="5">
        <f>F258+G258+H258</f>
        <v>42.404000000000003</v>
      </c>
      <c r="J258" s="5">
        <f>F258*10.764</f>
        <v>429.50512800000001</v>
      </c>
      <c r="K258" s="5">
        <f t="shared" si="256"/>
        <v>26.931527999999997</v>
      </c>
      <c r="L258" s="5">
        <f t="shared" si="256"/>
        <v>0</v>
      </c>
      <c r="M258" s="51">
        <f>J258+K258+L258</f>
        <v>456.43665600000003</v>
      </c>
      <c r="N258" s="35"/>
      <c r="O258" s="35"/>
      <c r="P258" s="79"/>
      <c r="Q258" s="84"/>
    </row>
    <row r="259" spans="2:17" ht="15" customHeight="1" x14ac:dyDescent="0.3">
      <c r="B259" s="13">
        <v>3</v>
      </c>
      <c r="C259" s="119"/>
      <c r="D259" s="2">
        <f t="shared" ref="D259:D265" si="322">D258+1</f>
        <v>3202</v>
      </c>
      <c r="E259" s="2"/>
      <c r="F259" s="89"/>
      <c r="G259" s="89"/>
      <c r="H259" s="89"/>
      <c r="I259" s="17"/>
      <c r="J259" s="17"/>
      <c r="K259" s="17"/>
      <c r="L259" s="17"/>
      <c r="M259" s="55"/>
      <c r="N259" s="18" t="s">
        <v>46</v>
      </c>
      <c r="O259" s="18"/>
      <c r="P259" s="80"/>
      <c r="Q259" s="84"/>
    </row>
    <row r="260" spans="2:17" s="19" customFormat="1" ht="15" customHeight="1" x14ac:dyDescent="0.3">
      <c r="B260" s="13">
        <v>3</v>
      </c>
      <c r="C260" s="119"/>
      <c r="D260" s="31">
        <f t="shared" si="322"/>
        <v>3203</v>
      </c>
      <c r="E260" s="37" t="s">
        <v>56</v>
      </c>
      <c r="F260" s="49">
        <f t="shared" ref="F260:F261" si="323">58.878</f>
        <v>58.878</v>
      </c>
      <c r="G260" s="49">
        <f t="shared" ref="G260:G261" si="324">3.294</f>
        <v>3.294</v>
      </c>
      <c r="H260" s="49">
        <f t="shared" ref="H260:H265" si="325">1.631</f>
        <v>1.631</v>
      </c>
      <c r="I260" s="3">
        <f t="shared" ref="I260:I265" si="326">F260+G260+H260</f>
        <v>63.802999999999997</v>
      </c>
      <c r="J260" s="3">
        <f t="shared" ref="J260:J265" si="327">F260*10.764</f>
        <v>633.76279199999999</v>
      </c>
      <c r="K260" s="3">
        <f t="shared" si="256"/>
        <v>35.456615999999997</v>
      </c>
      <c r="L260" s="3">
        <f t="shared" si="256"/>
        <v>17.556083999999998</v>
      </c>
      <c r="M260" s="52">
        <f t="shared" ref="M260:M265" si="328">J260+K260+L260</f>
        <v>686.77549199999999</v>
      </c>
      <c r="N260" s="14"/>
      <c r="O260" s="14"/>
      <c r="P260" s="74"/>
      <c r="Q260" s="84"/>
    </row>
    <row r="261" spans="2:17" s="19" customFormat="1" ht="15" customHeight="1" x14ac:dyDescent="0.3">
      <c r="B261" s="13">
        <v>3</v>
      </c>
      <c r="C261" s="119"/>
      <c r="D261" s="31">
        <f t="shared" si="322"/>
        <v>3204</v>
      </c>
      <c r="E261" s="37" t="s">
        <v>56</v>
      </c>
      <c r="F261" s="49">
        <f t="shared" si="323"/>
        <v>58.878</v>
      </c>
      <c r="G261" s="49">
        <f t="shared" si="324"/>
        <v>3.294</v>
      </c>
      <c r="H261" s="49">
        <f t="shared" si="325"/>
        <v>1.631</v>
      </c>
      <c r="I261" s="3">
        <f t="shared" si="326"/>
        <v>63.802999999999997</v>
      </c>
      <c r="J261" s="3">
        <f t="shared" si="327"/>
        <v>633.76279199999999</v>
      </c>
      <c r="K261" s="3">
        <f t="shared" si="256"/>
        <v>35.456615999999997</v>
      </c>
      <c r="L261" s="3">
        <f t="shared" si="256"/>
        <v>17.556083999999998</v>
      </c>
      <c r="M261" s="52">
        <f t="shared" si="328"/>
        <v>686.77549199999999</v>
      </c>
      <c r="N261" s="14"/>
      <c r="O261" s="14"/>
      <c r="P261" s="74"/>
      <c r="Q261" s="84"/>
    </row>
    <row r="262" spans="2:17" ht="15" customHeight="1" x14ac:dyDescent="0.3">
      <c r="B262" s="13">
        <v>3</v>
      </c>
      <c r="C262" s="119"/>
      <c r="D262" s="37">
        <f t="shared" si="322"/>
        <v>3205</v>
      </c>
      <c r="E262" s="37" t="s">
        <v>50</v>
      </c>
      <c r="F262" s="49">
        <f t="shared" ref="F262:F263" si="329">56.909</f>
        <v>56.908999999999999</v>
      </c>
      <c r="G262" s="49">
        <f t="shared" ref="G262:G263" si="330">2.457</f>
        <v>2.4569999999999999</v>
      </c>
      <c r="H262" s="49">
        <f t="shared" si="325"/>
        <v>1.631</v>
      </c>
      <c r="I262" s="46">
        <f t="shared" si="326"/>
        <v>60.997</v>
      </c>
      <c r="J262" s="46">
        <f t="shared" si="327"/>
        <v>612.56847599999992</v>
      </c>
      <c r="K262" s="46">
        <f t="shared" si="256"/>
        <v>26.447147999999999</v>
      </c>
      <c r="L262" s="46">
        <f t="shared" si="256"/>
        <v>17.556083999999998</v>
      </c>
      <c r="M262" s="52">
        <f t="shared" si="328"/>
        <v>656.57170799999994</v>
      </c>
      <c r="N262" s="64"/>
      <c r="O262" s="64"/>
      <c r="P262" s="81"/>
      <c r="Q262" s="84"/>
    </row>
    <row r="263" spans="2:17" ht="15" customHeight="1" x14ac:dyDescent="0.3">
      <c r="B263" s="13">
        <v>3</v>
      </c>
      <c r="C263" s="119"/>
      <c r="D263" s="31">
        <f t="shared" si="322"/>
        <v>3206</v>
      </c>
      <c r="E263" s="37" t="s">
        <v>50</v>
      </c>
      <c r="F263" s="49">
        <f t="shared" si="329"/>
        <v>56.908999999999999</v>
      </c>
      <c r="G263" s="49">
        <f t="shared" si="330"/>
        <v>2.4569999999999999</v>
      </c>
      <c r="H263" s="49">
        <f t="shared" si="325"/>
        <v>1.631</v>
      </c>
      <c r="I263" s="3">
        <f t="shared" si="326"/>
        <v>60.997</v>
      </c>
      <c r="J263" s="3">
        <f t="shared" si="327"/>
        <v>612.56847599999992</v>
      </c>
      <c r="K263" s="3">
        <f t="shared" si="256"/>
        <v>26.447147999999999</v>
      </c>
      <c r="L263" s="3">
        <f t="shared" si="256"/>
        <v>17.556083999999998</v>
      </c>
      <c r="M263" s="52">
        <f t="shared" si="328"/>
        <v>656.57170799999994</v>
      </c>
      <c r="N263" s="14"/>
      <c r="O263" s="14"/>
      <c r="P263" s="74"/>
      <c r="Q263" s="84"/>
    </row>
    <row r="264" spans="2:17" s="19" customFormat="1" ht="15" customHeight="1" x14ac:dyDescent="0.3">
      <c r="B264" s="13">
        <v>3</v>
      </c>
      <c r="C264" s="119"/>
      <c r="D264" s="31">
        <f t="shared" si="322"/>
        <v>3207</v>
      </c>
      <c r="E264" s="37" t="s">
        <v>56</v>
      </c>
      <c r="F264" s="49">
        <f t="shared" ref="F264:F265" si="331">58.878</f>
        <v>58.878</v>
      </c>
      <c r="G264" s="49">
        <f t="shared" ref="G264:G265" si="332">3.294</f>
        <v>3.294</v>
      </c>
      <c r="H264" s="49">
        <f t="shared" si="325"/>
        <v>1.631</v>
      </c>
      <c r="I264" s="3">
        <f t="shared" si="326"/>
        <v>63.802999999999997</v>
      </c>
      <c r="J264" s="3">
        <f t="shared" si="327"/>
        <v>633.76279199999999</v>
      </c>
      <c r="K264" s="3">
        <f t="shared" si="256"/>
        <v>35.456615999999997</v>
      </c>
      <c r="L264" s="3">
        <f t="shared" si="256"/>
        <v>17.556083999999998</v>
      </c>
      <c r="M264" s="52">
        <f t="shared" si="328"/>
        <v>686.77549199999999</v>
      </c>
      <c r="N264" s="14"/>
      <c r="O264" s="14"/>
      <c r="P264" s="74"/>
      <c r="Q264" s="84"/>
    </row>
    <row r="265" spans="2:17" s="19" customFormat="1" ht="15.75" customHeight="1" thickBot="1" x14ac:dyDescent="0.35">
      <c r="B265" s="13">
        <v>3</v>
      </c>
      <c r="C265" s="120"/>
      <c r="D265" s="7">
        <f t="shared" si="322"/>
        <v>3208</v>
      </c>
      <c r="E265" s="40" t="s">
        <v>56</v>
      </c>
      <c r="F265" s="50">
        <f t="shared" si="331"/>
        <v>58.878</v>
      </c>
      <c r="G265" s="50">
        <f t="shared" si="332"/>
        <v>3.294</v>
      </c>
      <c r="H265" s="50">
        <f t="shared" si="325"/>
        <v>1.631</v>
      </c>
      <c r="I265" s="8">
        <f t="shared" si="326"/>
        <v>63.802999999999997</v>
      </c>
      <c r="J265" s="8">
        <f t="shared" si="327"/>
        <v>633.76279199999999</v>
      </c>
      <c r="K265" s="8">
        <f t="shared" si="256"/>
        <v>35.456615999999997</v>
      </c>
      <c r="L265" s="8">
        <f t="shared" si="256"/>
        <v>17.556083999999998</v>
      </c>
      <c r="M265" s="53">
        <f t="shared" si="328"/>
        <v>686.77549199999999</v>
      </c>
      <c r="N265" s="16"/>
      <c r="O265" s="16"/>
      <c r="P265" s="77"/>
      <c r="Q265" s="84"/>
    </row>
    <row r="266" spans="2:17" ht="15" customHeight="1" x14ac:dyDescent="0.3">
      <c r="B266" s="13">
        <v>3</v>
      </c>
      <c r="C266" s="118">
        <v>33</v>
      </c>
      <c r="D266" s="35">
        <v>3301</v>
      </c>
      <c r="E266" s="38" t="s">
        <v>55</v>
      </c>
      <c r="F266" s="41">
        <f t="shared" ref="F266:F267" si="333">39.902</f>
        <v>39.902000000000001</v>
      </c>
      <c r="G266" s="41">
        <f t="shared" ref="G266:G267" si="334">2.502</f>
        <v>2.5019999999999998</v>
      </c>
      <c r="H266" s="41">
        <f>0</f>
        <v>0</v>
      </c>
      <c r="I266" s="5">
        <f>F266+G266+H266</f>
        <v>42.404000000000003</v>
      </c>
      <c r="J266" s="5">
        <f>F266*10.764</f>
        <v>429.50512800000001</v>
      </c>
      <c r="K266" s="5">
        <f t="shared" si="256"/>
        <v>26.931527999999997</v>
      </c>
      <c r="L266" s="5">
        <f t="shared" si="256"/>
        <v>0</v>
      </c>
      <c r="M266" s="51">
        <f>J266+K266+L266</f>
        <v>456.43665600000003</v>
      </c>
      <c r="N266" s="35"/>
      <c r="O266" s="35"/>
      <c r="P266" s="79"/>
      <c r="Q266" s="84"/>
    </row>
    <row r="267" spans="2:17" ht="15" customHeight="1" x14ac:dyDescent="0.3">
      <c r="B267" s="13">
        <v>3</v>
      </c>
      <c r="C267" s="119"/>
      <c r="D267" s="31">
        <f t="shared" ref="D267:D273" si="335">D266+1</f>
        <v>3302</v>
      </c>
      <c r="E267" s="37" t="s">
        <v>55</v>
      </c>
      <c r="F267" s="65">
        <f t="shared" si="333"/>
        <v>39.902000000000001</v>
      </c>
      <c r="G267" s="65">
        <f t="shared" si="334"/>
        <v>2.5019999999999998</v>
      </c>
      <c r="H267" s="65">
        <f>0</f>
        <v>0</v>
      </c>
      <c r="I267" s="3">
        <f>F267+G267+H267</f>
        <v>42.404000000000003</v>
      </c>
      <c r="J267" s="3">
        <f>F267*10.764</f>
        <v>429.50512800000001</v>
      </c>
      <c r="K267" s="3">
        <f t="shared" si="256"/>
        <v>26.931527999999997</v>
      </c>
      <c r="L267" s="3">
        <f t="shared" si="256"/>
        <v>0</v>
      </c>
      <c r="M267" s="52">
        <f>J267+K267+L267</f>
        <v>456.43665600000003</v>
      </c>
      <c r="N267" s="14"/>
      <c r="O267" s="14"/>
      <c r="P267" s="78"/>
      <c r="Q267" s="84"/>
    </row>
    <row r="268" spans="2:17" s="19" customFormat="1" ht="15" customHeight="1" x14ac:dyDescent="0.3">
      <c r="B268" s="13">
        <v>3</v>
      </c>
      <c r="C268" s="119"/>
      <c r="D268" s="31">
        <f t="shared" si="335"/>
        <v>3303</v>
      </c>
      <c r="E268" s="37" t="s">
        <v>56</v>
      </c>
      <c r="F268" s="49">
        <f t="shared" ref="F268:F269" si="336">58.878</f>
        <v>58.878</v>
      </c>
      <c r="G268" s="49">
        <f t="shared" ref="G268:G269" si="337">3.294</f>
        <v>3.294</v>
      </c>
      <c r="H268" s="49">
        <f t="shared" ref="H268:H273" si="338">1.631</f>
        <v>1.631</v>
      </c>
      <c r="I268" s="3">
        <f t="shared" ref="I268:I273" si="339">F268+G268+H268</f>
        <v>63.802999999999997</v>
      </c>
      <c r="J268" s="3">
        <f t="shared" ref="J268:J273" si="340">F268*10.764</f>
        <v>633.76279199999999</v>
      </c>
      <c r="K268" s="3">
        <f t="shared" si="256"/>
        <v>35.456615999999997</v>
      </c>
      <c r="L268" s="3">
        <f t="shared" si="256"/>
        <v>17.556083999999998</v>
      </c>
      <c r="M268" s="52">
        <f t="shared" ref="M268:M273" si="341">J268+K268+L268</f>
        <v>686.77549199999999</v>
      </c>
      <c r="N268" s="14"/>
      <c r="O268" s="14"/>
      <c r="P268" s="74"/>
      <c r="Q268" s="84"/>
    </row>
    <row r="269" spans="2:17" s="19" customFormat="1" ht="15" customHeight="1" x14ac:dyDescent="0.3">
      <c r="B269" s="13">
        <v>3</v>
      </c>
      <c r="C269" s="119"/>
      <c r="D269" s="31">
        <f t="shared" si="335"/>
        <v>3304</v>
      </c>
      <c r="E269" s="37" t="s">
        <v>56</v>
      </c>
      <c r="F269" s="49">
        <f t="shared" si="336"/>
        <v>58.878</v>
      </c>
      <c r="G269" s="49">
        <f t="shared" si="337"/>
        <v>3.294</v>
      </c>
      <c r="H269" s="49">
        <f t="shared" si="338"/>
        <v>1.631</v>
      </c>
      <c r="I269" s="3">
        <f t="shared" si="339"/>
        <v>63.802999999999997</v>
      </c>
      <c r="J269" s="3">
        <f t="shared" si="340"/>
        <v>633.76279199999999</v>
      </c>
      <c r="K269" s="3">
        <f t="shared" si="256"/>
        <v>35.456615999999997</v>
      </c>
      <c r="L269" s="3">
        <f t="shared" si="256"/>
        <v>17.556083999999998</v>
      </c>
      <c r="M269" s="52">
        <f t="shared" si="341"/>
        <v>686.77549199999999</v>
      </c>
      <c r="N269" s="14"/>
      <c r="O269" s="14"/>
      <c r="P269" s="74"/>
      <c r="Q269" s="84"/>
    </row>
    <row r="270" spans="2:17" ht="15" customHeight="1" x14ac:dyDescent="0.3">
      <c r="B270" s="13">
        <v>3</v>
      </c>
      <c r="C270" s="119"/>
      <c r="D270" s="31">
        <f t="shared" si="335"/>
        <v>3305</v>
      </c>
      <c r="E270" s="37" t="s">
        <v>50</v>
      </c>
      <c r="F270" s="49">
        <f t="shared" ref="F270:F271" si="342">56.909</f>
        <v>56.908999999999999</v>
      </c>
      <c r="G270" s="49">
        <f t="shared" ref="G270:G271" si="343">2.457</f>
        <v>2.4569999999999999</v>
      </c>
      <c r="H270" s="49">
        <f t="shared" si="338"/>
        <v>1.631</v>
      </c>
      <c r="I270" s="3">
        <f t="shared" si="339"/>
        <v>60.997</v>
      </c>
      <c r="J270" s="3">
        <f t="shared" si="340"/>
        <v>612.56847599999992</v>
      </c>
      <c r="K270" s="3">
        <f t="shared" si="256"/>
        <v>26.447147999999999</v>
      </c>
      <c r="L270" s="3">
        <f t="shared" si="256"/>
        <v>17.556083999999998</v>
      </c>
      <c r="M270" s="52">
        <f t="shared" si="341"/>
        <v>656.57170799999994</v>
      </c>
      <c r="N270" s="14"/>
      <c r="O270" s="14"/>
      <c r="P270" s="74"/>
      <c r="Q270" s="84"/>
    </row>
    <row r="271" spans="2:17" ht="15" customHeight="1" x14ac:dyDescent="0.3">
      <c r="B271" s="13">
        <v>3</v>
      </c>
      <c r="C271" s="119"/>
      <c r="D271" s="31">
        <f t="shared" si="335"/>
        <v>3306</v>
      </c>
      <c r="E271" s="37" t="s">
        <v>50</v>
      </c>
      <c r="F271" s="49">
        <f t="shared" si="342"/>
        <v>56.908999999999999</v>
      </c>
      <c r="G271" s="49">
        <f t="shared" si="343"/>
        <v>2.4569999999999999</v>
      </c>
      <c r="H271" s="49">
        <f t="shared" si="338"/>
        <v>1.631</v>
      </c>
      <c r="I271" s="3">
        <f t="shared" si="339"/>
        <v>60.997</v>
      </c>
      <c r="J271" s="3">
        <f t="shared" si="340"/>
        <v>612.56847599999992</v>
      </c>
      <c r="K271" s="3">
        <f t="shared" si="256"/>
        <v>26.447147999999999</v>
      </c>
      <c r="L271" s="3">
        <f t="shared" si="256"/>
        <v>17.556083999999998</v>
      </c>
      <c r="M271" s="52">
        <f t="shared" si="341"/>
        <v>656.57170799999994</v>
      </c>
      <c r="N271" s="14"/>
      <c r="O271" s="14"/>
      <c r="P271" s="74"/>
      <c r="Q271" s="84"/>
    </row>
    <row r="272" spans="2:17" s="19" customFormat="1" ht="15" customHeight="1" x14ac:dyDescent="0.3">
      <c r="B272" s="13">
        <v>3</v>
      </c>
      <c r="C272" s="119"/>
      <c r="D272" s="31">
        <f t="shared" si="335"/>
        <v>3307</v>
      </c>
      <c r="E272" s="37" t="s">
        <v>56</v>
      </c>
      <c r="F272" s="49">
        <f t="shared" ref="F272:F273" si="344">58.878</f>
        <v>58.878</v>
      </c>
      <c r="G272" s="49">
        <f t="shared" ref="G272:G273" si="345">3.294</f>
        <v>3.294</v>
      </c>
      <c r="H272" s="49">
        <f t="shared" si="338"/>
        <v>1.631</v>
      </c>
      <c r="I272" s="3">
        <f t="shared" si="339"/>
        <v>63.802999999999997</v>
      </c>
      <c r="J272" s="3">
        <f t="shared" si="340"/>
        <v>633.76279199999999</v>
      </c>
      <c r="K272" s="3">
        <f t="shared" si="256"/>
        <v>35.456615999999997</v>
      </c>
      <c r="L272" s="3">
        <f t="shared" si="256"/>
        <v>17.556083999999998</v>
      </c>
      <c r="M272" s="52">
        <f t="shared" si="341"/>
        <v>686.77549199999999</v>
      </c>
      <c r="N272" s="14"/>
      <c r="O272" s="14"/>
      <c r="P272" s="74"/>
      <c r="Q272" s="84"/>
    </row>
    <row r="273" spans="2:17" s="19" customFormat="1" ht="15.75" customHeight="1" thickBot="1" x14ac:dyDescent="0.35">
      <c r="B273" s="13">
        <v>3</v>
      </c>
      <c r="C273" s="120"/>
      <c r="D273" s="7">
        <f t="shared" si="335"/>
        <v>3308</v>
      </c>
      <c r="E273" s="40" t="s">
        <v>56</v>
      </c>
      <c r="F273" s="50">
        <f t="shared" si="344"/>
        <v>58.878</v>
      </c>
      <c r="G273" s="50">
        <f t="shared" si="345"/>
        <v>3.294</v>
      </c>
      <c r="H273" s="50">
        <f t="shared" si="338"/>
        <v>1.631</v>
      </c>
      <c r="I273" s="8">
        <f t="shared" si="339"/>
        <v>63.802999999999997</v>
      </c>
      <c r="J273" s="8">
        <f t="shared" si="340"/>
        <v>633.76279199999999</v>
      </c>
      <c r="K273" s="8">
        <f t="shared" si="256"/>
        <v>35.456615999999997</v>
      </c>
      <c r="L273" s="8">
        <f t="shared" si="256"/>
        <v>17.556083999999998</v>
      </c>
      <c r="M273" s="53">
        <f t="shared" si="341"/>
        <v>686.77549199999999</v>
      </c>
      <c r="N273" s="16"/>
      <c r="O273" s="16"/>
      <c r="P273" s="77"/>
      <c r="Q273" s="84"/>
    </row>
    <row r="274" spans="2:17" ht="15" customHeight="1" x14ac:dyDescent="0.3">
      <c r="B274" s="13">
        <v>3</v>
      </c>
      <c r="C274" s="118">
        <v>34</v>
      </c>
      <c r="D274" s="35">
        <v>3401</v>
      </c>
      <c r="E274" s="38" t="s">
        <v>55</v>
      </c>
      <c r="F274" s="41">
        <f t="shared" ref="F274:F275" si="346">39.902</f>
        <v>39.902000000000001</v>
      </c>
      <c r="G274" s="41">
        <f t="shared" ref="G274:G275" si="347">2.502</f>
        <v>2.5019999999999998</v>
      </c>
      <c r="H274" s="41">
        <f>0</f>
        <v>0</v>
      </c>
      <c r="I274" s="5">
        <f>F274+G274+H274</f>
        <v>42.404000000000003</v>
      </c>
      <c r="J274" s="5">
        <f>F274*10.764</f>
        <v>429.50512800000001</v>
      </c>
      <c r="K274" s="5">
        <f t="shared" si="256"/>
        <v>26.931527999999997</v>
      </c>
      <c r="L274" s="5">
        <f t="shared" si="256"/>
        <v>0</v>
      </c>
      <c r="M274" s="51">
        <f>J274+K274+L274</f>
        <v>456.43665600000003</v>
      </c>
      <c r="N274" s="35"/>
      <c r="O274" s="35"/>
      <c r="P274" s="79"/>
      <c r="Q274" s="84"/>
    </row>
    <row r="275" spans="2:17" ht="15" customHeight="1" x14ac:dyDescent="0.3">
      <c r="B275" s="13">
        <v>3</v>
      </c>
      <c r="C275" s="119"/>
      <c r="D275" s="31">
        <f t="shared" ref="D275:D281" si="348">D274+1</f>
        <v>3402</v>
      </c>
      <c r="E275" s="37" t="s">
        <v>55</v>
      </c>
      <c r="F275" s="65">
        <f t="shared" si="346"/>
        <v>39.902000000000001</v>
      </c>
      <c r="G275" s="65">
        <f t="shared" si="347"/>
        <v>2.5019999999999998</v>
      </c>
      <c r="H275" s="65">
        <f>0</f>
        <v>0</v>
      </c>
      <c r="I275" s="3">
        <f>F275+G275+H275</f>
        <v>42.404000000000003</v>
      </c>
      <c r="J275" s="3">
        <f>F275*10.764</f>
        <v>429.50512800000001</v>
      </c>
      <c r="K275" s="3">
        <f t="shared" si="256"/>
        <v>26.931527999999997</v>
      </c>
      <c r="L275" s="3">
        <f t="shared" si="256"/>
        <v>0</v>
      </c>
      <c r="M275" s="52">
        <f>J275+K275+L275</f>
        <v>456.43665600000003</v>
      </c>
      <c r="N275" s="14"/>
      <c r="O275" s="14"/>
      <c r="P275" s="78"/>
      <c r="Q275" s="84"/>
    </row>
    <row r="276" spans="2:17" s="19" customFormat="1" ht="15" customHeight="1" x14ac:dyDescent="0.3">
      <c r="B276" s="13">
        <v>3</v>
      </c>
      <c r="C276" s="119"/>
      <c r="D276" s="31">
        <f t="shared" si="348"/>
        <v>3403</v>
      </c>
      <c r="E276" s="37" t="s">
        <v>56</v>
      </c>
      <c r="F276" s="49">
        <f t="shared" ref="F276:F277" si="349">58.878</f>
        <v>58.878</v>
      </c>
      <c r="G276" s="49">
        <f t="shared" ref="G276:G277" si="350">3.294</f>
        <v>3.294</v>
      </c>
      <c r="H276" s="49">
        <f t="shared" ref="H276:H281" si="351">1.631</f>
        <v>1.631</v>
      </c>
      <c r="I276" s="3">
        <f t="shared" ref="I276:I339" si="352">F276+G276+H276</f>
        <v>63.802999999999997</v>
      </c>
      <c r="J276" s="3">
        <f t="shared" ref="J276:L339" si="353">F276*10.764</f>
        <v>633.76279199999999</v>
      </c>
      <c r="K276" s="3">
        <f t="shared" si="256"/>
        <v>35.456615999999997</v>
      </c>
      <c r="L276" s="3">
        <f t="shared" si="256"/>
        <v>17.556083999999998</v>
      </c>
      <c r="M276" s="52">
        <f t="shared" ref="M276:M339" si="354">J276+K276+L276</f>
        <v>686.77549199999999</v>
      </c>
      <c r="N276" s="14"/>
      <c r="O276" s="14"/>
      <c r="P276" s="74"/>
      <c r="Q276" s="84"/>
    </row>
    <row r="277" spans="2:17" s="19" customFormat="1" ht="15" customHeight="1" x14ac:dyDescent="0.3">
      <c r="B277" s="13">
        <v>3</v>
      </c>
      <c r="C277" s="119"/>
      <c r="D277" s="31">
        <f t="shared" si="348"/>
        <v>3404</v>
      </c>
      <c r="E277" s="37" t="s">
        <v>56</v>
      </c>
      <c r="F277" s="49">
        <f t="shared" si="349"/>
        <v>58.878</v>
      </c>
      <c r="G277" s="49">
        <f t="shared" si="350"/>
        <v>3.294</v>
      </c>
      <c r="H277" s="49">
        <f t="shared" si="351"/>
        <v>1.631</v>
      </c>
      <c r="I277" s="3">
        <f t="shared" si="352"/>
        <v>63.802999999999997</v>
      </c>
      <c r="J277" s="3">
        <f t="shared" si="353"/>
        <v>633.76279199999999</v>
      </c>
      <c r="K277" s="3">
        <f t="shared" si="256"/>
        <v>35.456615999999997</v>
      </c>
      <c r="L277" s="3">
        <f t="shared" si="256"/>
        <v>17.556083999999998</v>
      </c>
      <c r="M277" s="52">
        <f t="shared" si="354"/>
        <v>686.77549199999999</v>
      </c>
      <c r="N277" s="14"/>
      <c r="O277" s="14"/>
      <c r="P277" s="74"/>
      <c r="Q277" s="84"/>
    </row>
    <row r="278" spans="2:17" ht="15" customHeight="1" x14ac:dyDescent="0.3">
      <c r="B278" s="13">
        <v>3</v>
      </c>
      <c r="C278" s="119"/>
      <c r="D278" s="31">
        <f t="shared" si="348"/>
        <v>3405</v>
      </c>
      <c r="E278" s="37" t="s">
        <v>50</v>
      </c>
      <c r="F278" s="49">
        <f t="shared" ref="F278:F279" si="355">56.909</f>
        <v>56.908999999999999</v>
      </c>
      <c r="G278" s="49">
        <f t="shared" ref="G278:G279" si="356">2.457</f>
        <v>2.4569999999999999</v>
      </c>
      <c r="H278" s="49">
        <f t="shared" si="351"/>
        <v>1.631</v>
      </c>
      <c r="I278" s="3">
        <f t="shared" si="352"/>
        <v>60.997</v>
      </c>
      <c r="J278" s="3">
        <f t="shared" si="353"/>
        <v>612.56847599999992</v>
      </c>
      <c r="K278" s="3">
        <f t="shared" si="256"/>
        <v>26.447147999999999</v>
      </c>
      <c r="L278" s="3">
        <f t="shared" si="256"/>
        <v>17.556083999999998</v>
      </c>
      <c r="M278" s="52">
        <f t="shared" si="354"/>
        <v>656.57170799999994</v>
      </c>
      <c r="N278" s="14"/>
      <c r="O278" s="14"/>
      <c r="P278" s="74"/>
      <c r="Q278" s="84"/>
    </row>
    <row r="279" spans="2:17" ht="15" customHeight="1" x14ac:dyDescent="0.3">
      <c r="B279" s="13">
        <v>3</v>
      </c>
      <c r="C279" s="119"/>
      <c r="D279" s="31">
        <f t="shared" si="348"/>
        <v>3406</v>
      </c>
      <c r="E279" s="37" t="s">
        <v>50</v>
      </c>
      <c r="F279" s="49">
        <f t="shared" si="355"/>
        <v>56.908999999999999</v>
      </c>
      <c r="G279" s="49">
        <f t="shared" si="356"/>
        <v>2.4569999999999999</v>
      </c>
      <c r="H279" s="49">
        <f t="shared" si="351"/>
        <v>1.631</v>
      </c>
      <c r="I279" s="3">
        <f t="shared" si="352"/>
        <v>60.997</v>
      </c>
      <c r="J279" s="3">
        <f t="shared" si="353"/>
        <v>612.56847599999992</v>
      </c>
      <c r="K279" s="3">
        <f t="shared" si="256"/>
        <v>26.447147999999999</v>
      </c>
      <c r="L279" s="3">
        <f t="shared" si="256"/>
        <v>17.556083999999998</v>
      </c>
      <c r="M279" s="52">
        <f t="shared" si="354"/>
        <v>656.57170799999994</v>
      </c>
      <c r="N279" s="14"/>
      <c r="O279" s="14"/>
      <c r="P279" s="74"/>
      <c r="Q279" s="84"/>
    </row>
    <row r="280" spans="2:17" s="19" customFormat="1" ht="15" customHeight="1" x14ac:dyDescent="0.3">
      <c r="B280" s="13">
        <v>3</v>
      </c>
      <c r="C280" s="119"/>
      <c r="D280" s="31">
        <f t="shared" si="348"/>
        <v>3407</v>
      </c>
      <c r="E280" s="37" t="s">
        <v>56</v>
      </c>
      <c r="F280" s="49">
        <f t="shared" ref="F280:F281" si="357">58.878</f>
        <v>58.878</v>
      </c>
      <c r="G280" s="49">
        <f t="shared" ref="G280:G281" si="358">3.294</f>
        <v>3.294</v>
      </c>
      <c r="H280" s="49">
        <f t="shared" si="351"/>
        <v>1.631</v>
      </c>
      <c r="I280" s="3">
        <f t="shared" si="352"/>
        <v>63.802999999999997</v>
      </c>
      <c r="J280" s="3">
        <f t="shared" si="353"/>
        <v>633.76279199999999</v>
      </c>
      <c r="K280" s="3">
        <f t="shared" si="256"/>
        <v>35.456615999999997</v>
      </c>
      <c r="L280" s="3">
        <f t="shared" si="256"/>
        <v>17.556083999999998</v>
      </c>
      <c r="M280" s="52">
        <f t="shared" si="354"/>
        <v>686.77549199999999</v>
      </c>
      <c r="N280" s="14"/>
      <c r="O280" s="14"/>
      <c r="P280" s="74"/>
      <c r="Q280" s="84"/>
    </row>
    <row r="281" spans="2:17" s="19" customFormat="1" ht="15.75" customHeight="1" thickBot="1" x14ac:dyDescent="0.35">
      <c r="B281" s="13">
        <v>3</v>
      </c>
      <c r="C281" s="120"/>
      <c r="D281" s="7">
        <f t="shared" si="348"/>
        <v>3408</v>
      </c>
      <c r="E281" s="40" t="s">
        <v>56</v>
      </c>
      <c r="F281" s="50">
        <f t="shared" si="357"/>
        <v>58.878</v>
      </c>
      <c r="G281" s="50">
        <f t="shared" si="358"/>
        <v>3.294</v>
      </c>
      <c r="H281" s="50">
        <f t="shared" si="351"/>
        <v>1.631</v>
      </c>
      <c r="I281" s="8">
        <f t="shared" si="352"/>
        <v>63.802999999999997</v>
      </c>
      <c r="J281" s="8">
        <f t="shared" si="353"/>
        <v>633.76279199999999</v>
      </c>
      <c r="K281" s="8">
        <f t="shared" si="256"/>
        <v>35.456615999999997</v>
      </c>
      <c r="L281" s="8">
        <f t="shared" si="256"/>
        <v>17.556083999999998</v>
      </c>
      <c r="M281" s="53">
        <f t="shared" si="354"/>
        <v>686.77549199999999</v>
      </c>
      <c r="N281" s="16"/>
      <c r="O281" s="16"/>
      <c r="P281" s="77"/>
      <c r="Q281" s="84"/>
    </row>
    <row r="282" spans="2:17" ht="15" customHeight="1" x14ac:dyDescent="0.3">
      <c r="B282" s="13">
        <v>3</v>
      </c>
      <c r="C282" s="118">
        <v>35</v>
      </c>
      <c r="D282" s="35">
        <v>3501</v>
      </c>
      <c r="E282" s="38" t="s">
        <v>55</v>
      </c>
      <c r="F282" s="41">
        <f t="shared" ref="F282:F283" si="359">39.902</f>
        <v>39.902000000000001</v>
      </c>
      <c r="G282" s="41">
        <f t="shared" ref="G282:G283" si="360">2.502</f>
        <v>2.5019999999999998</v>
      </c>
      <c r="H282" s="41">
        <f>0</f>
        <v>0</v>
      </c>
      <c r="I282" s="5">
        <f t="shared" si="352"/>
        <v>42.404000000000003</v>
      </c>
      <c r="J282" s="5">
        <f t="shared" si="353"/>
        <v>429.50512800000001</v>
      </c>
      <c r="K282" s="5">
        <f t="shared" si="353"/>
        <v>26.931527999999997</v>
      </c>
      <c r="L282" s="5">
        <f t="shared" si="353"/>
        <v>0</v>
      </c>
      <c r="M282" s="51">
        <f t="shared" si="354"/>
        <v>456.43665600000003</v>
      </c>
      <c r="N282" s="35"/>
      <c r="O282" s="35"/>
      <c r="P282" s="79"/>
      <c r="Q282" s="84"/>
    </row>
    <row r="283" spans="2:17" ht="15" customHeight="1" x14ac:dyDescent="0.3">
      <c r="B283" s="13">
        <v>3</v>
      </c>
      <c r="C283" s="119"/>
      <c r="D283" s="31">
        <f t="shared" ref="D283:D289" si="361">D282+1</f>
        <v>3502</v>
      </c>
      <c r="E283" s="37" t="s">
        <v>55</v>
      </c>
      <c r="F283" s="65">
        <f t="shared" si="359"/>
        <v>39.902000000000001</v>
      </c>
      <c r="G283" s="65">
        <f t="shared" si="360"/>
        <v>2.5019999999999998</v>
      </c>
      <c r="H283" s="65">
        <f>0</f>
        <v>0</v>
      </c>
      <c r="I283" s="3">
        <f t="shared" si="352"/>
        <v>42.404000000000003</v>
      </c>
      <c r="J283" s="3">
        <f t="shared" si="353"/>
        <v>429.50512800000001</v>
      </c>
      <c r="K283" s="3">
        <f t="shared" si="353"/>
        <v>26.931527999999997</v>
      </c>
      <c r="L283" s="3">
        <f t="shared" si="353"/>
        <v>0</v>
      </c>
      <c r="M283" s="52">
        <f t="shared" si="354"/>
        <v>456.43665600000003</v>
      </c>
      <c r="N283" s="14"/>
      <c r="O283" s="14"/>
      <c r="P283" s="78"/>
      <c r="Q283" s="84"/>
    </row>
    <row r="284" spans="2:17" ht="15" customHeight="1" x14ac:dyDescent="0.3">
      <c r="B284" s="13">
        <v>3</v>
      </c>
      <c r="C284" s="119"/>
      <c r="D284" s="31">
        <f t="shared" si="361"/>
        <v>3503</v>
      </c>
      <c r="E284" s="37" t="s">
        <v>56</v>
      </c>
      <c r="F284" s="49">
        <f t="shared" ref="F284:F285" si="362">58.878</f>
        <v>58.878</v>
      </c>
      <c r="G284" s="49">
        <f t="shared" ref="G284:G285" si="363">3.294</f>
        <v>3.294</v>
      </c>
      <c r="H284" s="49">
        <f t="shared" ref="H284:H289" si="364">1.631</f>
        <v>1.631</v>
      </c>
      <c r="I284" s="3">
        <f t="shared" si="352"/>
        <v>63.802999999999997</v>
      </c>
      <c r="J284" s="3">
        <f t="shared" si="353"/>
        <v>633.76279199999999</v>
      </c>
      <c r="K284" s="3">
        <f t="shared" si="353"/>
        <v>35.456615999999997</v>
      </c>
      <c r="L284" s="3">
        <f t="shared" si="353"/>
        <v>17.556083999999998</v>
      </c>
      <c r="M284" s="52">
        <f t="shared" si="354"/>
        <v>686.77549199999999</v>
      </c>
      <c r="N284" s="14"/>
      <c r="O284" s="14"/>
      <c r="P284" s="74"/>
      <c r="Q284" s="84"/>
    </row>
    <row r="285" spans="2:17" s="19" customFormat="1" ht="15" customHeight="1" x14ac:dyDescent="0.3">
      <c r="B285" s="13">
        <v>3</v>
      </c>
      <c r="C285" s="119"/>
      <c r="D285" s="31">
        <f t="shared" si="361"/>
        <v>3504</v>
      </c>
      <c r="E285" s="37" t="s">
        <v>56</v>
      </c>
      <c r="F285" s="49">
        <f t="shared" si="362"/>
        <v>58.878</v>
      </c>
      <c r="G285" s="49">
        <f t="shared" si="363"/>
        <v>3.294</v>
      </c>
      <c r="H285" s="49">
        <f t="shared" si="364"/>
        <v>1.631</v>
      </c>
      <c r="I285" s="3">
        <f t="shared" si="352"/>
        <v>63.802999999999997</v>
      </c>
      <c r="J285" s="3">
        <f t="shared" si="353"/>
        <v>633.76279199999999</v>
      </c>
      <c r="K285" s="3">
        <f t="shared" si="353"/>
        <v>35.456615999999997</v>
      </c>
      <c r="L285" s="3">
        <f t="shared" si="353"/>
        <v>17.556083999999998</v>
      </c>
      <c r="M285" s="52">
        <f t="shared" si="354"/>
        <v>686.77549199999999</v>
      </c>
      <c r="N285" s="14"/>
      <c r="O285" s="14"/>
      <c r="P285" s="74"/>
      <c r="Q285" s="84"/>
    </row>
    <row r="286" spans="2:17" ht="15" customHeight="1" x14ac:dyDescent="0.3">
      <c r="B286" s="13">
        <v>3</v>
      </c>
      <c r="C286" s="119"/>
      <c r="D286" s="31">
        <f t="shared" si="361"/>
        <v>3505</v>
      </c>
      <c r="E286" s="37" t="s">
        <v>50</v>
      </c>
      <c r="F286" s="49">
        <f t="shared" ref="F286:F287" si="365">56.909</f>
        <v>56.908999999999999</v>
      </c>
      <c r="G286" s="49">
        <f t="shared" ref="G286:G287" si="366">2.457</f>
        <v>2.4569999999999999</v>
      </c>
      <c r="H286" s="49">
        <f t="shared" si="364"/>
        <v>1.631</v>
      </c>
      <c r="I286" s="3">
        <f t="shared" si="352"/>
        <v>60.997</v>
      </c>
      <c r="J286" s="3">
        <f t="shared" si="353"/>
        <v>612.56847599999992</v>
      </c>
      <c r="K286" s="3">
        <f t="shared" si="353"/>
        <v>26.447147999999999</v>
      </c>
      <c r="L286" s="3">
        <f t="shared" si="353"/>
        <v>17.556083999999998</v>
      </c>
      <c r="M286" s="52">
        <f t="shared" si="354"/>
        <v>656.57170799999994</v>
      </c>
      <c r="N286" s="14"/>
      <c r="O286" s="14"/>
      <c r="P286" s="74"/>
      <c r="Q286" s="84"/>
    </row>
    <row r="287" spans="2:17" ht="15" customHeight="1" x14ac:dyDescent="0.3">
      <c r="B287" s="13">
        <v>3</v>
      </c>
      <c r="C287" s="119"/>
      <c r="D287" s="31">
        <f t="shared" si="361"/>
        <v>3506</v>
      </c>
      <c r="E287" s="37" t="s">
        <v>50</v>
      </c>
      <c r="F287" s="49">
        <f t="shared" si="365"/>
        <v>56.908999999999999</v>
      </c>
      <c r="G287" s="49">
        <f t="shared" si="366"/>
        <v>2.4569999999999999</v>
      </c>
      <c r="H287" s="49">
        <f t="shared" si="364"/>
        <v>1.631</v>
      </c>
      <c r="I287" s="3">
        <f t="shared" si="352"/>
        <v>60.997</v>
      </c>
      <c r="J287" s="3">
        <f t="shared" si="353"/>
        <v>612.56847599999992</v>
      </c>
      <c r="K287" s="3">
        <f t="shared" si="353"/>
        <v>26.447147999999999</v>
      </c>
      <c r="L287" s="3">
        <f t="shared" si="353"/>
        <v>17.556083999999998</v>
      </c>
      <c r="M287" s="52">
        <f t="shared" si="354"/>
        <v>656.57170799999994</v>
      </c>
      <c r="N287" s="14"/>
      <c r="O287" s="14"/>
      <c r="P287" s="74"/>
      <c r="Q287" s="84"/>
    </row>
    <row r="288" spans="2:17" s="19" customFormat="1" ht="15" customHeight="1" x14ac:dyDescent="0.3">
      <c r="B288" s="13">
        <v>3</v>
      </c>
      <c r="C288" s="119"/>
      <c r="D288" s="31">
        <f t="shared" si="361"/>
        <v>3507</v>
      </c>
      <c r="E288" s="37" t="s">
        <v>56</v>
      </c>
      <c r="F288" s="49">
        <f t="shared" ref="F288:F289" si="367">58.878</f>
        <v>58.878</v>
      </c>
      <c r="G288" s="49">
        <f t="shared" ref="G288:G289" si="368">3.294</f>
        <v>3.294</v>
      </c>
      <c r="H288" s="49">
        <f t="shared" si="364"/>
        <v>1.631</v>
      </c>
      <c r="I288" s="3">
        <f t="shared" si="352"/>
        <v>63.802999999999997</v>
      </c>
      <c r="J288" s="3">
        <f t="shared" si="353"/>
        <v>633.76279199999999</v>
      </c>
      <c r="K288" s="3">
        <f t="shared" si="353"/>
        <v>35.456615999999997</v>
      </c>
      <c r="L288" s="3">
        <f t="shared" si="353"/>
        <v>17.556083999999998</v>
      </c>
      <c r="M288" s="52">
        <f t="shared" si="354"/>
        <v>686.77549199999999</v>
      </c>
      <c r="N288" s="14"/>
      <c r="O288" s="14"/>
      <c r="P288" s="74"/>
      <c r="Q288" s="84"/>
    </row>
    <row r="289" spans="2:17" s="19" customFormat="1" ht="15.75" customHeight="1" thickBot="1" x14ac:dyDescent="0.35">
      <c r="B289" s="13">
        <v>3</v>
      </c>
      <c r="C289" s="120"/>
      <c r="D289" s="7">
        <f t="shared" si="361"/>
        <v>3508</v>
      </c>
      <c r="E289" s="40" t="s">
        <v>56</v>
      </c>
      <c r="F289" s="50">
        <f t="shared" si="367"/>
        <v>58.878</v>
      </c>
      <c r="G289" s="50">
        <f t="shared" si="368"/>
        <v>3.294</v>
      </c>
      <c r="H289" s="50">
        <f t="shared" si="364"/>
        <v>1.631</v>
      </c>
      <c r="I289" s="8">
        <f t="shared" si="352"/>
        <v>63.802999999999997</v>
      </c>
      <c r="J289" s="8">
        <f t="shared" si="353"/>
        <v>633.76279199999999</v>
      </c>
      <c r="K289" s="8">
        <f t="shared" si="353"/>
        <v>35.456615999999997</v>
      </c>
      <c r="L289" s="8">
        <f t="shared" si="353"/>
        <v>17.556083999999998</v>
      </c>
      <c r="M289" s="53">
        <f t="shared" si="354"/>
        <v>686.77549199999999</v>
      </c>
      <c r="N289" s="16"/>
      <c r="O289" s="16"/>
      <c r="P289" s="77"/>
      <c r="Q289" s="84"/>
    </row>
    <row r="290" spans="2:17" ht="15" customHeight="1" x14ac:dyDescent="0.3">
      <c r="B290" s="13">
        <v>3</v>
      </c>
      <c r="C290" s="118">
        <v>36</v>
      </c>
      <c r="D290" s="35">
        <v>3601</v>
      </c>
      <c r="E290" s="38" t="s">
        <v>55</v>
      </c>
      <c r="F290" s="41">
        <f t="shared" ref="F290:F291" si="369">39.902</f>
        <v>39.902000000000001</v>
      </c>
      <c r="G290" s="41">
        <f t="shared" ref="G290:G291" si="370">2.502</f>
        <v>2.5019999999999998</v>
      </c>
      <c r="H290" s="41">
        <f>0</f>
        <v>0</v>
      </c>
      <c r="I290" s="5">
        <f t="shared" si="352"/>
        <v>42.404000000000003</v>
      </c>
      <c r="J290" s="5">
        <f t="shared" si="353"/>
        <v>429.50512800000001</v>
      </c>
      <c r="K290" s="5">
        <f t="shared" si="353"/>
        <v>26.931527999999997</v>
      </c>
      <c r="L290" s="5">
        <f t="shared" si="353"/>
        <v>0</v>
      </c>
      <c r="M290" s="51">
        <f t="shared" si="354"/>
        <v>456.43665600000003</v>
      </c>
      <c r="N290" s="35"/>
      <c r="O290" s="35"/>
      <c r="P290" s="79"/>
      <c r="Q290" s="84"/>
    </row>
    <row r="291" spans="2:17" ht="15" customHeight="1" x14ac:dyDescent="0.3">
      <c r="B291" s="13">
        <v>3</v>
      </c>
      <c r="C291" s="119"/>
      <c r="D291" s="31">
        <f t="shared" ref="D291:D297" si="371">D290+1</f>
        <v>3602</v>
      </c>
      <c r="E291" s="37" t="s">
        <v>55</v>
      </c>
      <c r="F291" s="65">
        <f t="shared" si="369"/>
        <v>39.902000000000001</v>
      </c>
      <c r="G291" s="65">
        <f t="shared" si="370"/>
        <v>2.5019999999999998</v>
      </c>
      <c r="H291" s="65">
        <f>0</f>
        <v>0</v>
      </c>
      <c r="I291" s="3">
        <f t="shared" si="352"/>
        <v>42.404000000000003</v>
      </c>
      <c r="J291" s="3">
        <f t="shared" si="353"/>
        <v>429.50512800000001</v>
      </c>
      <c r="K291" s="3">
        <f t="shared" si="353"/>
        <v>26.931527999999997</v>
      </c>
      <c r="L291" s="3">
        <f t="shared" si="353"/>
        <v>0</v>
      </c>
      <c r="M291" s="52">
        <f t="shared" si="354"/>
        <v>456.43665600000003</v>
      </c>
      <c r="N291" s="14"/>
      <c r="O291" s="14"/>
      <c r="P291" s="78"/>
      <c r="Q291" s="84"/>
    </row>
    <row r="292" spans="2:17" s="19" customFormat="1" ht="15" customHeight="1" x14ac:dyDescent="0.3">
      <c r="B292" s="13">
        <v>3</v>
      </c>
      <c r="C292" s="119"/>
      <c r="D292" s="31">
        <f t="shared" si="371"/>
        <v>3603</v>
      </c>
      <c r="E292" s="37" t="s">
        <v>56</v>
      </c>
      <c r="F292" s="49">
        <f t="shared" ref="F292:F293" si="372">58.878</f>
        <v>58.878</v>
      </c>
      <c r="G292" s="49">
        <f t="shared" ref="G292:G293" si="373">3.294</f>
        <v>3.294</v>
      </c>
      <c r="H292" s="49">
        <f t="shared" ref="H292:H297" si="374">1.631</f>
        <v>1.631</v>
      </c>
      <c r="I292" s="3">
        <f t="shared" si="352"/>
        <v>63.802999999999997</v>
      </c>
      <c r="J292" s="3">
        <f t="shared" si="353"/>
        <v>633.76279199999999</v>
      </c>
      <c r="K292" s="3">
        <f t="shared" si="353"/>
        <v>35.456615999999997</v>
      </c>
      <c r="L292" s="3">
        <f t="shared" si="353"/>
        <v>17.556083999999998</v>
      </c>
      <c r="M292" s="52">
        <f t="shared" si="354"/>
        <v>686.77549199999999</v>
      </c>
      <c r="N292" s="14"/>
      <c r="O292" s="14"/>
      <c r="P292" s="74"/>
      <c r="Q292" s="84"/>
    </row>
    <row r="293" spans="2:17" s="19" customFormat="1" ht="15" customHeight="1" x14ac:dyDescent="0.3">
      <c r="B293" s="13">
        <v>3</v>
      </c>
      <c r="C293" s="119"/>
      <c r="D293" s="31">
        <f t="shared" si="371"/>
        <v>3604</v>
      </c>
      <c r="E293" s="37" t="s">
        <v>56</v>
      </c>
      <c r="F293" s="49">
        <f t="shared" si="372"/>
        <v>58.878</v>
      </c>
      <c r="G293" s="49">
        <f t="shared" si="373"/>
        <v>3.294</v>
      </c>
      <c r="H293" s="49">
        <f t="shared" si="374"/>
        <v>1.631</v>
      </c>
      <c r="I293" s="3">
        <f t="shared" si="352"/>
        <v>63.802999999999997</v>
      </c>
      <c r="J293" s="3">
        <f t="shared" si="353"/>
        <v>633.76279199999999</v>
      </c>
      <c r="K293" s="3">
        <f t="shared" si="353"/>
        <v>35.456615999999997</v>
      </c>
      <c r="L293" s="3">
        <f t="shared" si="353"/>
        <v>17.556083999999998</v>
      </c>
      <c r="M293" s="52">
        <f t="shared" si="354"/>
        <v>686.77549199999999</v>
      </c>
      <c r="N293" s="14"/>
      <c r="O293" s="14"/>
      <c r="P293" s="74"/>
      <c r="Q293" s="84"/>
    </row>
    <row r="294" spans="2:17" ht="15" customHeight="1" x14ac:dyDescent="0.3">
      <c r="B294" s="13">
        <v>3</v>
      </c>
      <c r="C294" s="119"/>
      <c r="D294" s="31">
        <f t="shared" si="371"/>
        <v>3605</v>
      </c>
      <c r="E294" s="37" t="s">
        <v>50</v>
      </c>
      <c r="F294" s="49">
        <f t="shared" ref="F294:F295" si="375">56.909</f>
        <v>56.908999999999999</v>
      </c>
      <c r="G294" s="49">
        <f t="shared" ref="G294:G295" si="376">2.457</f>
        <v>2.4569999999999999</v>
      </c>
      <c r="H294" s="49">
        <f t="shared" si="374"/>
        <v>1.631</v>
      </c>
      <c r="I294" s="3">
        <f t="shared" si="352"/>
        <v>60.997</v>
      </c>
      <c r="J294" s="3">
        <f t="shared" si="353"/>
        <v>612.56847599999992</v>
      </c>
      <c r="K294" s="3">
        <f t="shared" si="353"/>
        <v>26.447147999999999</v>
      </c>
      <c r="L294" s="3">
        <f t="shared" si="353"/>
        <v>17.556083999999998</v>
      </c>
      <c r="M294" s="52">
        <f t="shared" si="354"/>
        <v>656.57170799999994</v>
      </c>
      <c r="N294" s="14"/>
      <c r="O294" s="14"/>
      <c r="P294" s="74"/>
      <c r="Q294" s="84"/>
    </row>
    <row r="295" spans="2:17" ht="15" customHeight="1" x14ac:dyDescent="0.3">
      <c r="B295" s="13">
        <v>3</v>
      </c>
      <c r="C295" s="119"/>
      <c r="D295" s="31">
        <f t="shared" si="371"/>
        <v>3606</v>
      </c>
      <c r="E295" s="37" t="s">
        <v>50</v>
      </c>
      <c r="F295" s="49">
        <f t="shared" si="375"/>
        <v>56.908999999999999</v>
      </c>
      <c r="G295" s="49">
        <f t="shared" si="376"/>
        <v>2.4569999999999999</v>
      </c>
      <c r="H295" s="49">
        <f t="shared" si="374"/>
        <v>1.631</v>
      </c>
      <c r="I295" s="3">
        <f t="shared" si="352"/>
        <v>60.997</v>
      </c>
      <c r="J295" s="3">
        <f t="shared" si="353"/>
        <v>612.56847599999992</v>
      </c>
      <c r="K295" s="3">
        <f t="shared" si="353"/>
        <v>26.447147999999999</v>
      </c>
      <c r="L295" s="3">
        <f t="shared" si="353"/>
        <v>17.556083999999998</v>
      </c>
      <c r="M295" s="52">
        <f t="shared" si="354"/>
        <v>656.57170799999994</v>
      </c>
      <c r="N295" s="14"/>
      <c r="O295" s="14"/>
      <c r="P295" s="74"/>
      <c r="Q295" s="84"/>
    </row>
    <row r="296" spans="2:17" s="19" customFormat="1" ht="15" customHeight="1" x14ac:dyDescent="0.3">
      <c r="B296" s="13">
        <v>3</v>
      </c>
      <c r="C296" s="119"/>
      <c r="D296" s="31">
        <f t="shared" si="371"/>
        <v>3607</v>
      </c>
      <c r="E296" s="37" t="s">
        <v>56</v>
      </c>
      <c r="F296" s="49">
        <f t="shared" ref="F296:F297" si="377">58.878</f>
        <v>58.878</v>
      </c>
      <c r="G296" s="49">
        <f t="shared" ref="G296:G297" si="378">3.294</f>
        <v>3.294</v>
      </c>
      <c r="H296" s="49">
        <f t="shared" si="374"/>
        <v>1.631</v>
      </c>
      <c r="I296" s="3">
        <f t="shared" si="352"/>
        <v>63.802999999999997</v>
      </c>
      <c r="J296" s="3">
        <f t="shared" si="353"/>
        <v>633.76279199999999</v>
      </c>
      <c r="K296" s="3">
        <f t="shared" si="353"/>
        <v>35.456615999999997</v>
      </c>
      <c r="L296" s="3">
        <f t="shared" si="353"/>
        <v>17.556083999999998</v>
      </c>
      <c r="M296" s="52">
        <f t="shared" si="354"/>
        <v>686.77549199999999</v>
      </c>
      <c r="N296" s="14"/>
      <c r="O296" s="14"/>
      <c r="P296" s="74"/>
      <c r="Q296" s="84"/>
    </row>
    <row r="297" spans="2:17" s="19" customFormat="1" ht="15.75" customHeight="1" thickBot="1" x14ac:dyDescent="0.35">
      <c r="B297" s="13">
        <v>3</v>
      </c>
      <c r="C297" s="120"/>
      <c r="D297" s="7">
        <f t="shared" si="371"/>
        <v>3608</v>
      </c>
      <c r="E297" s="40" t="s">
        <v>56</v>
      </c>
      <c r="F297" s="50">
        <f t="shared" si="377"/>
        <v>58.878</v>
      </c>
      <c r="G297" s="50">
        <f t="shared" si="378"/>
        <v>3.294</v>
      </c>
      <c r="H297" s="50">
        <f t="shared" si="374"/>
        <v>1.631</v>
      </c>
      <c r="I297" s="8">
        <f t="shared" si="352"/>
        <v>63.802999999999997</v>
      </c>
      <c r="J297" s="8">
        <f t="shared" si="353"/>
        <v>633.76279199999999</v>
      </c>
      <c r="K297" s="8">
        <f t="shared" si="353"/>
        <v>35.456615999999997</v>
      </c>
      <c r="L297" s="8">
        <f t="shared" si="353"/>
        <v>17.556083999999998</v>
      </c>
      <c r="M297" s="53">
        <f t="shared" si="354"/>
        <v>686.77549199999999</v>
      </c>
      <c r="N297" s="16"/>
      <c r="O297" s="16"/>
      <c r="P297" s="77"/>
      <c r="Q297" s="84"/>
    </row>
    <row r="298" spans="2:17" ht="15" customHeight="1" x14ac:dyDescent="0.3">
      <c r="B298" s="13">
        <v>3</v>
      </c>
      <c r="C298" s="118">
        <v>37</v>
      </c>
      <c r="D298" s="35">
        <v>3701</v>
      </c>
      <c r="E298" s="38" t="s">
        <v>55</v>
      </c>
      <c r="F298" s="41">
        <f t="shared" ref="F298" si="379">39.902</f>
        <v>39.902000000000001</v>
      </c>
      <c r="G298" s="41">
        <f t="shared" ref="G298" si="380">2.502</f>
        <v>2.5019999999999998</v>
      </c>
      <c r="H298" s="41">
        <f>0</f>
        <v>0</v>
      </c>
      <c r="I298" s="5">
        <f t="shared" si="352"/>
        <v>42.404000000000003</v>
      </c>
      <c r="J298" s="5">
        <f t="shared" si="353"/>
        <v>429.50512800000001</v>
      </c>
      <c r="K298" s="5">
        <f t="shared" si="353"/>
        <v>26.931527999999997</v>
      </c>
      <c r="L298" s="5">
        <f t="shared" si="353"/>
        <v>0</v>
      </c>
      <c r="M298" s="51">
        <f t="shared" si="354"/>
        <v>456.43665600000003</v>
      </c>
      <c r="N298" s="35"/>
      <c r="O298" s="35"/>
      <c r="P298" s="79"/>
      <c r="Q298" s="84"/>
    </row>
    <row r="299" spans="2:17" ht="15" customHeight="1" x14ac:dyDescent="0.3">
      <c r="B299" s="13">
        <v>3</v>
      </c>
      <c r="C299" s="119"/>
      <c r="D299" s="2">
        <f t="shared" ref="D299:D305" si="381">D298+1</f>
        <v>3702</v>
      </c>
      <c r="E299" s="2"/>
      <c r="F299" s="89"/>
      <c r="G299" s="89"/>
      <c r="H299" s="89"/>
      <c r="I299" s="17"/>
      <c r="J299" s="17"/>
      <c r="K299" s="17"/>
      <c r="L299" s="17"/>
      <c r="M299" s="55"/>
      <c r="N299" s="18" t="s">
        <v>47</v>
      </c>
      <c r="O299" s="18"/>
      <c r="P299" s="80"/>
      <c r="Q299" s="84"/>
    </row>
    <row r="300" spans="2:17" s="19" customFormat="1" ht="15" customHeight="1" x14ac:dyDescent="0.3">
      <c r="B300" s="13">
        <v>3</v>
      </c>
      <c r="C300" s="119"/>
      <c r="D300" s="31">
        <f t="shared" si="381"/>
        <v>3703</v>
      </c>
      <c r="E300" s="37" t="s">
        <v>56</v>
      </c>
      <c r="F300" s="49">
        <f t="shared" ref="F300:F301" si="382">58.878</f>
        <v>58.878</v>
      </c>
      <c r="G300" s="49">
        <f t="shared" ref="G300:G301" si="383">3.294</f>
        <v>3.294</v>
      </c>
      <c r="H300" s="49">
        <f t="shared" ref="H300:H305" si="384">1.631</f>
        <v>1.631</v>
      </c>
      <c r="I300" s="3">
        <f t="shared" si="352"/>
        <v>63.802999999999997</v>
      </c>
      <c r="J300" s="3">
        <f t="shared" si="353"/>
        <v>633.76279199999999</v>
      </c>
      <c r="K300" s="3">
        <f t="shared" si="353"/>
        <v>35.456615999999997</v>
      </c>
      <c r="L300" s="3">
        <f t="shared" si="353"/>
        <v>17.556083999999998</v>
      </c>
      <c r="M300" s="52">
        <f t="shared" si="354"/>
        <v>686.77549199999999</v>
      </c>
      <c r="N300" s="14"/>
      <c r="O300" s="14"/>
      <c r="P300" s="74"/>
      <c r="Q300" s="84"/>
    </row>
    <row r="301" spans="2:17" s="19" customFormat="1" ht="15" customHeight="1" x14ac:dyDescent="0.3">
      <c r="B301" s="13">
        <v>3</v>
      </c>
      <c r="C301" s="119"/>
      <c r="D301" s="31">
        <f t="shared" si="381"/>
        <v>3704</v>
      </c>
      <c r="E301" s="37" t="s">
        <v>56</v>
      </c>
      <c r="F301" s="49">
        <f t="shared" si="382"/>
        <v>58.878</v>
      </c>
      <c r="G301" s="49">
        <f t="shared" si="383"/>
        <v>3.294</v>
      </c>
      <c r="H301" s="49">
        <f t="shared" si="384"/>
        <v>1.631</v>
      </c>
      <c r="I301" s="3">
        <f t="shared" si="352"/>
        <v>63.802999999999997</v>
      </c>
      <c r="J301" s="3">
        <f t="shared" si="353"/>
        <v>633.76279199999999</v>
      </c>
      <c r="K301" s="3">
        <f t="shared" si="353"/>
        <v>35.456615999999997</v>
      </c>
      <c r="L301" s="3">
        <f t="shared" si="353"/>
        <v>17.556083999999998</v>
      </c>
      <c r="M301" s="52">
        <f t="shared" si="354"/>
        <v>686.77549199999999</v>
      </c>
      <c r="N301" s="14"/>
      <c r="O301" s="14"/>
      <c r="P301" s="74"/>
      <c r="Q301" s="84"/>
    </row>
    <row r="302" spans="2:17" ht="15" customHeight="1" x14ac:dyDescent="0.3">
      <c r="B302" s="13">
        <v>3</v>
      </c>
      <c r="C302" s="119"/>
      <c r="D302" s="37">
        <f t="shared" si="381"/>
        <v>3705</v>
      </c>
      <c r="E302" s="37" t="s">
        <v>50</v>
      </c>
      <c r="F302" s="49">
        <f t="shared" ref="F302:F303" si="385">56.909</f>
        <v>56.908999999999999</v>
      </c>
      <c r="G302" s="49">
        <f t="shared" ref="G302:G303" si="386">2.457</f>
        <v>2.4569999999999999</v>
      </c>
      <c r="H302" s="49">
        <f t="shared" si="384"/>
        <v>1.631</v>
      </c>
      <c r="I302" s="46">
        <f t="shared" si="352"/>
        <v>60.997</v>
      </c>
      <c r="J302" s="46">
        <f t="shared" si="353"/>
        <v>612.56847599999992</v>
      </c>
      <c r="K302" s="46">
        <f t="shared" si="353"/>
        <v>26.447147999999999</v>
      </c>
      <c r="L302" s="46">
        <f t="shared" si="353"/>
        <v>17.556083999999998</v>
      </c>
      <c r="M302" s="52">
        <f t="shared" si="354"/>
        <v>656.57170799999994</v>
      </c>
      <c r="N302" s="64"/>
      <c r="O302" s="64"/>
      <c r="P302" s="81"/>
      <c r="Q302" s="84"/>
    </row>
    <row r="303" spans="2:17" ht="15" customHeight="1" x14ac:dyDescent="0.3">
      <c r="B303" s="13">
        <v>3</v>
      </c>
      <c r="C303" s="119"/>
      <c r="D303" s="31">
        <f t="shared" si="381"/>
        <v>3706</v>
      </c>
      <c r="E303" s="37" t="s">
        <v>50</v>
      </c>
      <c r="F303" s="49">
        <f t="shared" si="385"/>
        <v>56.908999999999999</v>
      </c>
      <c r="G303" s="49">
        <f t="shared" si="386"/>
        <v>2.4569999999999999</v>
      </c>
      <c r="H303" s="49">
        <f t="shared" si="384"/>
        <v>1.631</v>
      </c>
      <c r="I303" s="3">
        <f t="shared" si="352"/>
        <v>60.997</v>
      </c>
      <c r="J303" s="3">
        <f t="shared" si="353"/>
        <v>612.56847599999992</v>
      </c>
      <c r="K303" s="3">
        <f t="shared" si="353"/>
        <v>26.447147999999999</v>
      </c>
      <c r="L303" s="3">
        <f t="shared" si="353"/>
        <v>17.556083999999998</v>
      </c>
      <c r="M303" s="52">
        <f t="shared" si="354"/>
        <v>656.57170799999994</v>
      </c>
      <c r="N303" s="14"/>
      <c r="O303" s="14"/>
      <c r="P303" s="74"/>
      <c r="Q303" s="84"/>
    </row>
    <row r="304" spans="2:17" s="19" customFormat="1" ht="15" customHeight="1" x14ac:dyDescent="0.3">
      <c r="B304" s="13">
        <v>3</v>
      </c>
      <c r="C304" s="119"/>
      <c r="D304" s="31">
        <f t="shared" si="381"/>
        <v>3707</v>
      </c>
      <c r="E304" s="37" t="s">
        <v>56</v>
      </c>
      <c r="F304" s="49">
        <f t="shared" ref="F304:F305" si="387">58.878</f>
        <v>58.878</v>
      </c>
      <c r="G304" s="49">
        <f t="shared" ref="G304:G305" si="388">3.294</f>
        <v>3.294</v>
      </c>
      <c r="H304" s="49">
        <f t="shared" si="384"/>
        <v>1.631</v>
      </c>
      <c r="I304" s="3">
        <f t="shared" si="352"/>
        <v>63.802999999999997</v>
      </c>
      <c r="J304" s="3">
        <f t="shared" si="353"/>
        <v>633.76279199999999</v>
      </c>
      <c r="K304" s="3">
        <f t="shared" si="353"/>
        <v>35.456615999999997</v>
      </c>
      <c r="L304" s="3">
        <f t="shared" si="353"/>
        <v>17.556083999999998</v>
      </c>
      <c r="M304" s="52">
        <f t="shared" si="354"/>
        <v>686.77549199999999</v>
      </c>
      <c r="N304" s="14"/>
      <c r="O304" s="14"/>
      <c r="P304" s="74"/>
      <c r="Q304" s="84"/>
    </row>
    <row r="305" spans="2:17" s="19" customFormat="1" ht="15.75" customHeight="1" thickBot="1" x14ac:dyDescent="0.35">
      <c r="B305" s="13">
        <v>3</v>
      </c>
      <c r="C305" s="120"/>
      <c r="D305" s="7">
        <f t="shared" si="381"/>
        <v>3708</v>
      </c>
      <c r="E305" s="40" t="s">
        <v>56</v>
      </c>
      <c r="F305" s="50">
        <f t="shared" si="387"/>
        <v>58.878</v>
      </c>
      <c r="G305" s="50">
        <f t="shared" si="388"/>
        <v>3.294</v>
      </c>
      <c r="H305" s="50">
        <f t="shared" si="384"/>
        <v>1.631</v>
      </c>
      <c r="I305" s="8">
        <f t="shared" si="352"/>
        <v>63.802999999999997</v>
      </c>
      <c r="J305" s="8">
        <f t="shared" si="353"/>
        <v>633.76279199999999</v>
      </c>
      <c r="K305" s="8">
        <f t="shared" si="353"/>
        <v>35.456615999999997</v>
      </c>
      <c r="L305" s="8">
        <f t="shared" si="353"/>
        <v>17.556083999999998</v>
      </c>
      <c r="M305" s="53">
        <f t="shared" si="354"/>
        <v>686.77549199999999</v>
      </c>
      <c r="N305" s="16"/>
      <c r="O305" s="16"/>
      <c r="P305" s="77"/>
      <c r="Q305" s="84"/>
    </row>
    <row r="306" spans="2:17" ht="15" customHeight="1" x14ac:dyDescent="0.3">
      <c r="B306" s="13">
        <v>3</v>
      </c>
      <c r="C306" s="118">
        <v>38</v>
      </c>
      <c r="D306" s="35">
        <v>3801</v>
      </c>
      <c r="E306" s="38" t="s">
        <v>55</v>
      </c>
      <c r="F306" s="41">
        <f t="shared" ref="F306:F307" si="389">39.902</f>
        <v>39.902000000000001</v>
      </c>
      <c r="G306" s="41">
        <f t="shared" ref="G306:G307" si="390">2.502</f>
        <v>2.5019999999999998</v>
      </c>
      <c r="H306" s="41">
        <f>0</f>
        <v>0</v>
      </c>
      <c r="I306" s="5">
        <f t="shared" si="352"/>
        <v>42.404000000000003</v>
      </c>
      <c r="J306" s="5">
        <f t="shared" si="353"/>
        <v>429.50512800000001</v>
      </c>
      <c r="K306" s="5">
        <f t="shared" si="353"/>
        <v>26.931527999999997</v>
      </c>
      <c r="L306" s="5">
        <f t="shared" si="353"/>
        <v>0</v>
      </c>
      <c r="M306" s="51">
        <f t="shared" si="354"/>
        <v>456.43665600000003</v>
      </c>
      <c r="N306" s="35"/>
      <c r="O306" s="35"/>
      <c r="P306" s="79"/>
      <c r="Q306" s="84"/>
    </row>
    <row r="307" spans="2:17" ht="15" customHeight="1" x14ac:dyDescent="0.3">
      <c r="B307" s="13">
        <v>3</v>
      </c>
      <c r="C307" s="119"/>
      <c r="D307" s="31">
        <f t="shared" ref="D307:D313" si="391">D306+1</f>
        <v>3802</v>
      </c>
      <c r="E307" s="37" t="s">
        <v>55</v>
      </c>
      <c r="F307" s="65">
        <f t="shared" si="389"/>
        <v>39.902000000000001</v>
      </c>
      <c r="G307" s="65">
        <f t="shared" si="390"/>
        <v>2.5019999999999998</v>
      </c>
      <c r="H307" s="65">
        <f>0</f>
        <v>0</v>
      </c>
      <c r="I307" s="3">
        <f t="shared" si="352"/>
        <v>42.404000000000003</v>
      </c>
      <c r="J307" s="3">
        <f t="shared" si="353"/>
        <v>429.50512800000001</v>
      </c>
      <c r="K307" s="3">
        <f t="shared" si="353"/>
        <v>26.931527999999997</v>
      </c>
      <c r="L307" s="3">
        <f t="shared" si="353"/>
        <v>0</v>
      </c>
      <c r="M307" s="52">
        <f t="shared" si="354"/>
        <v>456.43665600000003</v>
      </c>
      <c r="N307" s="14"/>
      <c r="O307" s="14"/>
      <c r="P307" s="78"/>
      <c r="Q307" s="84"/>
    </row>
    <row r="308" spans="2:17" s="19" customFormat="1" ht="15" customHeight="1" x14ac:dyDescent="0.3">
      <c r="B308" s="13">
        <v>3</v>
      </c>
      <c r="C308" s="119"/>
      <c r="D308" s="31">
        <f t="shared" si="391"/>
        <v>3803</v>
      </c>
      <c r="E308" s="37" t="s">
        <v>56</v>
      </c>
      <c r="F308" s="49">
        <f t="shared" ref="F308:F309" si="392">58.878</f>
        <v>58.878</v>
      </c>
      <c r="G308" s="49">
        <f t="shared" ref="G308:G309" si="393">3.294</f>
        <v>3.294</v>
      </c>
      <c r="H308" s="49">
        <f t="shared" ref="H308:H313" si="394">1.631</f>
        <v>1.631</v>
      </c>
      <c r="I308" s="3">
        <f t="shared" si="352"/>
        <v>63.802999999999997</v>
      </c>
      <c r="J308" s="3">
        <f t="shared" si="353"/>
        <v>633.76279199999999</v>
      </c>
      <c r="K308" s="3">
        <f t="shared" si="353"/>
        <v>35.456615999999997</v>
      </c>
      <c r="L308" s="3">
        <f t="shared" si="353"/>
        <v>17.556083999999998</v>
      </c>
      <c r="M308" s="52">
        <f t="shared" si="354"/>
        <v>686.77549199999999</v>
      </c>
      <c r="N308" s="14"/>
      <c r="O308" s="14"/>
      <c r="P308" s="74"/>
      <c r="Q308" s="84"/>
    </row>
    <row r="309" spans="2:17" s="19" customFormat="1" ht="15" customHeight="1" x14ac:dyDescent="0.3">
      <c r="B309" s="13">
        <v>3</v>
      </c>
      <c r="C309" s="119"/>
      <c r="D309" s="31">
        <f t="shared" si="391"/>
        <v>3804</v>
      </c>
      <c r="E309" s="37" t="s">
        <v>56</v>
      </c>
      <c r="F309" s="49">
        <f t="shared" si="392"/>
        <v>58.878</v>
      </c>
      <c r="G309" s="49">
        <f t="shared" si="393"/>
        <v>3.294</v>
      </c>
      <c r="H309" s="49">
        <f t="shared" si="394"/>
        <v>1.631</v>
      </c>
      <c r="I309" s="3">
        <f t="shared" si="352"/>
        <v>63.802999999999997</v>
      </c>
      <c r="J309" s="3">
        <f t="shared" si="353"/>
        <v>633.76279199999999</v>
      </c>
      <c r="K309" s="3">
        <f t="shared" si="353"/>
        <v>35.456615999999997</v>
      </c>
      <c r="L309" s="3">
        <f t="shared" si="353"/>
        <v>17.556083999999998</v>
      </c>
      <c r="M309" s="52">
        <f t="shared" si="354"/>
        <v>686.77549199999999</v>
      </c>
      <c r="N309" s="14"/>
      <c r="O309" s="14"/>
      <c r="P309" s="74"/>
      <c r="Q309" s="84"/>
    </row>
    <row r="310" spans="2:17" ht="15" customHeight="1" x14ac:dyDescent="0.3">
      <c r="B310" s="13">
        <v>3</v>
      </c>
      <c r="C310" s="119"/>
      <c r="D310" s="31">
        <f t="shared" si="391"/>
        <v>3805</v>
      </c>
      <c r="E310" s="37" t="s">
        <v>50</v>
      </c>
      <c r="F310" s="49">
        <f t="shared" ref="F310:F311" si="395">56.909</f>
        <v>56.908999999999999</v>
      </c>
      <c r="G310" s="49">
        <f t="shared" ref="G310:G311" si="396">2.457</f>
        <v>2.4569999999999999</v>
      </c>
      <c r="H310" s="49">
        <f t="shared" si="394"/>
        <v>1.631</v>
      </c>
      <c r="I310" s="3">
        <f t="shared" si="352"/>
        <v>60.997</v>
      </c>
      <c r="J310" s="3">
        <f t="shared" si="353"/>
        <v>612.56847599999992</v>
      </c>
      <c r="K310" s="3">
        <f t="shared" si="353"/>
        <v>26.447147999999999</v>
      </c>
      <c r="L310" s="3">
        <f t="shared" si="353"/>
        <v>17.556083999999998</v>
      </c>
      <c r="M310" s="52">
        <f t="shared" si="354"/>
        <v>656.57170799999994</v>
      </c>
      <c r="N310" s="14"/>
      <c r="O310" s="14"/>
      <c r="P310" s="74"/>
      <c r="Q310" s="84"/>
    </row>
    <row r="311" spans="2:17" ht="15" customHeight="1" x14ac:dyDescent="0.3">
      <c r="B311" s="13">
        <v>3</v>
      </c>
      <c r="C311" s="119"/>
      <c r="D311" s="31">
        <f t="shared" si="391"/>
        <v>3806</v>
      </c>
      <c r="E311" s="37" t="s">
        <v>50</v>
      </c>
      <c r="F311" s="49">
        <f t="shared" si="395"/>
        <v>56.908999999999999</v>
      </c>
      <c r="G311" s="49">
        <f t="shared" si="396"/>
        <v>2.4569999999999999</v>
      </c>
      <c r="H311" s="49">
        <f t="shared" si="394"/>
        <v>1.631</v>
      </c>
      <c r="I311" s="3">
        <f t="shared" si="352"/>
        <v>60.997</v>
      </c>
      <c r="J311" s="3">
        <f t="shared" si="353"/>
        <v>612.56847599999992</v>
      </c>
      <c r="K311" s="3">
        <f t="shared" si="353"/>
        <v>26.447147999999999</v>
      </c>
      <c r="L311" s="3">
        <f t="shared" si="353"/>
        <v>17.556083999999998</v>
      </c>
      <c r="M311" s="52">
        <f t="shared" si="354"/>
        <v>656.57170799999994</v>
      </c>
      <c r="N311" s="14"/>
      <c r="O311" s="14"/>
      <c r="P311" s="74"/>
      <c r="Q311" s="84"/>
    </row>
    <row r="312" spans="2:17" s="19" customFormat="1" ht="15" customHeight="1" x14ac:dyDescent="0.3">
      <c r="B312" s="13">
        <v>3</v>
      </c>
      <c r="C312" s="119"/>
      <c r="D312" s="31">
        <f t="shared" si="391"/>
        <v>3807</v>
      </c>
      <c r="E312" s="37" t="s">
        <v>56</v>
      </c>
      <c r="F312" s="49">
        <f t="shared" ref="F312:F313" si="397">58.878</f>
        <v>58.878</v>
      </c>
      <c r="G312" s="49">
        <f t="shared" ref="G312:G313" si="398">3.294</f>
        <v>3.294</v>
      </c>
      <c r="H312" s="49">
        <f t="shared" si="394"/>
        <v>1.631</v>
      </c>
      <c r="I312" s="3">
        <f t="shared" si="352"/>
        <v>63.802999999999997</v>
      </c>
      <c r="J312" s="3">
        <f t="shared" si="353"/>
        <v>633.76279199999999</v>
      </c>
      <c r="K312" s="3">
        <f t="shared" si="353"/>
        <v>35.456615999999997</v>
      </c>
      <c r="L312" s="3">
        <f t="shared" si="353"/>
        <v>17.556083999999998</v>
      </c>
      <c r="M312" s="52">
        <f t="shared" si="354"/>
        <v>686.77549199999999</v>
      </c>
      <c r="N312" s="14"/>
      <c r="O312" s="14"/>
      <c r="P312" s="74"/>
      <c r="Q312" s="84"/>
    </row>
    <row r="313" spans="2:17" s="19" customFormat="1" ht="15.75" customHeight="1" thickBot="1" x14ac:dyDescent="0.35">
      <c r="B313" s="13">
        <v>3</v>
      </c>
      <c r="C313" s="120"/>
      <c r="D313" s="7">
        <f t="shared" si="391"/>
        <v>3808</v>
      </c>
      <c r="E313" s="40" t="s">
        <v>56</v>
      </c>
      <c r="F313" s="50">
        <f t="shared" si="397"/>
        <v>58.878</v>
      </c>
      <c r="G313" s="50">
        <f t="shared" si="398"/>
        <v>3.294</v>
      </c>
      <c r="H313" s="50">
        <f t="shared" si="394"/>
        <v>1.631</v>
      </c>
      <c r="I313" s="8">
        <f t="shared" si="352"/>
        <v>63.802999999999997</v>
      </c>
      <c r="J313" s="8">
        <f t="shared" si="353"/>
        <v>633.76279199999999</v>
      </c>
      <c r="K313" s="8">
        <f t="shared" si="353"/>
        <v>35.456615999999997</v>
      </c>
      <c r="L313" s="8">
        <f t="shared" si="353"/>
        <v>17.556083999999998</v>
      </c>
      <c r="M313" s="53">
        <f t="shared" si="354"/>
        <v>686.77549199999999</v>
      </c>
      <c r="N313" s="16"/>
      <c r="O313" s="16"/>
      <c r="P313" s="77"/>
      <c r="Q313" s="84"/>
    </row>
    <row r="314" spans="2:17" ht="15" customHeight="1" x14ac:dyDescent="0.3">
      <c r="B314" s="13">
        <v>3</v>
      </c>
      <c r="C314" s="118">
        <v>39</v>
      </c>
      <c r="D314" s="35">
        <v>3901</v>
      </c>
      <c r="E314" s="38" t="s">
        <v>55</v>
      </c>
      <c r="F314" s="41">
        <f t="shared" ref="F314:F315" si="399">39.902</f>
        <v>39.902000000000001</v>
      </c>
      <c r="G314" s="41">
        <f t="shared" ref="G314:G315" si="400">2.502</f>
        <v>2.5019999999999998</v>
      </c>
      <c r="H314" s="41">
        <f>0</f>
        <v>0</v>
      </c>
      <c r="I314" s="5">
        <f t="shared" si="352"/>
        <v>42.404000000000003</v>
      </c>
      <c r="J314" s="5">
        <f t="shared" si="353"/>
        <v>429.50512800000001</v>
      </c>
      <c r="K314" s="5">
        <f t="shared" si="353"/>
        <v>26.931527999999997</v>
      </c>
      <c r="L314" s="5">
        <f t="shared" si="353"/>
        <v>0</v>
      </c>
      <c r="M314" s="51">
        <f t="shared" si="354"/>
        <v>456.43665600000003</v>
      </c>
      <c r="N314" s="35"/>
      <c r="O314" s="35"/>
      <c r="P314" s="79"/>
      <c r="Q314" s="84"/>
    </row>
    <row r="315" spans="2:17" ht="15" customHeight="1" x14ac:dyDescent="0.3">
      <c r="B315" s="13">
        <v>3</v>
      </c>
      <c r="C315" s="119"/>
      <c r="D315" s="31">
        <f t="shared" ref="D315:D321" si="401">D314+1</f>
        <v>3902</v>
      </c>
      <c r="E315" s="37" t="s">
        <v>55</v>
      </c>
      <c r="F315" s="65">
        <f t="shared" si="399"/>
        <v>39.902000000000001</v>
      </c>
      <c r="G315" s="65">
        <f t="shared" si="400"/>
        <v>2.5019999999999998</v>
      </c>
      <c r="H315" s="65">
        <f>0</f>
        <v>0</v>
      </c>
      <c r="I315" s="3">
        <f t="shared" si="352"/>
        <v>42.404000000000003</v>
      </c>
      <c r="J315" s="3">
        <f t="shared" si="353"/>
        <v>429.50512800000001</v>
      </c>
      <c r="K315" s="3">
        <f t="shared" si="353"/>
        <v>26.931527999999997</v>
      </c>
      <c r="L315" s="3">
        <f t="shared" si="353"/>
        <v>0</v>
      </c>
      <c r="M315" s="52">
        <f t="shared" si="354"/>
        <v>456.43665600000003</v>
      </c>
      <c r="N315" s="14"/>
      <c r="O315" s="14"/>
      <c r="P315" s="78"/>
      <c r="Q315" s="84"/>
    </row>
    <row r="316" spans="2:17" s="19" customFormat="1" ht="15" customHeight="1" x14ac:dyDescent="0.3">
      <c r="B316" s="13">
        <v>3</v>
      </c>
      <c r="C316" s="119"/>
      <c r="D316" s="31">
        <f t="shared" si="401"/>
        <v>3903</v>
      </c>
      <c r="E316" s="37" t="s">
        <v>56</v>
      </c>
      <c r="F316" s="49">
        <f t="shared" ref="F316:F317" si="402">58.878</f>
        <v>58.878</v>
      </c>
      <c r="G316" s="49">
        <f t="shared" ref="G316:G317" si="403">3.294</f>
        <v>3.294</v>
      </c>
      <c r="H316" s="49">
        <f t="shared" ref="H316:H321" si="404">1.631</f>
        <v>1.631</v>
      </c>
      <c r="I316" s="3">
        <f t="shared" si="352"/>
        <v>63.802999999999997</v>
      </c>
      <c r="J316" s="3">
        <f t="shared" si="353"/>
        <v>633.76279199999999</v>
      </c>
      <c r="K316" s="3">
        <f t="shared" si="353"/>
        <v>35.456615999999997</v>
      </c>
      <c r="L316" s="3">
        <f t="shared" si="353"/>
        <v>17.556083999999998</v>
      </c>
      <c r="M316" s="52">
        <f t="shared" si="354"/>
        <v>686.77549199999999</v>
      </c>
      <c r="N316" s="14"/>
      <c r="O316" s="14"/>
      <c r="P316" s="74"/>
      <c r="Q316" s="84"/>
    </row>
    <row r="317" spans="2:17" s="19" customFormat="1" ht="15" customHeight="1" x14ac:dyDescent="0.3">
      <c r="B317" s="13">
        <v>3</v>
      </c>
      <c r="C317" s="119"/>
      <c r="D317" s="31">
        <f t="shared" si="401"/>
        <v>3904</v>
      </c>
      <c r="E317" s="37" t="s">
        <v>56</v>
      </c>
      <c r="F317" s="49">
        <f t="shared" si="402"/>
        <v>58.878</v>
      </c>
      <c r="G317" s="49">
        <f t="shared" si="403"/>
        <v>3.294</v>
      </c>
      <c r="H317" s="49">
        <f t="shared" si="404"/>
        <v>1.631</v>
      </c>
      <c r="I317" s="3">
        <f t="shared" si="352"/>
        <v>63.802999999999997</v>
      </c>
      <c r="J317" s="3">
        <f t="shared" si="353"/>
        <v>633.76279199999999</v>
      </c>
      <c r="K317" s="3">
        <f t="shared" si="353"/>
        <v>35.456615999999997</v>
      </c>
      <c r="L317" s="3">
        <f t="shared" si="353"/>
        <v>17.556083999999998</v>
      </c>
      <c r="M317" s="52">
        <f t="shared" si="354"/>
        <v>686.77549199999999</v>
      </c>
      <c r="N317" s="14"/>
      <c r="O317" s="14"/>
      <c r="P317" s="74"/>
      <c r="Q317" s="84"/>
    </row>
    <row r="318" spans="2:17" ht="15" customHeight="1" x14ac:dyDescent="0.3">
      <c r="B318" s="13">
        <v>3</v>
      </c>
      <c r="C318" s="119"/>
      <c r="D318" s="31">
        <f t="shared" si="401"/>
        <v>3905</v>
      </c>
      <c r="E318" s="37" t="s">
        <v>50</v>
      </c>
      <c r="F318" s="49">
        <f t="shared" ref="F318:F319" si="405">56.909</f>
        <v>56.908999999999999</v>
      </c>
      <c r="G318" s="49">
        <f t="shared" ref="G318:G319" si="406">2.457</f>
        <v>2.4569999999999999</v>
      </c>
      <c r="H318" s="49">
        <f t="shared" si="404"/>
        <v>1.631</v>
      </c>
      <c r="I318" s="3">
        <f t="shared" si="352"/>
        <v>60.997</v>
      </c>
      <c r="J318" s="3">
        <f t="shared" si="353"/>
        <v>612.56847599999992</v>
      </c>
      <c r="K318" s="3">
        <f t="shared" si="353"/>
        <v>26.447147999999999</v>
      </c>
      <c r="L318" s="3">
        <f t="shared" si="353"/>
        <v>17.556083999999998</v>
      </c>
      <c r="M318" s="52">
        <f t="shared" si="354"/>
        <v>656.57170799999994</v>
      </c>
      <c r="N318" s="14"/>
      <c r="O318" s="14"/>
      <c r="P318" s="74"/>
      <c r="Q318" s="84"/>
    </row>
    <row r="319" spans="2:17" ht="15" customHeight="1" x14ac:dyDescent="0.3">
      <c r="B319" s="13">
        <v>3</v>
      </c>
      <c r="C319" s="119"/>
      <c r="D319" s="31">
        <f t="shared" si="401"/>
        <v>3906</v>
      </c>
      <c r="E319" s="37" t="s">
        <v>50</v>
      </c>
      <c r="F319" s="49">
        <f t="shared" si="405"/>
        <v>56.908999999999999</v>
      </c>
      <c r="G319" s="49">
        <f t="shared" si="406"/>
        <v>2.4569999999999999</v>
      </c>
      <c r="H319" s="49">
        <f t="shared" si="404"/>
        <v>1.631</v>
      </c>
      <c r="I319" s="3">
        <f t="shared" si="352"/>
        <v>60.997</v>
      </c>
      <c r="J319" s="3">
        <f t="shared" si="353"/>
        <v>612.56847599999992</v>
      </c>
      <c r="K319" s="3">
        <f t="shared" si="353"/>
        <v>26.447147999999999</v>
      </c>
      <c r="L319" s="3">
        <f t="shared" si="353"/>
        <v>17.556083999999998</v>
      </c>
      <c r="M319" s="52">
        <f t="shared" si="354"/>
        <v>656.57170799999994</v>
      </c>
      <c r="N319" s="14"/>
      <c r="O319" s="14"/>
      <c r="P319" s="74"/>
      <c r="Q319" s="84"/>
    </row>
    <row r="320" spans="2:17" s="19" customFormat="1" ht="15" customHeight="1" x14ac:dyDescent="0.3">
      <c r="B320" s="13">
        <v>3</v>
      </c>
      <c r="C320" s="119"/>
      <c r="D320" s="31">
        <f t="shared" si="401"/>
        <v>3907</v>
      </c>
      <c r="E320" s="37" t="s">
        <v>56</v>
      </c>
      <c r="F320" s="49">
        <f t="shared" ref="F320:F321" si="407">58.878</f>
        <v>58.878</v>
      </c>
      <c r="G320" s="49">
        <f t="shared" ref="G320:G321" si="408">3.294</f>
        <v>3.294</v>
      </c>
      <c r="H320" s="49">
        <f t="shared" si="404"/>
        <v>1.631</v>
      </c>
      <c r="I320" s="3">
        <f t="shared" si="352"/>
        <v>63.802999999999997</v>
      </c>
      <c r="J320" s="3">
        <f t="shared" si="353"/>
        <v>633.76279199999999</v>
      </c>
      <c r="K320" s="3">
        <f t="shared" si="353"/>
        <v>35.456615999999997</v>
      </c>
      <c r="L320" s="3">
        <f t="shared" si="353"/>
        <v>17.556083999999998</v>
      </c>
      <c r="M320" s="52">
        <f t="shared" si="354"/>
        <v>686.77549199999999</v>
      </c>
      <c r="N320" s="14"/>
      <c r="O320" s="14"/>
      <c r="P320" s="74"/>
      <c r="Q320" s="84"/>
    </row>
    <row r="321" spans="2:17" s="19" customFormat="1" ht="15.75" customHeight="1" thickBot="1" x14ac:dyDescent="0.35">
      <c r="B321" s="13">
        <v>3</v>
      </c>
      <c r="C321" s="120"/>
      <c r="D321" s="7">
        <f t="shared" si="401"/>
        <v>3908</v>
      </c>
      <c r="E321" s="40" t="s">
        <v>56</v>
      </c>
      <c r="F321" s="50">
        <f t="shared" si="407"/>
        <v>58.878</v>
      </c>
      <c r="G321" s="50">
        <f t="shared" si="408"/>
        <v>3.294</v>
      </c>
      <c r="H321" s="50">
        <f t="shared" si="404"/>
        <v>1.631</v>
      </c>
      <c r="I321" s="8">
        <f t="shared" si="352"/>
        <v>63.802999999999997</v>
      </c>
      <c r="J321" s="8">
        <f t="shared" si="353"/>
        <v>633.76279199999999</v>
      </c>
      <c r="K321" s="8">
        <f t="shared" si="353"/>
        <v>35.456615999999997</v>
      </c>
      <c r="L321" s="8">
        <f t="shared" si="353"/>
        <v>17.556083999999998</v>
      </c>
      <c r="M321" s="53">
        <f t="shared" si="354"/>
        <v>686.77549199999999</v>
      </c>
      <c r="N321" s="16"/>
      <c r="O321" s="16"/>
      <c r="P321" s="77"/>
      <c r="Q321" s="84"/>
    </row>
    <row r="322" spans="2:17" ht="15" customHeight="1" x14ac:dyDescent="0.3">
      <c r="B322" s="13">
        <v>3</v>
      </c>
      <c r="C322" s="118">
        <v>40</v>
      </c>
      <c r="D322" s="35">
        <v>4001</v>
      </c>
      <c r="E322" s="38" t="s">
        <v>55</v>
      </c>
      <c r="F322" s="41">
        <f t="shared" ref="F322:F323" si="409">39.902</f>
        <v>39.902000000000001</v>
      </c>
      <c r="G322" s="41">
        <f t="shared" ref="G322:G323" si="410">2.502</f>
        <v>2.5019999999999998</v>
      </c>
      <c r="H322" s="41">
        <f>0</f>
        <v>0</v>
      </c>
      <c r="I322" s="5">
        <f t="shared" si="352"/>
        <v>42.404000000000003</v>
      </c>
      <c r="J322" s="5">
        <f t="shared" si="353"/>
        <v>429.50512800000001</v>
      </c>
      <c r="K322" s="5">
        <f t="shared" si="353"/>
        <v>26.931527999999997</v>
      </c>
      <c r="L322" s="5">
        <f t="shared" si="353"/>
        <v>0</v>
      </c>
      <c r="M322" s="51">
        <f t="shared" si="354"/>
        <v>456.43665600000003</v>
      </c>
      <c r="N322" s="35"/>
      <c r="O322" s="35"/>
      <c r="P322" s="79"/>
      <c r="Q322" s="84"/>
    </row>
    <row r="323" spans="2:17" ht="15" customHeight="1" x14ac:dyDescent="0.3">
      <c r="B323" s="13">
        <v>3</v>
      </c>
      <c r="C323" s="119"/>
      <c r="D323" s="31">
        <f t="shared" ref="D323:D329" si="411">D322+1</f>
        <v>4002</v>
      </c>
      <c r="E323" s="37" t="s">
        <v>55</v>
      </c>
      <c r="F323" s="65">
        <f t="shared" si="409"/>
        <v>39.902000000000001</v>
      </c>
      <c r="G323" s="65">
        <f t="shared" si="410"/>
        <v>2.5019999999999998</v>
      </c>
      <c r="H323" s="65">
        <f>0</f>
        <v>0</v>
      </c>
      <c r="I323" s="3">
        <f t="shared" si="352"/>
        <v>42.404000000000003</v>
      </c>
      <c r="J323" s="3">
        <f t="shared" si="353"/>
        <v>429.50512800000001</v>
      </c>
      <c r="K323" s="3">
        <f t="shared" si="353"/>
        <v>26.931527999999997</v>
      </c>
      <c r="L323" s="3">
        <f t="shared" si="353"/>
        <v>0</v>
      </c>
      <c r="M323" s="52">
        <f t="shared" si="354"/>
        <v>456.43665600000003</v>
      </c>
      <c r="N323" s="14"/>
      <c r="O323" s="14"/>
      <c r="P323" s="78"/>
      <c r="Q323" s="84"/>
    </row>
    <row r="324" spans="2:17" s="19" customFormat="1" ht="15" customHeight="1" x14ac:dyDescent="0.3">
      <c r="B324" s="13">
        <v>3</v>
      </c>
      <c r="C324" s="119"/>
      <c r="D324" s="31">
        <f t="shared" si="411"/>
        <v>4003</v>
      </c>
      <c r="E324" s="37" t="s">
        <v>56</v>
      </c>
      <c r="F324" s="49">
        <f t="shared" ref="F324:F325" si="412">58.878</f>
        <v>58.878</v>
      </c>
      <c r="G324" s="49">
        <f t="shared" ref="G324:G325" si="413">3.294</f>
        <v>3.294</v>
      </c>
      <c r="H324" s="49">
        <f t="shared" ref="H324:H329" si="414">1.631</f>
        <v>1.631</v>
      </c>
      <c r="I324" s="3">
        <f t="shared" si="352"/>
        <v>63.802999999999997</v>
      </c>
      <c r="J324" s="3">
        <f t="shared" si="353"/>
        <v>633.76279199999999</v>
      </c>
      <c r="K324" s="3">
        <f t="shared" si="353"/>
        <v>35.456615999999997</v>
      </c>
      <c r="L324" s="3">
        <f t="shared" si="353"/>
        <v>17.556083999999998</v>
      </c>
      <c r="M324" s="52">
        <f t="shared" si="354"/>
        <v>686.77549199999999</v>
      </c>
      <c r="N324" s="14"/>
      <c r="O324" s="14"/>
      <c r="P324" s="74"/>
      <c r="Q324" s="84"/>
    </row>
    <row r="325" spans="2:17" s="19" customFormat="1" ht="15" customHeight="1" x14ac:dyDescent="0.3">
      <c r="B325" s="13">
        <v>3</v>
      </c>
      <c r="C325" s="119"/>
      <c r="D325" s="31">
        <f t="shared" si="411"/>
        <v>4004</v>
      </c>
      <c r="E325" s="37" t="s">
        <v>56</v>
      </c>
      <c r="F325" s="49">
        <f t="shared" si="412"/>
        <v>58.878</v>
      </c>
      <c r="G325" s="49">
        <f t="shared" si="413"/>
        <v>3.294</v>
      </c>
      <c r="H325" s="49">
        <f t="shared" si="414"/>
        <v>1.631</v>
      </c>
      <c r="I325" s="3">
        <f t="shared" si="352"/>
        <v>63.802999999999997</v>
      </c>
      <c r="J325" s="3">
        <f t="shared" si="353"/>
        <v>633.76279199999999</v>
      </c>
      <c r="K325" s="3">
        <f t="shared" si="353"/>
        <v>35.456615999999997</v>
      </c>
      <c r="L325" s="3">
        <f t="shared" si="353"/>
        <v>17.556083999999998</v>
      </c>
      <c r="M325" s="52">
        <f t="shared" si="354"/>
        <v>686.77549199999999</v>
      </c>
      <c r="N325" s="14"/>
      <c r="O325" s="14"/>
      <c r="P325" s="74"/>
      <c r="Q325" s="84"/>
    </row>
    <row r="326" spans="2:17" ht="15" customHeight="1" x14ac:dyDescent="0.3">
      <c r="B326" s="13">
        <v>3</v>
      </c>
      <c r="C326" s="119"/>
      <c r="D326" s="31">
        <f t="shared" si="411"/>
        <v>4005</v>
      </c>
      <c r="E326" s="37" t="s">
        <v>50</v>
      </c>
      <c r="F326" s="49">
        <f t="shared" ref="F326:F327" si="415">56.909</f>
        <v>56.908999999999999</v>
      </c>
      <c r="G326" s="49">
        <f t="shared" ref="G326:G327" si="416">2.457</f>
        <v>2.4569999999999999</v>
      </c>
      <c r="H326" s="49">
        <f t="shared" si="414"/>
        <v>1.631</v>
      </c>
      <c r="I326" s="3">
        <f t="shared" si="352"/>
        <v>60.997</v>
      </c>
      <c r="J326" s="3">
        <f t="shared" si="353"/>
        <v>612.56847599999992</v>
      </c>
      <c r="K326" s="3">
        <f t="shared" si="353"/>
        <v>26.447147999999999</v>
      </c>
      <c r="L326" s="3">
        <f t="shared" si="353"/>
        <v>17.556083999999998</v>
      </c>
      <c r="M326" s="52">
        <f t="shared" si="354"/>
        <v>656.57170799999994</v>
      </c>
      <c r="N326" s="14"/>
      <c r="O326" s="14"/>
      <c r="P326" s="74"/>
      <c r="Q326" s="84"/>
    </row>
    <row r="327" spans="2:17" ht="15" customHeight="1" x14ac:dyDescent="0.3">
      <c r="B327" s="13">
        <v>3</v>
      </c>
      <c r="C327" s="119"/>
      <c r="D327" s="31">
        <f t="shared" si="411"/>
        <v>4006</v>
      </c>
      <c r="E327" s="37" t="s">
        <v>50</v>
      </c>
      <c r="F327" s="49">
        <f t="shared" si="415"/>
        <v>56.908999999999999</v>
      </c>
      <c r="G327" s="49">
        <f t="shared" si="416"/>
        <v>2.4569999999999999</v>
      </c>
      <c r="H327" s="49">
        <f t="shared" si="414"/>
        <v>1.631</v>
      </c>
      <c r="I327" s="3">
        <f t="shared" si="352"/>
        <v>60.997</v>
      </c>
      <c r="J327" s="3">
        <f t="shared" si="353"/>
        <v>612.56847599999992</v>
      </c>
      <c r="K327" s="3">
        <f t="shared" si="353"/>
        <v>26.447147999999999</v>
      </c>
      <c r="L327" s="3">
        <f t="shared" si="353"/>
        <v>17.556083999999998</v>
      </c>
      <c r="M327" s="52">
        <f t="shared" si="354"/>
        <v>656.57170799999994</v>
      </c>
      <c r="N327" s="14"/>
      <c r="O327" s="14"/>
      <c r="P327" s="74"/>
      <c r="Q327" s="84"/>
    </row>
    <row r="328" spans="2:17" s="19" customFormat="1" ht="15" customHeight="1" x14ac:dyDescent="0.3">
      <c r="B328" s="13">
        <v>3</v>
      </c>
      <c r="C328" s="119"/>
      <c r="D328" s="31">
        <f t="shared" si="411"/>
        <v>4007</v>
      </c>
      <c r="E328" s="37" t="s">
        <v>56</v>
      </c>
      <c r="F328" s="49">
        <f t="shared" ref="F328:F329" si="417">58.878</f>
        <v>58.878</v>
      </c>
      <c r="G328" s="49">
        <f t="shared" ref="G328:G329" si="418">3.294</f>
        <v>3.294</v>
      </c>
      <c r="H328" s="49">
        <f t="shared" si="414"/>
        <v>1.631</v>
      </c>
      <c r="I328" s="3">
        <f t="shared" si="352"/>
        <v>63.802999999999997</v>
      </c>
      <c r="J328" s="3">
        <f t="shared" si="353"/>
        <v>633.76279199999999</v>
      </c>
      <c r="K328" s="3">
        <f t="shared" si="353"/>
        <v>35.456615999999997</v>
      </c>
      <c r="L328" s="3">
        <f t="shared" si="353"/>
        <v>17.556083999999998</v>
      </c>
      <c r="M328" s="52">
        <f t="shared" si="354"/>
        <v>686.77549199999999</v>
      </c>
      <c r="N328" s="14"/>
      <c r="O328" s="14"/>
      <c r="P328" s="74"/>
      <c r="Q328" s="84"/>
    </row>
    <row r="329" spans="2:17" s="19" customFormat="1" ht="15.75" customHeight="1" thickBot="1" x14ac:dyDescent="0.35">
      <c r="B329" s="13">
        <v>3</v>
      </c>
      <c r="C329" s="120"/>
      <c r="D329" s="7">
        <f t="shared" si="411"/>
        <v>4008</v>
      </c>
      <c r="E329" s="40" t="s">
        <v>56</v>
      </c>
      <c r="F329" s="50">
        <f t="shared" si="417"/>
        <v>58.878</v>
      </c>
      <c r="G329" s="50">
        <f t="shared" si="418"/>
        <v>3.294</v>
      </c>
      <c r="H329" s="50">
        <f t="shared" si="414"/>
        <v>1.631</v>
      </c>
      <c r="I329" s="8">
        <f t="shared" si="352"/>
        <v>63.802999999999997</v>
      </c>
      <c r="J329" s="8">
        <f t="shared" si="353"/>
        <v>633.76279199999999</v>
      </c>
      <c r="K329" s="8">
        <f t="shared" si="353"/>
        <v>35.456615999999997</v>
      </c>
      <c r="L329" s="8">
        <f t="shared" si="353"/>
        <v>17.556083999999998</v>
      </c>
      <c r="M329" s="53">
        <f t="shared" si="354"/>
        <v>686.77549199999999</v>
      </c>
      <c r="N329" s="16"/>
      <c r="O329" s="16"/>
      <c r="P329" s="77"/>
      <c r="Q329" s="84"/>
    </row>
    <row r="330" spans="2:17" ht="15" customHeight="1" x14ac:dyDescent="0.3">
      <c r="B330" s="13">
        <v>3</v>
      </c>
      <c r="C330" s="118">
        <v>41</v>
      </c>
      <c r="D330" s="35">
        <v>4101</v>
      </c>
      <c r="E330" s="38" t="s">
        <v>55</v>
      </c>
      <c r="F330" s="41">
        <f t="shared" ref="F330:F331" si="419">39.902</f>
        <v>39.902000000000001</v>
      </c>
      <c r="G330" s="41">
        <f t="shared" ref="G330:G331" si="420">2.502</f>
        <v>2.5019999999999998</v>
      </c>
      <c r="H330" s="41">
        <f>0</f>
        <v>0</v>
      </c>
      <c r="I330" s="5">
        <f t="shared" si="352"/>
        <v>42.404000000000003</v>
      </c>
      <c r="J330" s="5">
        <f t="shared" si="353"/>
        <v>429.50512800000001</v>
      </c>
      <c r="K330" s="5">
        <f t="shared" si="353"/>
        <v>26.931527999999997</v>
      </c>
      <c r="L330" s="5">
        <f t="shared" si="353"/>
        <v>0</v>
      </c>
      <c r="M330" s="51">
        <f t="shared" si="354"/>
        <v>456.43665600000003</v>
      </c>
      <c r="N330" s="35"/>
      <c r="O330" s="35"/>
      <c r="P330" s="79"/>
      <c r="Q330" s="84"/>
    </row>
    <row r="331" spans="2:17" ht="15" customHeight="1" x14ac:dyDescent="0.3">
      <c r="B331" s="13">
        <v>3</v>
      </c>
      <c r="C331" s="119"/>
      <c r="D331" s="31">
        <f t="shared" ref="D331:D337" si="421">D330+1</f>
        <v>4102</v>
      </c>
      <c r="E331" s="37" t="s">
        <v>55</v>
      </c>
      <c r="F331" s="65">
        <f t="shared" si="419"/>
        <v>39.902000000000001</v>
      </c>
      <c r="G331" s="65">
        <f t="shared" si="420"/>
        <v>2.5019999999999998</v>
      </c>
      <c r="H331" s="65">
        <f>0</f>
        <v>0</v>
      </c>
      <c r="I331" s="3">
        <f t="shared" si="352"/>
        <v>42.404000000000003</v>
      </c>
      <c r="J331" s="3">
        <f t="shared" si="353"/>
        <v>429.50512800000001</v>
      </c>
      <c r="K331" s="3">
        <f t="shared" si="353"/>
        <v>26.931527999999997</v>
      </c>
      <c r="L331" s="3">
        <f t="shared" si="353"/>
        <v>0</v>
      </c>
      <c r="M331" s="52">
        <f t="shared" si="354"/>
        <v>456.43665600000003</v>
      </c>
      <c r="N331" s="14"/>
      <c r="O331" s="14"/>
      <c r="P331" s="78"/>
      <c r="Q331" s="84"/>
    </row>
    <row r="332" spans="2:17" s="19" customFormat="1" ht="15" customHeight="1" x14ac:dyDescent="0.3">
      <c r="B332" s="13">
        <v>3</v>
      </c>
      <c r="C332" s="119"/>
      <c r="D332" s="31">
        <f t="shared" si="421"/>
        <v>4103</v>
      </c>
      <c r="E332" s="37" t="s">
        <v>56</v>
      </c>
      <c r="F332" s="49">
        <f t="shared" ref="F332:F333" si="422">58.878</f>
        <v>58.878</v>
      </c>
      <c r="G332" s="49">
        <f t="shared" ref="G332:G333" si="423">3.294</f>
        <v>3.294</v>
      </c>
      <c r="H332" s="49">
        <f t="shared" ref="H332:H337" si="424">1.631</f>
        <v>1.631</v>
      </c>
      <c r="I332" s="3">
        <f t="shared" si="352"/>
        <v>63.802999999999997</v>
      </c>
      <c r="J332" s="3">
        <f t="shared" si="353"/>
        <v>633.76279199999999</v>
      </c>
      <c r="K332" s="3">
        <f t="shared" si="353"/>
        <v>35.456615999999997</v>
      </c>
      <c r="L332" s="3">
        <f t="shared" si="353"/>
        <v>17.556083999999998</v>
      </c>
      <c r="M332" s="52">
        <f t="shared" si="354"/>
        <v>686.77549199999999</v>
      </c>
      <c r="N332" s="14"/>
      <c r="O332" s="14"/>
      <c r="P332" s="74"/>
      <c r="Q332" s="84"/>
    </row>
    <row r="333" spans="2:17" s="19" customFormat="1" ht="15" customHeight="1" x14ac:dyDescent="0.3">
      <c r="B333" s="13">
        <v>3</v>
      </c>
      <c r="C333" s="119"/>
      <c r="D333" s="31">
        <f t="shared" si="421"/>
        <v>4104</v>
      </c>
      <c r="E333" s="37" t="s">
        <v>56</v>
      </c>
      <c r="F333" s="49">
        <f t="shared" si="422"/>
        <v>58.878</v>
      </c>
      <c r="G333" s="49">
        <f t="shared" si="423"/>
        <v>3.294</v>
      </c>
      <c r="H333" s="49">
        <f t="shared" si="424"/>
        <v>1.631</v>
      </c>
      <c r="I333" s="3">
        <f t="shared" si="352"/>
        <v>63.802999999999997</v>
      </c>
      <c r="J333" s="3">
        <f t="shared" si="353"/>
        <v>633.76279199999999</v>
      </c>
      <c r="K333" s="3">
        <f t="shared" si="353"/>
        <v>35.456615999999997</v>
      </c>
      <c r="L333" s="3">
        <f t="shared" si="353"/>
        <v>17.556083999999998</v>
      </c>
      <c r="M333" s="52">
        <f t="shared" si="354"/>
        <v>686.77549199999999</v>
      </c>
      <c r="N333" s="14"/>
      <c r="O333" s="14"/>
      <c r="P333" s="74"/>
      <c r="Q333" s="84"/>
    </row>
    <row r="334" spans="2:17" ht="15" customHeight="1" x14ac:dyDescent="0.3">
      <c r="B334" s="13">
        <v>3</v>
      </c>
      <c r="C334" s="119"/>
      <c r="D334" s="31">
        <f t="shared" si="421"/>
        <v>4105</v>
      </c>
      <c r="E334" s="37" t="s">
        <v>50</v>
      </c>
      <c r="F334" s="49">
        <f t="shared" ref="F334:F335" si="425">56.909</f>
        <v>56.908999999999999</v>
      </c>
      <c r="G334" s="49">
        <f t="shared" ref="G334:G335" si="426">2.457</f>
        <v>2.4569999999999999</v>
      </c>
      <c r="H334" s="49">
        <f t="shared" si="424"/>
        <v>1.631</v>
      </c>
      <c r="I334" s="3">
        <f t="shared" si="352"/>
        <v>60.997</v>
      </c>
      <c r="J334" s="3">
        <f t="shared" si="353"/>
        <v>612.56847599999992</v>
      </c>
      <c r="K334" s="3">
        <f t="shared" si="353"/>
        <v>26.447147999999999</v>
      </c>
      <c r="L334" s="3">
        <f t="shared" si="353"/>
        <v>17.556083999999998</v>
      </c>
      <c r="M334" s="52">
        <f t="shared" si="354"/>
        <v>656.57170799999994</v>
      </c>
      <c r="N334" s="14"/>
      <c r="O334" s="14"/>
      <c r="P334" s="74"/>
      <c r="Q334" s="84"/>
    </row>
    <row r="335" spans="2:17" ht="15" customHeight="1" x14ac:dyDescent="0.3">
      <c r="B335" s="13">
        <v>3</v>
      </c>
      <c r="C335" s="119"/>
      <c r="D335" s="31">
        <f t="shared" si="421"/>
        <v>4106</v>
      </c>
      <c r="E335" s="37" t="s">
        <v>50</v>
      </c>
      <c r="F335" s="49">
        <f t="shared" si="425"/>
        <v>56.908999999999999</v>
      </c>
      <c r="G335" s="49">
        <f t="shared" si="426"/>
        <v>2.4569999999999999</v>
      </c>
      <c r="H335" s="49">
        <f t="shared" si="424"/>
        <v>1.631</v>
      </c>
      <c r="I335" s="3">
        <f t="shared" si="352"/>
        <v>60.997</v>
      </c>
      <c r="J335" s="3">
        <f t="shared" si="353"/>
        <v>612.56847599999992</v>
      </c>
      <c r="K335" s="3">
        <f t="shared" si="353"/>
        <v>26.447147999999999</v>
      </c>
      <c r="L335" s="3">
        <f t="shared" si="353"/>
        <v>17.556083999999998</v>
      </c>
      <c r="M335" s="52">
        <f t="shared" si="354"/>
        <v>656.57170799999994</v>
      </c>
      <c r="N335" s="14"/>
      <c r="O335" s="14"/>
      <c r="P335" s="74"/>
      <c r="Q335" s="84"/>
    </row>
    <row r="336" spans="2:17" s="19" customFormat="1" ht="15" customHeight="1" x14ac:dyDescent="0.3">
      <c r="B336" s="13">
        <v>3</v>
      </c>
      <c r="C336" s="119"/>
      <c r="D336" s="31">
        <f t="shared" si="421"/>
        <v>4107</v>
      </c>
      <c r="E336" s="37" t="s">
        <v>56</v>
      </c>
      <c r="F336" s="49">
        <f t="shared" ref="F336:F337" si="427">58.878</f>
        <v>58.878</v>
      </c>
      <c r="G336" s="49">
        <f t="shared" ref="G336:G337" si="428">3.294</f>
        <v>3.294</v>
      </c>
      <c r="H336" s="49">
        <f t="shared" si="424"/>
        <v>1.631</v>
      </c>
      <c r="I336" s="3">
        <f t="shared" si="352"/>
        <v>63.802999999999997</v>
      </c>
      <c r="J336" s="3">
        <f t="shared" si="353"/>
        <v>633.76279199999999</v>
      </c>
      <c r="K336" s="3">
        <f t="shared" si="353"/>
        <v>35.456615999999997</v>
      </c>
      <c r="L336" s="3">
        <f t="shared" si="353"/>
        <v>17.556083999999998</v>
      </c>
      <c r="M336" s="52">
        <f t="shared" si="354"/>
        <v>686.77549199999999</v>
      </c>
      <c r="N336" s="14"/>
      <c r="O336" s="14"/>
      <c r="P336" s="74"/>
      <c r="Q336" s="84"/>
    </row>
    <row r="337" spans="2:17" s="19" customFormat="1" ht="15.75" customHeight="1" thickBot="1" x14ac:dyDescent="0.35">
      <c r="B337" s="13">
        <v>3</v>
      </c>
      <c r="C337" s="120"/>
      <c r="D337" s="7">
        <f t="shared" si="421"/>
        <v>4108</v>
      </c>
      <c r="E337" s="40" t="s">
        <v>56</v>
      </c>
      <c r="F337" s="50">
        <f t="shared" si="427"/>
        <v>58.878</v>
      </c>
      <c r="G337" s="50">
        <f t="shared" si="428"/>
        <v>3.294</v>
      </c>
      <c r="H337" s="50">
        <f t="shared" si="424"/>
        <v>1.631</v>
      </c>
      <c r="I337" s="8">
        <f t="shared" si="352"/>
        <v>63.802999999999997</v>
      </c>
      <c r="J337" s="8">
        <f t="shared" si="353"/>
        <v>633.76279199999999</v>
      </c>
      <c r="K337" s="8">
        <f t="shared" si="353"/>
        <v>35.456615999999997</v>
      </c>
      <c r="L337" s="8">
        <f t="shared" si="353"/>
        <v>17.556083999999998</v>
      </c>
      <c r="M337" s="53">
        <f t="shared" si="354"/>
        <v>686.77549199999999</v>
      </c>
      <c r="N337" s="16"/>
      <c r="O337" s="16"/>
      <c r="P337" s="77"/>
      <c r="Q337" s="84"/>
    </row>
    <row r="338" spans="2:17" ht="15" customHeight="1" x14ac:dyDescent="0.3">
      <c r="B338" s="13">
        <v>3</v>
      </c>
      <c r="C338" s="118">
        <v>42</v>
      </c>
      <c r="D338" s="35">
        <v>4201</v>
      </c>
      <c r="E338" s="38" t="s">
        <v>55</v>
      </c>
      <c r="F338" s="41">
        <f t="shared" ref="F338:F339" si="429">39.902</f>
        <v>39.902000000000001</v>
      </c>
      <c r="G338" s="41">
        <f t="shared" ref="G338:G339" si="430">2.502</f>
        <v>2.5019999999999998</v>
      </c>
      <c r="H338" s="41">
        <f>0</f>
        <v>0</v>
      </c>
      <c r="I338" s="5">
        <f t="shared" si="352"/>
        <v>42.404000000000003</v>
      </c>
      <c r="J338" s="5">
        <f t="shared" si="353"/>
        <v>429.50512800000001</v>
      </c>
      <c r="K338" s="5">
        <f t="shared" si="353"/>
        <v>26.931527999999997</v>
      </c>
      <c r="L338" s="5">
        <f t="shared" si="353"/>
        <v>0</v>
      </c>
      <c r="M338" s="51">
        <f t="shared" si="354"/>
        <v>456.43665600000003</v>
      </c>
      <c r="N338" s="35"/>
      <c r="O338" s="35"/>
      <c r="P338" s="79"/>
      <c r="Q338" s="84"/>
    </row>
    <row r="339" spans="2:17" ht="15" customHeight="1" x14ac:dyDescent="0.3">
      <c r="B339" s="13">
        <v>3</v>
      </c>
      <c r="C339" s="119"/>
      <c r="D339" s="31">
        <f t="shared" ref="D339:D345" si="431">D338+1</f>
        <v>4202</v>
      </c>
      <c r="E339" s="37" t="s">
        <v>55</v>
      </c>
      <c r="F339" s="65">
        <f t="shared" si="429"/>
        <v>39.902000000000001</v>
      </c>
      <c r="G339" s="65">
        <f t="shared" si="430"/>
        <v>2.5019999999999998</v>
      </c>
      <c r="H339" s="65">
        <f>0</f>
        <v>0</v>
      </c>
      <c r="I339" s="3">
        <f t="shared" si="352"/>
        <v>42.404000000000003</v>
      </c>
      <c r="J339" s="3">
        <f t="shared" si="353"/>
        <v>429.50512800000001</v>
      </c>
      <c r="K339" s="3">
        <f t="shared" si="353"/>
        <v>26.931527999999997</v>
      </c>
      <c r="L339" s="3">
        <f t="shared" si="353"/>
        <v>0</v>
      </c>
      <c r="M339" s="52">
        <f t="shared" si="354"/>
        <v>456.43665600000003</v>
      </c>
      <c r="N339" s="14"/>
      <c r="O339" s="14"/>
      <c r="P339" s="78"/>
      <c r="Q339" s="84"/>
    </row>
    <row r="340" spans="2:17" s="19" customFormat="1" ht="15" customHeight="1" x14ac:dyDescent="0.3">
      <c r="B340" s="13">
        <v>3</v>
      </c>
      <c r="C340" s="119"/>
      <c r="D340" s="31">
        <f t="shared" si="431"/>
        <v>4203</v>
      </c>
      <c r="E340" s="37" t="s">
        <v>56</v>
      </c>
      <c r="F340" s="49">
        <f t="shared" ref="F340:F341" si="432">58.878</f>
        <v>58.878</v>
      </c>
      <c r="G340" s="49">
        <f t="shared" ref="G340:G341" si="433">3.294</f>
        <v>3.294</v>
      </c>
      <c r="H340" s="49">
        <f t="shared" ref="H340:H345" si="434">1.631</f>
        <v>1.631</v>
      </c>
      <c r="I340" s="3">
        <f t="shared" ref="I340:I345" si="435">F340+G340+H340</f>
        <v>63.802999999999997</v>
      </c>
      <c r="J340" s="3">
        <f t="shared" ref="J340:L345" si="436">F340*10.764</f>
        <v>633.76279199999999</v>
      </c>
      <c r="K340" s="3">
        <f t="shared" si="436"/>
        <v>35.456615999999997</v>
      </c>
      <c r="L340" s="3">
        <f t="shared" si="436"/>
        <v>17.556083999999998</v>
      </c>
      <c r="M340" s="52">
        <f t="shared" ref="M340:M345" si="437">J340+K340+L340</f>
        <v>686.77549199999999</v>
      </c>
      <c r="N340" s="14"/>
      <c r="O340" s="14"/>
      <c r="P340" s="74"/>
      <c r="Q340" s="84"/>
    </row>
    <row r="341" spans="2:17" s="19" customFormat="1" ht="15" customHeight="1" x14ac:dyDescent="0.3">
      <c r="B341" s="13">
        <v>3</v>
      </c>
      <c r="C341" s="119"/>
      <c r="D341" s="31">
        <f t="shared" si="431"/>
        <v>4204</v>
      </c>
      <c r="E341" s="37" t="s">
        <v>56</v>
      </c>
      <c r="F341" s="49">
        <f t="shared" si="432"/>
        <v>58.878</v>
      </c>
      <c r="G341" s="49">
        <f t="shared" si="433"/>
        <v>3.294</v>
      </c>
      <c r="H341" s="49">
        <f t="shared" si="434"/>
        <v>1.631</v>
      </c>
      <c r="I341" s="3">
        <f t="shared" si="435"/>
        <v>63.802999999999997</v>
      </c>
      <c r="J341" s="3">
        <f t="shared" si="436"/>
        <v>633.76279199999999</v>
      </c>
      <c r="K341" s="3">
        <f t="shared" si="436"/>
        <v>35.456615999999997</v>
      </c>
      <c r="L341" s="3">
        <f t="shared" si="436"/>
        <v>17.556083999999998</v>
      </c>
      <c r="M341" s="52">
        <f t="shared" si="437"/>
        <v>686.77549199999999</v>
      </c>
      <c r="N341" s="14"/>
      <c r="O341" s="14"/>
      <c r="P341" s="74"/>
      <c r="Q341" s="84"/>
    </row>
    <row r="342" spans="2:17" ht="15" customHeight="1" x14ac:dyDescent="0.3">
      <c r="B342" s="13">
        <v>3</v>
      </c>
      <c r="C342" s="119"/>
      <c r="D342" s="31">
        <f t="shared" si="431"/>
        <v>4205</v>
      </c>
      <c r="E342" s="37" t="s">
        <v>50</v>
      </c>
      <c r="F342" s="49">
        <f t="shared" ref="F342:F343" si="438">56.909</f>
        <v>56.908999999999999</v>
      </c>
      <c r="G342" s="49">
        <f t="shared" ref="G342:G343" si="439">2.457</f>
        <v>2.4569999999999999</v>
      </c>
      <c r="H342" s="49">
        <f t="shared" si="434"/>
        <v>1.631</v>
      </c>
      <c r="I342" s="3">
        <f t="shared" si="435"/>
        <v>60.997</v>
      </c>
      <c r="J342" s="3">
        <f t="shared" si="436"/>
        <v>612.56847599999992</v>
      </c>
      <c r="K342" s="3">
        <f t="shared" si="436"/>
        <v>26.447147999999999</v>
      </c>
      <c r="L342" s="3">
        <f t="shared" si="436"/>
        <v>17.556083999999998</v>
      </c>
      <c r="M342" s="52">
        <f t="shared" si="437"/>
        <v>656.57170799999994</v>
      </c>
      <c r="N342" s="14"/>
      <c r="O342" s="14"/>
      <c r="P342" s="74"/>
      <c r="Q342" s="84"/>
    </row>
    <row r="343" spans="2:17" ht="15" customHeight="1" x14ac:dyDescent="0.3">
      <c r="B343" s="13">
        <v>3</v>
      </c>
      <c r="C343" s="119"/>
      <c r="D343" s="31">
        <f t="shared" si="431"/>
        <v>4206</v>
      </c>
      <c r="E343" s="37" t="s">
        <v>50</v>
      </c>
      <c r="F343" s="49">
        <f t="shared" si="438"/>
        <v>56.908999999999999</v>
      </c>
      <c r="G343" s="49">
        <f t="shared" si="439"/>
        <v>2.4569999999999999</v>
      </c>
      <c r="H343" s="49">
        <f t="shared" si="434"/>
        <v>1.631</v>
      </c>
      <c r="I343" s="3">
        <f t="shared" si="435"/>
        <v>60.997</v>
      </c>
      <c r="J343" s="3">
        <f t="shared" si="436"/>
        <v>612.56847599999992</v>
      </c>
      <c r="K343" s="3">
        <f t="shared" si="436"/>
        <v>26.447147999999999</v>
      </c>
      <c r="L343" s="3">
        <f t="shared" si="436"/>
        <v>17.556083999999998</v>
      </c>
      <c r="M343" s="52">
        <f t="shared" si="437"/>
        <v>656.57170799999994</v>
      </c>
      <c r="N343" s="14"/>
      <c r="O343" s="14"/>
      <c r="P343" s="74"/>
      <c r="Q343" s="84"/>
    </row>
    <row r="344" spans="2:17" s="19" customFormat="1" ht="15" customHeight="1" x14ac:dyDescent="0.3">
      <c r="B344" s="13">
        <v>3</v>
      </c>
      <c r="C344" s="119"/>
      <c r="D344" s="31">
        <f t="shared" si="431"/>
        <v>4207</v>
      </c>
      <c r="E344" s="37" t="s">
        <v>56</v>
      </c>
      <c r="F344" s="49">
        <f t="shared" ref="F344:F345" si="440">58.878</f>
        <v>58.878</v>
      </c>
      <c r="G344" s="49">
        <f t="shared" ref="G344:G345" si="441">3.294</f>
        <v>3.294</v>
      </c>
      <c r="H344" s="49">
        <f t="shared" si="434"/>
        <v>1.631</v>
      </c>
      <c r="I344" s="3">
        <f t="shared" si="435"/>
        <v>63.802999999999997</v>
      </c>
      <c r="J344" s="3">
        <f t="shared" si="436"/>
        <v>633.76279199999999</v>
      </c>
      <c r="K344" s="3">
        <f t="shared" si="436"/>
        <v>35.456615999999997</v>
      </c>
      <c r="L344" s="3">
        <f t="shared" si="436"/>
        <v>17.556083999999998</v>
      </c>
      <c r="M344" s="52">
        <f t="shared" si="437"/>
        <v>686.77549199999999</v>
      </c>
      <c r="N344" s="14"/>
      <c r="O344" s="14"/>
      <c r="P344" s="74"/>
      <c r="Q344" s="84"/>
    </row>
    <row r="345" spans="2:17" s="19" customFormat="1" ht="15.75" customHeight="1" thickBot="1" x14ac:dyDescent="0.35">
      <c r="B345" s="13">
        <v>3</v>
      </c>
      <c r="C345" s="120"/>
      <c r="D345" s="7">
        <f t="shared" si="431"/>
        <v>4208</v>
      </c>
      <c r="E345" s="40" t="s">
        <v>56</v>
      </c>
      <c r="F345" s="50">
        <f t="shared" si="440"/>
        <v>58.878</v>
      </c>
      <c r="G345" s="50">
        <f t="shared" si="441"/>
        <v>3.294</v>
      </c>
      <c r="H345" s="50">
        <f t="shared" si="434"/>
        <v>1.631</v>
      </c>
      <c r="I345" s="8">
        <f t="shared" si="435"/>
        <v>63.802999999999997</v>
      </c>
      <c r="J345" s="8">
        <f t="shared" si="436"/>
        <v>633.76279199999999</v>
      </c>
      <c r="K345" s="8">
        <f t="shared" si="436"/>
        <v>35.456615999999997</v>
      </c>
      <c r="L345" s="8">
        <f t="shared" si="436"/>
        <v>17.556083999999998</v>
      </c>
      <c r="M345" s="53">
        <f t="shared" si="437"/>
        <v>686.77549199999999</v>
      </c>
      <c r="N345" s="16"/>
      <c r="O345" s="16"/>
      <c r="P345" s="77"/>
      <c r="Q345" s="87"/>
    </row>
    <row r="346" spans="2:17" ht="15" customHeight="1" x14ac:dyDescent="0.3">
      <c r="E346" s="14" t="s">
        <v>60</v>
      </c>
      <c r="F346" s="4">
        <f t="shared" ref="F346:M346" si="442">SUM(F10:F345)</f>
        <v>17744.314000000017</v>
      </c>
      <c r="G346" s="4">
        <f t="shared" si="442"/>
        <v>952.43399999999622</v>
      </c>
      <c r="H346" s="4">
        <f t="shared" si="442"/>
        <v>411.01199999999733</v>
      </c>
      <c r="I346" s="4">
        <f t="shared" si="442"/>
        <v>19107.759999999966</v>
      </c>
      <c r="J346" s="11">
        <f t="shared" si="442"/>
        <v>190999.79589599889</v>
      </c>
      <c r="K346" s="4">
        <f t="shared" si="442"/>
        <v>10251.999575999993</v>
      </c>
      <c r="L346" s="4">
        <f t="shared" si="442"/>
        <v>4424.1331679999812</v>
      </c>
      <c r="M346" s="48">
        <f t="shared" si="442"/>
        <v>205675.92863999968</v>
      </c>
      <c r="N346" s="14"/>
    </row>
  </sheetData>
  <mergeCells count="59">
    <mergeCell ref="B3:P3"/>
    <mergeCell ref="B4:E4"/>
    <mergeCell ref="F4:H4"/>
    <mergeCell ref="I4:J4"/>
    <mergeCell ref="L4:M4"/>
    <mergeCell ref="N4:P4"/>
    <mergeCell ref="B6:E6"/>
    <mergeCell ref="F6:H6"/>
    <mergeCell ref="I6:J6"/>
    <mergeCell ref="L6:M6"/>
    <mergeCell ref="N6:P6"/>
    <mergeCell ref="B5:E5"/>
    <mergeCell ref="F5:H5"/>
    <mergeCell ref="I5:J5"/>
    <mergeCell ref="L5:M5"/>
    <mergeCell ref="N5:P5"/>
    <mergeCell ref="C90:C97"/>
    <mergeCell ref="B9:Q9"/>
    <mergeCell ref="C10:C17"/>
    <mergeCell ref="C18:C25"/>
    <mergeCell ref="C26:C33"/>
    <mergeCell ref="C34:C41"/>
    <mergeCell ref="C42:C49"/>
    <mergeCell ref="C50:C57"/>
    <mergeCell ref="C58:C65"/>
    <mergeCell ref="C66:C73"/>
    <mergeCell ref="C74:C81"/>
    <mergeCell ref="C82:C89"/>
    <mergeCell ref="C186:C193"/>
    <mergeCell ref="C98:C105"/>
    <mergeCell ref="C106:C113"/>
    <mergeCell ref="C114:C121"/>
    <mergeCell ref="C122:C129"/>
    <mergeCell ref="C130:C137"/>
    <mergeCell ref="C138:C145"/>
    <mergeCell ref="C146:C153"/>
    <mergeCell ref="C154:C161"/>
    <mergeCell ref="C162:C169"/>
    <mergeCell ref="C170:C177"/>
    <mergeCell ref="C178:C185"/>
    <mergeCell ref="C282:C289"/>
    <mergeCell ref="C194:C201"/>
    <mergeCell ref="C202:C209"/>
    <mergeCell ref="C210:C217"/>
    <mergeCell ref="C218:C225"/>
    <mergeCell ref="C226:C233"/>
    <mergeCell ref="C234:C241"/>
    <mergeCell ref="C242:C249"/>
    <mergeCell ref="C250:C257"/>
    <mergeCell ref="C258:C265"/>
    <mergeCell ref="C266:C273"/>
    <mergeCell ref="C274:C281"/>
    <mergeCell ref="C338:C345"/>
    <mergeCell ref="C290:C297"/>
    <mergeCell ref="C298:C305"/>
    <mergeCell ref="C306:C313"/>
    <mergeCell ref="C314:C321"/>
    <mergeCell ref="C322:C329"/>
    <mergeCell ref="C330:C337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6"/>
  <sheetViews>
    <sheetView topLeftCell="A7" zoomScale="70" zoomScaleNormal="70" workbookViewId="0">
      <pane xSplit="2" ySplit="2" topLeftCell="C9" activePane="bottomRight" state="frozen"/>
      <selection activeCell="A7" sqref="A7"/>
      <selection pane="topRight" activeCell="C7" sqref="C7"/>
      <selection pane="bottomLeft" activeCell="A9" sqref="A9"/>
      <selection pane="bottomRight" activeCell="T26" sqref="T26"/>
    </sheetView>
  </sheetViews>
  <sheetFormatPr defaultColWidth="9.109375" defaultRowHeight="14.4" x14ac:dyDescent="0.3"/>
  <cols>
    <col min="1" max="1" width="9.109375" style="42" customWidth="1"/>
    <col min="2" max="2" width="7.109375" style="42" customWidth="1"/>
    <col min="3" max="3" width="12.88671875" style="42" customWidth="1"/>
    <col min="4" max="4" width="8" style="42" customWidth="1"/>
    <col min="5" max="5" width="18.5546875" style="42" customWidth="1"/>
    <col min="6" max="6" width="10" style="42" customWidth="1"/>
    <col min="7" max="7" width="12.5546875" style="42" customWidth="1"/>
    <col min="8" max="8" width="13.44140625" style="42" customWidth="1"/>
    <col min="9" max="9" width="16.21875" style="42" bestFit="1" customWidth="1"/>
    <col min="10" max="11" width="14" style="42" customWidth="1"/>
    <col min="12" max="12" width="12.77734375" style="42" customWidth="1"/>
    <col min="13" max="13" width="17" style="42" customWidth="1"/>
    <col min="14" max="14" width="11" style="42" bestFit="1" customWidth="1"/>
    <col min="15" max="15" width="12.109375" style="42" hidden="1" customWidth="1"/>
    <col min="16" max="16" width="35.33203125" style="42" hidden="1" customWidth="1"/>
    <col min="17" max="17" width="15.33203125" style="42" customWidth="1"/>
    <col min="18" max="16384" width="9.109375" style="42"/>
  </cols>
  <sheetData>
    <row r="1" spans="2:17" hidden="1" x14ac:dyDescent="0.3"/>
    <row r="2" spans="2:17" hidden="1" x14ac:dyDescent="0.3"/>
    <row r="3" spans="2:17" ht="15" hidden="1" thickBot="1" x14ac:dyDescent="0.35">
      <c r="B3" s="165" t="s">
        <v>20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7"/>
    </row>
    <row r="4" spans="2:17" ht="77.25" hidden="1" customHeight="1" x14ac:dyDescent="0.3">
      <c r="B4" s="168"/>
      <c r="C4" s="169"/>
      <c r="D4" s="170"/>
      <c r="E4" s="170"/>
      <c r="F4" s="170"/>
      <c r="G4" s="170"/>
      <c r="H4" s="170"/>
      <c r="I4" s="170"/>
      <c r="J4" s="170"/>
      <c r="K4" s="38"/>
      <c r="L4" s="170"/>
      <c r="M4" s="170"/>
      <c r="N4" s="170"/>
      <c r="O4" s="170"/>
      <c r="P4" s="171"/>
    </row>
    <row r="5" spans="2:17" ht="30" hidden="1" customHeight="1" x14ac:dyDescent="0.3">
      <c r="B5" s="156" t="s">
        <v>15</v>
      </c>
      <c r="C5" s="157"/>
      <c r="D5" s="158"/>
      <c r="E5" s="158"/>
      <c r="F5" s="159" t="s">
        <v>16</v>
      </c>
      <c r="G5" s="159"/>
      <c r="H5" s="159"/>
      <c r="I5" s="159" t="s">
        <v>17</v>
      </c>
      <c r="J5" s="159"/>
      <c r="K5" s="37"/>
      <c r="L5" s="158" t="s">
        <v>18</v>
      </c>
      <c r="M5" s="159"/>
      <c r="N5" s="159" t="s">
        <v>19</v>
      </c>
      <c r="O5" s="159"/>
      <c r="P5" s="160"/>
    </row>
    <row r="6" spans="2:17" hidden="1" x14ac:dyDescent="0.3">
      <c r="B6" s="161" t="s">
        <v>10</v>
      </c>
      <c r="C6" s="162"/>
      <c r="D6" s="163"/>
      <c r="E6" s="163"/>
      <c r="F6" s="163" t="s">
        <v>12</v>
      </c>
      <c r="G6" s="163"/>
      <c r="H6" s="163"/>
      <c r="I6" s="163" t="s">
        <v>13</v>
      </c>
      <c r="J6" s="163"/>
      <c r="K6" s="69"/>
      <c r="L6" s="163" t="s">
        <v>14</v>
      </c>
      <c r="M6" s="163"/>
      <c r="N6" s="163" t="s">
        <v>11</v>
      </c>
      <c r="O6" s="163"/>
      <c r="P6" s="164"/>
    </row>
    <row r="7" spans="2:17" ht="15" thickBot="1" x14ac:dyDescent="0.35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2:17" ht="47.4" thickBot="1" x14ac:dyDescent="0.35">
      <c r="B8" s="187" t="s">
        <v>3</v>
      </c>
      <c r="C8" s="72" t="s">
        <v>71</v>
      </c>
      <c r="D8" s="72" t="s">
        <v>0</v>
      </c>
      <c r="E8" s="72" t="s">
        <v>1</v>
      </c>
      <c r="F8" s="72" t="s">
        <v>9</v>
      </c>
      <c r="G8" s="72" t="s">
        <v>33</v>
      </c>
      <c r="H8" s="72" t="s">
        <v>34</v>
      </c>
      <c r="I8" s="72" t="s">
        <v>4</v>
      </c>
      <c r="J8" s="72" t="s">
        <v>2</v>
      </c>
      <c r="K8" s="72" t="s">
        <v>36</v>
      </c>
      <c r="L8" s="72" t="s">
        <v>35</v>
      </c>
      <c r="M8" s="72" t="s">
        <v>5</v>
      </c>
      <c r="N8" s="72" t="s">
        <v>8</v>
      </c>
      <c r="O8" s="72" t="s">
        <v>6</v>
      </c>
      <c r="P8" s="72" t="s">
        <v>7</v>
      </c>
      <c r="Q8" s="73" t="s">
        <v>21</v>
      </c>
    </row>
    <row r="9" spans="2:17" ht="21.75" customHeight="1" thickBot="1" x14ac:dyDescent="0.35">
      <c r="B9" s="153" t="s">
        <v>57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5"/>
    </row>
    <row r="10" spans="2:17" ht="15" customHeight="1" thickBot="1" x14ac:dyDescent="0.35">
      <c r="B10" s="90">
        <v>4</v>
      </c>
      <c r="C10" s="148">
        <v>1</v>
      </c>
      <c r="D10" s="91">
        <v>101</v>
      </c>
      <c r="E10" s="38" t="s">
        <v>50</v>
      </c>
      <c r="F10" s="41">
        <f>56.909</f>
        <v>56.908999999999999</v>
      </c>
      <c r="G10" s="41">
        <f>2.457</f>
        <v>2.4569999999999999</v>
      </c>
      <c r="H10" s="41">
        <f>1.631</f>
        <v>1.631</v>
      </c>
      <c r="I10" s="44">
        <f>F10+G10+H10</f>
        <v>60.997</v>
      </c>
      <c r="J10" s="44">
        <f t="shared" ref="J10:L11" si="0">F10*10.764</f>
        <v>612.56847599999992</v>
      </c>
      <c r="K10" s="44">
        <f t="shared" si="0"/>
        <v>26.447147999999999</v>
      </c>
      <c r="L10" s="44">
        <f t="shared" si="0"/>
        <v>17.556083999999998</v>
      </c>
      <c r="M10" s="51">
        <f>J10+K10+L10</f>
        <v>656.57170799999994</v>
      </c>
      <c r="N10" s="38"/>
      <c r="O10" s="38"/>
      <c r="P10" s="92"/>
      <c r="Q10" s="93"/>
    </row>
    <row r="11" spans="2:17" ht="15" customHeight="1" thickBot="1" x14ac:dyDescent="0.35">
      <c r="B11" s="90">
        <v>4</v>
      </c>
      <c r="C11" s="149"/>
      <c r="D11" s="95">
        <f>D10+1</f>
        <v>102</v>
      </c>
      <c r="E11" s="37" t="s">
        <v>50</v>
      </c>
      <c r="F11" s="49">
        <f>56.909</f>
        <v>56.908999999999999</v>
      </c>
      <c r="G11" s="49">
        <f>2.457</f>
        <v>2.4569999999999999</v>
      </c>
      <c r="H11" s="49">
        <f>1.631</f>
        <v>1.631</v>
      </c>
      <c r="I11" s="46">
        <f>F11+G11+H11</f>
        <v>60.997</v>
      </c>
      <c r="J11" s="46">
        <f t="shared" si="0"/>
        <v>612.56847599999992</v>
      </c>
      <c r="K11" s="46">
        <f t="shared" si="0"/>
        <v>26.447147999999999</v>
      </c>
      <c r="L11" s="46">
        <f t="shared" si="0"/>
        <v>17.556083999999998</v>
      </c>
      <c r="M11" s="52">
        <f>J11+K11+L11</f>
        <v>656.57170799999994</v>
      </c>
      <c r="N11" s="37"/>
      <c r="O11" s="37"/>
      <c r="P11" s="96"/>
      <c r="Q11" s="97"/>
    </row>
    <row r="12" spans="2:17" s="98" customFormat="1" ht="15" customHeight="1" thickBot="1" x14ac:dyDescent="0.35">
      <c r="B12" s="90">
        <v>4</v>
      </c>
      <c r="C12" s="149"/>
      <c r="D12" s="95">
        <f t="shared" ref="D12:D17" si="1">D11+1</f>
        <v>103</v>
      </c>
      <c r="E12" s="37" t="s">
        <v>56</v>
      </c>
      <c r="F12" s="49">
        <f>58.878</f>
        <v>58.878</v>
      </c>
      <c r="G12" s="49">
        <f>3.294</f>
        <v>3.294</v>
      </c>
      <c r="H12" s="49">
        <f>1.631</f>
        <v>1.631</v>
      </c>
      <c r="I12" s="46">
        <f t="shared" ref="I12:I17" si="2">F12+G12+H12</f>
        <v>63.802999999999997</v>
      </c>
      <c r="J12" s="46">
        <f t="shared" ref="J12:J17" si="3">F12*10.764</f>
        <v>633.76279199999999</v>
      </c>
      <c r="K12" s="46">
        <f t="shared" ref="K12:L25" si="4">G12*10.764</f>
        <v>35.456615999999997</v>
      </c>
      <c r="L12" s="46">
        <f t="shared" si="4"/>
        <v>17.556083999999998</v>
      </c>
      <c r="M12" s="52">
        <f t="shared" ref="M12:M17" si="5">J12+K12+L12</f>
        <v>686.77549199999999</v>
      </c>
      <c r="N12" s="37"/>
      <c r="O12" s="37"/>
      <c r="P12" s="96"/>
      <c r="Q12" s="97"/>
    </row>
    <row r="13" spans="2:17" ht="15" customHeight="1" thickBot="1" x14ac:dyDescent="0.35">
      <c r="B13" s="90">
        <v>4</v>
      </c>
      <c r="C13" s="149"/>
      <c r="D13" s="95">
        <f t="shared" si="1"/>
        <v>104</v>
      </c>
      <c r="E13" s="37" t="s">
        <v>56</v>
      </c>
      <c r="F13" s="49">
        <f>58.878</f>
        <v>58.878</v>
      </c>
      <c r="G13" s="49">
        <f>3.294</f>
        <v>3.294</v>
      </c>
      <c r="H13" s="49">
        <f>1.631</f>
        <v>1.631</v>
      </c>
      <c r="I13" s="46">
        <f t="shared" si="2"/>
        <v>63.802999999999997</v>
      </c>
      <c r="J13" s="46">
        <f t="shared" si="3"/>
        <v>633.76279199999999</v>
      </c>
      <c r="K13" s="46">
        <f t="shared" si="4"/>
        <v>35.456615999999997</v>
      </c>
      <c r="L13" s="46">
        <f t="shared" si="4"/>
        <v>17.556083999999998</v>
      </c>
      <c r="M13" s="52">
        <f t="shared" si="5"/>
        <v>686.77549199999999</v>
      </c>
      <c r="N13" s="37"/>
      <c r="O13" s="37"/>
      <c r="P13" s="96"/>
      <c r="Q13" s="97"/>
    </row>
    <row r="14" spans="2:17" ht="15" customHeight="1" thickBot="1" x14ac:dyDescent="0.35">
      <c r="B14" s="90">
        <v>4</v>
      </c>
      <c r="C14" s="149"/>
      <c r="D14" s="95">
        <f>D13+1</f>
        <v>105</v>
      </c>
      <c r="E14" s="37" t="s">
        <v>55</v>
      </c>
      <c r="F14" s="49">
        <f>39.902</f>
        <v>39.902000000000001</v>
      </c>
      <c r="G14" s="49">
        <f>2.502</f>
        <v>2.5019999999999998</v>
      </c>
      <c r="H14" s="49">
        <f>0</f>
        <v>0</v>
      </c>
      <c r="I14" s="46">
        <f>F14+G14+H14</f>
        <v>42.404000000000003</v>
      </c>
      <c r="J14" s="46">
        <f t="shared" ref="J14:L15" si="6">F14*10.764</f>
        <v>429.50512800000001</v>
      </c>
      <c r="K14" s="46">
        <f t="shared" si="6"/>
        <v>26.931527999999997</v>
      </c>
      <c r="L14" s="46">
        <f t="shared" si="6"/>
        <v>0</v>
      </c>
      <c r="M14" s="52">
        <f>J14+K14+L14</f>
        <v>456.43665600000003</v>
      </c>
      <c r="N14" s="37"/>
      <c r="O14" s="37"/>
      <c r="P14" s="96"/>
      <c r="Q14" s="97"/>
    </row>
    <row r="15" spans="2:17" ht="15" customHeight="1" thickBot="1" x14ac:dyDescent="0.35">
      <c r="B15" s="90">
        <v>4</v>
      </c>
      <c r="C15" s="149"/>
      <c r="D15" s="95">
        <f t="shared" si="1"/>
        <v>106</v>
      </c>
      <c r="E15" s="37" t="s">
        <v>55</v>
      </c>
      <c r="F15" s="49">
        <f>39.902</f>
        <v>39.902000000000001</v>
      </c>
      <c r="G15" s="49">
        <f>2.502</f>
        <v>2.5019999999999998</v>
      </c>
      <c r="H15" s="49">
        <f>0</f>
        <v>0</v>
      </c>
      <c r="I15" s="46">
        <f>F15+G15+H15</f>
        <v>42.404000000000003</v>
      </c>
      <c r="J15" s="46">
        <f t="shared" si="6"/>
        <v>429.50512800000001</v>
      </c>
      <c r="K15" s="46">
        <f t="shared" si="6"/>
        <v>26.931527999999997</v>
      </c>
      <c r="L15" s="46">
        <f t="shared" si="6"/>
        <v>0</v>
      </c>
      <c r="M15" s="52">
        <f>J15+K15+L15</f>
        <v>456.43665600000003</v>
      </c>
      <c r="N15" s="37"/>
      <c r="O15" s="37"/>
      <c r="P15" s="96"/>
      <c r="Q15" s="97"/>
    </row>
    <row r="16" spans="2:17" ht="15" customHeight="1" thickBot="1" x14ac:dyDescent="0.35">
      <c r="B16" s="90">
        <v>4</v>
      </c>
      <c r="C16" s="149"/>
      <c r="D16" s="95">
        <f t="shared" si="1"/>
        <v>107</v>
      </c>
      <c r="E16" s="37" t="s">
        <v>56</v>
      </c>
      <c r="F16" s="49">
        <f>58.878</f>
        <v>58.878</v>
      </c>
      <c r="G16" s="49">
        <f>3.294</f>
        <v>3.294</v>
      </c>
      <c r="H16" s="49">
        <f>1.631</f>
        <v>1.631</v>
      </c>
      <c r="I16" s="46">
        <f t="shared" si="2"/>
        <v>63.802999999999997</v>
      </c>
      <c r="J16" s="46">
        <f t="shared" si="3"/>
        <v>633.76279199999999</v>
      </c>
      <c r="K16" s="46">
        <f t="shared" si="4"/>
        <v>35.456615999999997</v>
      </c>
      <c r="L16" s="46">
        <f t="shared" si="4"/>
        <v>17.556083999999998</v>
      </c>
      <c r="M16" s="52">
        <f t="shared" si="5"/>
        <v>686.77549199999999</v>
      </c>
      <c r="N16" s="37"/>
      <c r="O16" s="37"/>
      <c r="P16" s="96"/>
      <c r="Q16" s="97"/>
    </row>
    <row r="17" spans="2:17" s="98" customFormat="1" ht="15.75" customHeight="1" thickBot="1" x14ac:dyDescent="0.35">
      <c r="B17" s="90">
        <v>4</v>
      </c>
      <c r="C17" s="150"/>
      <c r="D17" s="99">
        <f t="shared" si="1"/>
        <v>108</v>
      </c>
      <c r="E17" s="40" t="s">
        <v>56</v>
      </c>
      <c r="F17" s="50">
        <f>58.878</f>
        <v>58.878</v>
      </c>
      <c r="G17" s="50">
        <f>3.294</f>
        <v>3.294</v>
      </c>
      <c r="H17" s="50">
        <f>1.631</f>
        <v>1.631</v>
      </c>
      <c r="I17" s="47">
        <f t="shared" si="2"/>
        <v>63.802999999999997</v>
      </c>
      <c r="J17" s="47">
        <f t="shared" si="3"/>
        <v>633.76279199999999</v>
      </c>
      <c r="K17" s="47">
        <f t="shared" si="4"/>
        <v>35.456615999999997</v>
      </c>
      <c r="L17" s="47">
        <f t="shared" si="4"/>
        <v>17.556083999999998</v>
      </c>
      <c r="M17" s="53">
        <f t="shared" si="5"/>
        <v>686.77549199999999</v>
      </c>
      <c r="N17" s="40"/>
      <c r="O17" s="40"/>
      <c r="P17" s="100"/>
      <c r="Q17" s="101"/>
    </row>
    <row r="18" spans="2:17" ht="15" customHeight="1" thickBot="1" x14ac:dyDescent="0.35">
      <c r="B18" s="90">
        <v>4</v>
      </c>
      <c r="C18" s="149">
        <v>2</v>
      </c>
      <c r="D18" s="64">
        <v>201</v>
      </c>
      <c r="E18" s="38" t="s">
        <v>50</v>
      </c>
      <c r="F18" s="41">
        <f t="shared" ref="F18:F19" si="7">56.909</f>
        <v>56.908999999999999</v>
      </c>
      <c r="G18" s="41">
        <f t="shared" ref="G18:G19" si="8">2.457</f>
        <v>2.4569999999999999</v>
      </c>
      <c r="H18" s="41">
        <f t="shared" ref="H18:H21" si="9">1.631</f>
        <v>1.631</v>
      </c>
      <c r="I18" s="45">
        <f>F18+G18+H18</f>
        <v>60.997</v>
      </c>
      <c r="J18" s="45">
        <f>F18*10.764</f>
        <v>612.56847599999992</v>
      </c>
      <c r="K18" s="45">
        <f t="shared" si="4"/>
        <v>26.447147999999999</v>
      </c>
      <c r="L18" s="45">
        <f t="shared" si="4"/>
        <v>17.556083999999998</v>
      </c>
      <c r="M18" s="66">
        <f>J18+K18+L18</f>
        <v>656.57170799999994</v>
      </c>
      <c r="N18" s="64"/>
      <c r="O18" s="64"/>
      <c r="P18" s="81"/>
      <c r="Q18" s="102"/>
    </row>
    <row r="19" spans="2:17" ht="15" customHeight="1" thickBot="1" x14ac:dyDescent="0.35">
      <c r="B19" s="90">
        <v>4</v>
      </c>
      <c r="C19" s="149"/>
      <c r="D19" s="37">
        <f>D18+1</f>
        <v>202</v>
      </c>
      <c r="E19" s="37" t="s">
        <v>50</v>
      </c>
      <c r="F19" s="49">
        <f t="shared" si="7"/>
        <v>56.908999999999999</v>
      </c>
      <c r="G19" s="49">
        <f t="shared" si="8"/>
        <v>2.4569999999999999</v>
      </c>
      <c r="H19" s="49">
        <f t="shared" si="9"/>
        <v>1.631</v>
      </c>
      <c r="I19" s="46">
        <f>F19+G19+H19</f>
        <v>60.997</v>
      </c>
      <c r="J19" s="46">
        <f>F19*10.764</f>
        <v>612.56847599999992</v>
      </c>
      <c r="K19" s="46">
        <f t="shared" si="4"/>
        <v>26.447147999999999</v>
      </c>
      <c r="L19" s="46">
        <f t="shared" si="4"/>
        <v>17.556083999999998</v>
      </c>
      <c r="M19" s="52">
        <f>J19+K19+L19</f>
        <v>656.57170799999994</v>
      </c>
      <c r="N19" s="64"/>
      <c r="O19" s="64"/>
      <c r="P19" s="81"/>
      <c r="Q19" s="97"/>
    </row>
    <row r="20" spans="2:17" s="98" customFormat="1" ht="15" customHeight="1" thickBot="1" x14ac:dyDescent="0.35">
      <c r="B20" s="90">
        <v>4</v>
      </c>
      <c r="C20" s="149"/>
      <c r="D20" s="37">
        <f t="shared" ref="D20:D25" si="10">D19+1</f>
        <v>203</v>
      </c>
      <c r="E20" s="37" t="s">
        <v>56</v>
      </c>
      <c r="F20" s="49">
        <f t="shared" ref="F20:F21" si="11">58.878</f>
        <v>58.878</v>
      </c>
      <c r="G20" s="49">
        <f t="shared" ref="G20:G21" si="12">3.294</f>
        <v>3.294</v>
      </c>
      <c r="H20" s="49">
        <f t="shared" si="9"/>
        <v>1.631</v>
      </c>
      <c r="I20" s="46">
        <f t="shared" ref="I20:I25" si="13">F20+G20+H20</f>
        <v>63.802999999999997</v>
      </c>
      <c r="J20" s="46">
        <f t="shared" ref="J20:J25" si="14">F20*10.764</f>
        <v>633.76279199999999</v>
      </c>
      <c r="K20" s="46">
        <f t="shared" si="4"/>
        <v>35.456615999999997</v>
      </c>
      <c r="L20" s="46">
        <f t="shared" si="4"/>
        <v>17.556083999999998</v>
      </c>
      <c r="M20" s="52">
        <f t="shared" ref="M20:M25" si="15">J20+K20+L20</f>
        <v>686.77549199999999</v>
      </c>
      <c r="N20" s="64"/>
      <c r="O20" s="64"/>
      <c r="P20" s="81"/>
      <c r="Q20" s="97"/>
    </row>
    <row r="21" spans="2:17" s="98" customFormat="1" ht="15" customHeight="1" thickBot="1" x14ac:dyDescent="0.35">
      <c r="B21" s="90">
        <v>4</v>
      </c>
      <c r="C21" s="149"/>
      <c r="D21" s="37">
        <f t="shared" si="10"/>
        <v>204</v>
      </c>
      <c r="E21" s="37" t="s">
        <v>56</v>
      </c>
      <c r="F21" s="49">
        <f t="shared" si="11"/>
        <v>58.878</v>
      </c>
      <c r="G21" s="49">
        <f t="shared" si="12"/>
        <v>3.294</v>
      </c>
      <c r="H21" s="49">
        <f t="shared" si="9"/>
        <v>1.631</v>
      </c>
      <c r="I21" s="46">
        <f t="shared" si="13"/>
        <v>63.802999999999997</v>
      </c>
      <c r="J21" s="46">
        <f t="shared" si="14"/>
        <v>633.76279199999999</v>
      </c>
      <c r="K21" s="46">
        <f t="shared" si="4"/>
        <v>35.456615999999997</v>
      </c>
      <c r="L21" s="46">
        <f t="shared" si="4"/>
        <v>17.556083999999998</v>
      </c>
      <c r="M21" s="52">
        <f t="shared" si="15"/>
        <v>686.77549199999999</v>
      </c>
      <c r="N21" s="64"/>
      <c r="O21" s="64"/>
      <c r="P21" s="81"/>
      <c r="Q21" s="103"/>
    </row>
    <row r="22" spans="2:17" ht="15" customHeight="1" thickBot="1" x14ac:dyDescent="0.35">
      <c r="B22" s="90">
        <v>4</v>
      </c>
      <c r="C22" s="149"/>
      <c r="D22" s="37">
        <f t="shared" si="10"/>
        <v>205</v>
      </c>
      <c r="E22" s="37" t="s">
        <v>55</v>
      </c>
      <c r="F22" s="49">
        <f t="shared" ref="F22:F23" si="16">39.902</f>
        <v>39.902000000000001</v>
      </c>
      <c r="G22" s="49">
        <f t="shared" ref="G22:G23" si="17">2.502</f>
        <v>2.5019999999999998</v>
      </c>
      <c r="H22" s="49">
        <f>0</f>
        <v>0</v>
      </c>
      <c r="I22" s="46">
        <f t="shared" si="13"/>
        <v>42.404000000000003</v>
      </c>
      <c r="J22" s="46">
        <f t="shared" si="14"/>
        <v>429.50512800000001</v>
      </c>
      <c r="K22" s="46">
        <f t="shared" si="4"/>
        <v>26.931527999999997</v>
      </c>
      <c r="L22" s="46">
        <f t="shared" si="4"/>
        <v>0</v>
      </c>
      <c r="M22" s="52">
        <f t="shared" si="15"/>
        <v>456.43665600000003</v>
      </c>
      <c r="N22" s="64"/>
      <c r="O22" s="64"/>
      <c r="P22" s="81"/>
      <c r="Q22" s="97"/>
    </row>
    <row r="23" spans="2:17" ht="15" customHeight="1" thickBot="1" x14ac:dyDescent="0.35">
      <c r="B23" s="90">
        <v>4</v>
      </c>
      <c r="C23" s="149"/>
      <c r="D23" s="37">
        <f t="shared" si="10"/>
        <v>206</v>
      </c>
      <c r="E23" s="37" t="s">
        <v>55</v>
      </c>
      <c r="F23" s="49">
        <f t="shared" si="16"/>
        <v>39.902000000000001</v>
      </c>
      <c r="G23" s="49">
        <f t="shared" si="17"/>
        <v>2.5019999999999998</v>
      </c>
      <c r="H23" s="49">
        <f>0</f>
        <v>0</v>
      </c>
      <c r="I23" s="46">
        <f t="shared" si="13"/>
        <v>42.404000000000003</v>
      </c>
      <c r="J23" s="46">
        <f t="shared" si="14"/>
        <v>429.50512800000001</v>
      </c>
      <c r="K23" s="46">
        <f t="shared" si="4"/>
        <v>26.931527999999997</v>
      </c>
      <c r="L23" s="46">
        <f t="shared" si="4"/>
        <v>0</v>
      </c>
      <c r="M23" s="52">
        <f t="shared" si="15"/>
        <v>456.43665600000003</v>
      </c>
      <c r="N23" s="64"/>
      <c r="O23" s="64"/>
      <c r="P23" s="81"/>
      <c r="Q23" s="97"/>
    </row>
    <row r="24" spans="2:17" s="98" customFormat="1" ht="15" customHeight="1" thickBot="1" x14ac:dyDescent="0.35">
      <c r="B24" s="90">
        <v>4</v>
      </c>
      <c r="C24" s="149"/>
      <c r="D24" s="37">
        <f t="shared" si="10"/>
        <v>207</v>
      </c>
      <c r="E24" s="37" t="s">
        <v>56</v>
      </c>
      <c r="F24" s="49">
        <f t="shared" ref="F24:F25" si="18">58.878</f>
        <v>58.878</v>
      </c>
      <c r="G24" s="49">
        <f t="shared" ref="G24:G25" si="19">3.294</f>
        <v>3.294</v>
      </c>
      <c r="H24" s="49">
        <f t="shared" ref="H24:H29" si="20">1.631</f>
        <v>1.631</v>
      </c>
      <c r="I24" s="46">
        <f t="shared" si="13"/>
        <v>63.802999999999997</v>
      </c>
      <c r="J24" s="46">
        <f t="shared" si="14"/>
        <v>633.76279199999999</v>
      </c>
      <c r="K24" s="46">
        <f t="shared" si="4"/>
        <v>35.456615999999997</v>
      </c>
      <c r="L24" s="46">
        <f t="shared" si="4"/>
        <v>17.556083999999998</v>
      </c>
      <c r="M24" s="52">
        <f t="shared" si="15"/>
        <v>686.77549199999999</v>
      </c>
      <c r="N24" s="64"/>
      <c r="O24" s="64"/>
      <c r="P24" s="81"/>
      <c r="Q24" s="97"/>
    </row>
    <row r="25" spans="2:17" s="98" customFormat="1" ht="15.75" customHeight="1" thickBot="1" x14ac:dyDescent="0.35">
      <c r="B25" s="90">
        <v>4</v>
      </c>
      <c r="C25" s="152"/>
      <c r="D25" s="40">
        <f t="shared" si="10"/>
        <v>208</v>
      </c>
      <c r="E25" s="40" t="s">
        <v>56</v>
      </c>
      <c r="F25" s="50">
        <f t="shared" si="18"/>
        <v>58.878</v>
      </c>
      <c r="G25" s="50">
        <f t="shared" si="19"/>
        <v>3.294</v>
      </c>
      <c r="H25" s="50">
        <f t="shared" si="20"/>
        <v>1.631</v>
      </c>
      <c r="I25" s="47">
        <f t="shared" si="13"/>
        <v>63.802999999999997</v>
      </c>
      <c r="J25" s="47">
        <f t="shared" si="14"/>
        <v>633.76279199999999</v>
      </c>
      <c r="K25" s="47">
        <f t="shared" si="4"/>
        <v>35.456615999999997</v>
      </c>
      <c r="L25" s="47">
        <f t="shared" si="4"/>
        <v>17.556083999999998</v>
      </c>
      <c r="M25" s="53">
        <f t="shared" si="15"/>
        <v>686.77549199999999</v>
      </c>
      <c r="N25" s="104"/>
      <c r="O25" s="104"/>
      <c r="P25" s="77"/>
      <c r="Q25" s="97"/>
    </row>
    <row r="26" spans="2:17" ht="15" customHeight="1" thickBot="1" x14ac:dyDescent="0.35">
      <c r="B26" s="90">
        <v>4</v>
      </c>
      <c r="C26" s="151">
        <v>3</v>
      </c>
      <c r="D26" s="38">
        <v>301</v>
      </c>
      <c r="E26" s="38" t="s">
        <v>50</v>
      </c>
      <c r="F26" s="41">
        <f t="shared" ref="F26:F27" si="21">56.909</f>
        <v>56.908999999999999</v>
      </c>
      <c r="G26" s="41">
        <f t="shared" ref="G26:G27" si="22">2.457</f>
        <v>2.4569999999999999</v>
      </c>
      <c r="H26" s="41">
        <f t="shared" si="20"/>
        <v>1.631</v>
      </c>
      <c r="I26" s="45">
        <f>F26+G26+H26</f>
        <v>60.997</v>
      </c>
      <c r="J26" s="44">
        <f>F26*10.764</f>
        <v>612.56847599999992</v>
      </c>
      <c r="K26" s="44">
        <f t="shared" ref="K26:L89" si="23">G26*10.764</f>
        <v>26.447147999999999</v>
      </c>
      <c r="L26" s="44">
        <f t="shared" si="23"/>
        <v>17.556083999999998</v>
      </c>
      <c r="M26" s="51">
        <f>J26+K26+L26</f>
        <v>656.57170799999994</v>
      </c>
      <c r="N26" s="64"/>
      <c r="O26" s="64"/>
      <c r="P26" s="78"/>
      <c r="Q26" s="97"/>
    </row>
    <row r="27" spans="2:17" ht="15" thickBot="1" x14ac:dyDescent="0.35">
      <c r="B27" s="90">
        <v>4</v>
      </c>
      <c r="C27" s="149"/>
      <c r="D27" s="37">
        <f>D26+1</f>
        <v>302</v>
      </c>
      <c r="E27" s="37" t="s">
        <v>50</v>
      </c>
      <c r="F27" s="49">
        <f t="shared" si="21"/>
        <v>56.908999999999999</v>
      </c>
      <c r="G27" s="49">
        <f t="shared" si="22"/>
        <v>2.4569999999999999</v>
      </c>
      <c r="H27" s="49">
        <f t="shared" si="20"/>
        <v>1.631</v>
      </c>
      <c r="I27" s="46">
        <f>F27+G27+H27</f>
        <v>60.997</v>
      </c>
      <c r="J27" s="46">
        <f>F27*10.764</f>
        <v>612.56847599999992</v>
      </c>
      <c r="K27" s="46">
        <f t="shared" si="23"/>
        <v>26.447147999999999</v>
      </c>
      <c r="L27" s="46">
        <f t="shared" si="23"/>
        <v>17.556083999999998</v>
      </c>
      <c r="M27" s="52">
        <f>J27+K27+L27</f>
        <v>656.57170799999994</v>
      </c>
      <c r="N27" s="64"/>
      <c r="O27" s="64"/>
      <c r="P27" s="78"/>
      <c r="Q27" s="97"/>
    </row>
    <row r="28" spans="2:17" s="98" customFormat="1" ht="15" customHeight="1" thickBot="1" x14ac:dyDescent="0.35">
      <c r="B28" s="90">
        <v>4</v>
      </c>
      <c r="C28" s="149"/>
      <c r="D28" s="37">
        <f t="shared" ref="D28:D33" si="24">D27+1</f>
        <v>303</v>
      </c>
      <c r="E28" s="37" t="s">
        <v>56</v>
      </c>
      <c r="F28" s="49">
        <f t="shared" ref="F28:F29" si="25">58.878</f>
        <v>58.878</v>
      </c>
      <c r="G28" s="49">
        <f t="shared" ref="G28:G29" si="26">3.294</f>
        <v>3.294</v>
      </c>
      <c r="H28" s="49">
        <f t="shared" si="20"/>
        <v>1.631</v>
      </c>
      <c r="I28" s="46">
        <f t="shared" ref="I28:I33" si="27">F28+G28+H28</f>
        <v>63.802999999999997</v>
      </c>
      <c r="J28" s="46">
        <f t="shared" ref="J28:J33" si="28">F28*10.764</f>
        <v>633.76279199999999</v>
      </c>
      <c r="K28" s="46">
        <f t="shared" si="23"/>
        <v>35.456615999999997</v>
      </c>
      <c r="L28" s="46">
        <f t="shared" si="23"/>
        <v>17.556083999999998</v>
      </c>
      <c r="M28" s="52">
        <f t="shared" ref="M28:M33" si="29">J28+K28+L28</f>
        <v>686.77549199999999</v>
      </c>
      <c r="N28" s="64"/>
      <c r="O28" s="64"/>
      <c r="P28" s="81"/>
      <c r="Q28" s="97"/>
    </row>
    <row r="29" spans="2:17" s="98" customFormat="1" ht="15" customHeight="1" thickBot="1" x14ac:dyDescent="0.35">
      <c r="B29" s="90">
        <v>4</v>
      </c>
      <c r="C29" s="149"/>
      <c r="D29" s="37">
        <f t="shared" si="24"/>
        <v>304</v>
      </c>
      <c r="E29" s="37" t="s">
        <v>56</v>
      </c>
      <c r="F29" s="49">
        <f t="shared" si="25"/>
        <v>58.878</v>
      </c>
      <c r="G29" s="49">
        <f t="shared" si="26"/>
        <v>3.294</v>
      </c>
      <c r="H29" s="49">
        <f t="shared" si="20"/>
        <v>1.631</v>
      </c>
      <c r="I29" s="46">
        <f t="shared" si="27"/>
        <v>63.802999999999997</v>
      </c>
      <c r="J29" s="46">
        <f t="shared" si="28"/>
        <v>633.76279199999999</v>
      </c>
      <c r="K29" s="46">
        <f t="shared" si="23"/>
        <v>35.456615999999997</v>
      </c>
      <c r="L29" s="46">
        <f t="shared" si="23"/>
        <v>17.556083999999998</v>
      </c>
      <c r="M29" s="52">
        <f t="shared" si="29"/>
        <v>686.77549199999999</v>
      </c>
      <c r="N29" s="64"/>
      <c r="O29" s="64"/>
      <c r="P29" s="81"/>
      <c r="Q29" s="105"/>
    </row>
    <row r="30" spans="2:17" ht="15" customHeight="1" thickBot="1" x14ac:dyDescent="0.35">
      <c r="B30" s="90">
        <v>4</v>
      </c>
      <c r="C30" s="149"/>
      <c r="D30" s="37">
        <f t="shared" si="24"/>
        <v>305</v>
      </c>
      <c r="E30" s="37" t="s">
        <v>55</v>
      </c>
      <c r="F30" s="49">
        <f t="shared" ref="F30:F31" si="30">39.902</f>
        <v>39.902000000000001</v>
      </c>
      <c r="G30" s="49">
        <f t="shared" ref="G30:G31" si="31">2.502</f>
        <v>2.5019999999999998</v>
      </c>
      <c r="H30" s="49">
        <f>0</f>
        <v>0</v>
      </c>
      <c r="I30" s="46">
        <f t="shared" si="27"/>
        <v>42.404000000000003</v>
      </c>
      <c r="J30" s="46">
        <f t="shared" si="28"/>
        <v>429.50512800000001</v>
      </c>
      <c r="K30" s="46">
        <f t="shared" si="23"/>
        <v>26.931527999999997</v>
      </c>
      <c r="L30" s="46">
        <f t="shared" si="23"/>
        <v>0</v>
      </c>
      <c r="M30" s="52">
        <f t="shared" si="29"/>
        <v>456.43665600000003</v>
      </c>
      <c r="N30" s="64"/>
      <c r="O30" s="64"/>
      <c r="P30" s="81"/>
      <c r="Q30" s="105"/>
    </row>
    <row r="31" spans="2:17" ht="15" customHeight="1" thickBot="1" x14ac:dyDescent="0.35">
      <c r="B31" s="90">
        <v>4</v>
      </c>
      <c r="C31" s="149"/>
      <c r="D31" s="37">
        <f t="shared" si="24"/>
        <v>306</v>
      </c>
      <c r="E31" s="37" t="s">
        <v>55</v>
      </c>
      <c r="F31" s="49">
        <f t="shared" si="30"/>
        <v>39.902000000000001</v>
      </c>
      <c r="G31" s="49">
        <f t="shared" si="31"/>
        <v>2.5019999999999998</v>
      </c>
      <c r="H31" s="49">
        <f>0</f>
        <v>0</v>
      </c>
      <c r="I31" s="46">
        <f t="shared" si="27"/>
        <v>42.404000000000003</v>
      </c>
      <c r="J31" s="46">
        <f t="shared" si="28"/>
        <v>429.50512800000001</v>
      </c>
      <c r="K31" s="46">
        <f t="shared" si="23"/>
        <v>26.931527999999997</v>
      </c>
      <c r="L31" s="46">
        <f t="shared" si="23"/>
        <v>0</v>
      </c>
      <c r="M31" s="52">
        <f t="shared" si="29"/>
        <v>456.43665600000003</v>
      </c>
      <c r="N31" s="64"/>
      <c r="O31" s="64"/>
      <c r="P31" s="81"/>
      <c r="Q31" s="105"/>
    </row>
    <row r="32" spans="2:17" s="98" customFormat="1" ht="15" customHeight="1" thickBot="1" x14ac:dyDescent="0.35">
      <c r="B32" s="90">
        <v>4</v>
      </c>
      <c r="C32" s="149"/>
      <c r="D32" s="37">
        <f t="shared" si="24"/>
        <v>307</v>
      </c>
      <c r="E32" s="37" t="s">
        <v>56</v>
      </c>
      <c r="F32" s="49">
        <f t="shared" ref="F32:F33" si="32">58.878</f>
        <v>58.878</v>
      </c>
      <c r="G32" s="49">
        <f t="shared" ref="G32:G33" si="33">3.294</f>
        <v>3.294</v>
      </c>
      <c r="H32" s="49">
        <f t="shared" ref="H32:H37" si="34">1.631</f>
        <v>1.631</v>
      </c>
      <c r="I32" s="46">
        <f t="shared" si="27"/>
        <v>63.802999999999997</v>
      </c>
      <c r="J32" s="46">
        <f t="shared" si="28"/>
        <v>633.76279199999999</v>
      </c>
      <c r="K32" s="46">
        <f t="shared" si="23"/>
        <v>35.456615999999997</v>
      </c>
      <c r="L32" s="46">
        <f t="shared" si="23"/>
        <v>17.556083999999998</v>
      </c>
      <c r="M32" s="52">
        <f t="shared" si="29"/>
        <v>686.77549199999999</v>
      </c>
      <c r="N32" s="64"/>
      <c r="O32" s="64"/>
      <c r="P32" s="81"/>
      <c r="Q32" s="105"/>
    </row>
    <row r="33" spans="2:17" s="98" customFormat="1" ht="15" customHeight="1" thickBot="1" x14ac:dyDescent="0.35">
      <c r="B33" s="90">
        <v>4</v>
      </c>
      <c r="C33" s="152"/>
      <c r="D33" s="40">
        <f t="shared" si="24"/>
        <v>308</v>
      </c>
      <c r="E33" s="40" t="s">
        <v>56</v>
      </c>
      <c r="F33" s="50">
        <f t="shared" si="32"/>
        <v>58.878</v>
      </c>
      <c r="G33" s="50">
        <f t="shared" si="33"/>
        <v>3.294</v>
      </c>
      <c r="H33" s="50">
        <f t="shared" si="34"/>
        <v>1.631</v>
      </c>
      <c r="I33" s="47">
        <f t="shared" si="27"/>
        <v>63.802999999999997</v>
      </c>
      <c r="J33" s="47">
        <f t="shared" si="28"/>
        <v>633.76279199999999</v>
      </c>
      <c r="K33" s="47">
        <f t="shared" si="23"/>
        <v>35.456615999999997</v>
      </c>
      <c r="L33" s="47">
        <f t="shared" si="23"/>
        <v>17.556083999999998</v>
      </c>
      <c r="M33" s="53">
        <f t="shared" si="29"/>
        <v>686.77549199999999</v>
      </c>
      <c r="N33" s="104"/>
      <c r="O33" s="104"/>
      <c r="P33" s="77"/>
      <c r="Q33" s="105"/>
    </row>
    <row r="34" spans="2:17" ht="15" customHeight="1" thickBot="1" x14ac:dyDescent="0.35">
      <c r="B34" s="90">
        <v>4</v>
      </c>
      <c r="C34" s="151">
        <v>4</v>
      </c>
      <c r="D34" s="38">
        <v>401</v>
      </c>
      <c r="E34" s="38" t="s">
        <v>50</v>
      </c>
      <c r="F34" s="41">
        <f t="shared" ref="F34:F35" si="35">56.909</f>
        <v>56.908999999999999</v>
      </c>
      <c r="G34" s="41">
        <f t="shared" ref="G34:G35" si="36">2.457</f>
        <v>2.4569999999999999</v>
      </c>
      <c r="H34" s="41">
        <f t="shared" si="34"/>
        <v>1.631</v>
      </c>
      <c r="I34" s="45">
        <f>F34+G34+H34</f>
        <v>60.997</v>
      </c>
      <c r="J34" s="44">
        <f>F34*10.764</f>
        <v>612.56847599999992</v>
      </c>
      <c r="K34" s="44">
        <f t="shared" si="23"/>
        <v>26.447147999999999</v>
      </c>
      <c r="L34" s="44">
        <f t="shared" si="23"/>
        <v>17.556083999999998</v>
      </c>
      <c r="M34" s="51">
        <f>J34+K34+L34</f>
        <v>656.57170799999994</v>
      </c>
      <c r="N34" s="64"/>
      <c r="O34" s="64"/>
      <c r="P34" s="79"/>
      <c r="Q34" s="97"/>
    </row>
    <row r="35" spans="2:17" ht="15" customHeight="1" thickBot="1" x14ac:dyDescent="0.35">
      <c r="B35" s="90">
        <v>4</v>
      </c>
      <c r="C35" s="149"/>
      <c r="D35" s="37">
        <f>D34+1</f>
        <v>402</v>
      </c>
      <c r="E35" s="37" t="s">
        <v>50</v>
      </c>
      <c r="F35" s="49">
        <f t="shared" si="35"/>
        <v>56.908999999999999</v>
      </c>
      <c r="G35" s="49">
        <f t="shared" si="36"/>
        <v>2.4569999999999999</v>
      </c>
      <c r="H35" s="49">
        <f t="shared" si="34"/>
        <v>1.631</v>
      </c>
      <c r="I35" s="46">
        <f>F35+G35+H35</f>
        <v>60.997</v>
      </c>
      <c r="J35" s="46">
        <f>F35*10.764</f>
        <v>612.56847599999992</v>
      </c>
      <c r="K35" s="46">
        <f t="shared" si="23"/>
        <v>26.447147999999999</v>
      </c>
      <c r="L35" s="46">
        <f t="shared" si="23"/>
        <v>17.556083999999998</v>
      </c>
      <c r="M35" s="52">
        <f>J35+K35+L35</f>
        <v>656.57170799999994</v>
      </c>
      <c r="N35" s="64"/>
      <c r="O35" s="64"/>
      <c r="P35" s="78"/>
      <c r="Q35" s="97"/>
    </row>
    <row r="36" spans="2:17" s="98" customFormat="1" ht="15" customHeight="1" thickBot="1" x14ac:dyDescent="0.35">
      <c r="B36" s="90">
        <v>4</v>
      </c>
      <c r="C36" s="149"/>
      <c r="D36" s="37">
        <f t="shared" ref="D36:D41" si="37">D35+1</f>
        <v>403</v>
      </c>
      <c r="E36" s="37" t="s">
        <v>56</v>
      </c>
      <c r="F36" s="49">
        <f t="shared" ref="F36:F37" si="38">58.878</f>
        <v>58.878</v>
      </c>
      <c r="G36" s="49">
        <f t="shared" ref="G36:G37" si="39">3.294</f>
        <v>3.294</v>
      </c>
      <c r="H36" s="49">
        <f t="shared" si="34"/>
        <v>1.631</v>
      </c>
      <c r="I36" s="46">
        <f t="shared" ref="I36:I41" si="40">F36+G36+H36</f>
        <v>63.802999999999997</v>
      </c>
      <c r="J36" s="46">
        <f t="shared" ref="J36:J41" si="41">F36*10.764</f>
        <v>633.76279199999999</v>
      </c>
      <c r="K36" s="46">
        <f t="shared" si="23"/>
        <v>35.456615999999997</v>
      </c>
      <c r="L36" s="46">
        <f t="shared" si="23"/>
        <v>17.556083999999998</v>
      </c>
      <c r="M36" s="52">
        <f t="shared" ref="M36:M41" si="42">J36+K36+L36</f>
        <v>686.77549199999999</v>
      </c>
      <c r="N36" s="64"/>
      <c r="O36" s="64"/>
      <c r="P36" s="81"/>
      <c r="Q36" s="97"/>
    </row>
    <row r="37" spans="2:17" s="98" customFormat="1" ht="15" customHeight="1" thickBot="1" x14ac:dyDescent="0.35">
      <c r="B37" s="90">
        <v>4</v>
      </c>
      <c r="C37" s="149"/>
      <c r="D37" s="37">
        <f t="shared" si="37"/>
        <v>404</v>
      </c>
      <c r="E37" s="37" t="s">
        <v>56</v>
      </c>
      <c r="F37" s="49">
        <f t="shared" si="38"/>
        <v>58.878</v>
      </c>
      <c r="G37" s="49">
        <f t="shared" si="39"/>
        <v>3.294</v>
      </c>
      <c r="H37" s="49">
        <f t="shared" si="34"/>
        <v>1.631</v>
      </c>
      <c r="I37" s="46">
        <f t="shared" si="40"/>
        <v>63.802999999999997</v>
      </c>
      <c r="J37" s="46">
        <f t="shared" si="41"/>
        <v>633.76279199999999</v>
      </c>
      <c r="K37" s="46">
        <f t="shared" si="23"/>
        <v>35.456615999999997</v>
      </c>
      <c r="L37" s="46">
        <f t="shared" si="23"/>
        <v>17.556083999999998</v>
      </c>
      <c r="M37" s="52">
        <f t="shared" si="42"/>
        <v>686.77549199999999</v>
      </c>
      <c r="N37" s="64"/>
      <c r="O37" s="64"/>
      <c r="P37" s="81"/>
      <c r="Q37" s="105"/>
    </row>
    <row r="38" spans="2:17" ht="15" customHeight="1" thickBot="1" x14ac:dyDescent="0.35">
      <c r="B38" s="90">
        <v>4</v>
      </c>
      <c r="C38" s="149"/>
      <c r="D38" s="37">
        <f t="shared" si="37"/>
        <v>405</v>
      </c>
      <c r="E38" s="37" t="s">
        <v>55</v>
      </c>
      <c r="F38" s="49">
        <f t="shared" ref="F38:F39" si="43">39.902</f>
        <v>39.902000000000001</v>
      </c>
      <c r="G38" s="49">
        <f t="shared" ref="G38:G39" si="44">2.502</f>
        <v>2.5019999999999998</v>
      </c>
      <c r="H38" s="49">
        <f>0</f>
        <v>0</v>
      </c>
      <c r="I38" s="46">
        <f t="shared" si="40"/>
        <v>42.404000000000003</v>
      </c>
      <c r="J38" s="46">
        <f t="shared" si="41"/>
        <v>429.50512800000001</v>
      </c>
      <c r="K38" s="46">
        <f t="shared" si="23"/>
        <v>26.931527999999997</v>
      </c>
      <c r="L38" s="46">
        <f t="shared" si="23"/>
        <v>0</v>
      </c>
      <c r="M38" s="52">
        <f t="shared" si="42"/>
        <v>456.43665600000003</v>
      </c>
      <c r="N38" s="64"/>
      <c r="O38" s="64"/>
      <c r="P38" s="81"/>
      <c r="Q38" s="105"/>
    </row>
    <row r="39" spans="2:17" ht="15" customHeight="1" thickBot="1" x14ac:dyDescent="0.35">
      <c r="B39" s="90">
        <v>4</v>
      </c>
      <c r="C39" s="149"/>
      <c r="D39" s="37">
        <f t="shared" si="37"/>
        <v>406</v>
      </c>
      <c r="E39" s="37" t="s">
        <v>55</v>
      </c>
      <c r="F39" s="49">
        <f t="shared" si="43"/>
        <v>39.902000000000001</v>
      </c>
      <c r="G39" s="49">
        <f t="shared" si="44"/>
        <v>2.5019999999999998</v>
      </c>
      <c r="H39" s="49">
        <f>0</f>
        <v>0</v>
      </c>
      <c r="I39" s="46">
        <f t="shared" si="40"/>
        <v>42.404000000000003</v>
      </c>
      <c r="J39" s="46">
        <f t="shared" si="41"/>
        <v>429.50512800000001</v>
      </c>
      <c r="K39" s="46">
        <f t="shared" si="23"/>
        <v>26.931527999999997</v>
      </c>
      <c r="L39" s="46">
        <f t="shared" si="23"/>
        <v>0</v>
      </c>
      <c r="M39" s="52">
        <f t="shared" si="42"/>
        <v>456.43665600000003</v>
      </c>
      <c r="N39" s="64"/>
      <c r="O39" s="64"/>
      <c r="P39" s="81"/>
      <c r="Q39" s="105"/>
    </row>
    <row r="40" spans="2:17" s="98" customFormat="1" ht="15" customHeight="1" thickBot="1" x14ac:dyDescent="0.35">
      <c r="B40" s="90">
        <v>4</v>
      </c>
      <c r="C40" s="149"/>
      <c r="D40" s="37">
        <f t="shared" si="37"/>
        <v>407</v>
      </c>
      <c r="E40" s="37" t="s">
        <v>56</v>
      </c>
      <c r="F40" s="49">
        <f t="shared" ref="F40:F41" si="45">58.878</f>
        <v>58.878</v>
      </c>
      <c r="G40" s="49">
        <f t="shared" ref="G40:G41" si="46">3.294</f>
        <v>3.294</v>
      </c>
      <c r="H40" s="49">
        <f t="shared" ref="H40:H45" si="47">1.631</f>
        <v>1.631</v>
      </c>
      <c r="I40" s="46">
        <f t="shared" si="40"/>
        <v>63.802999999999997</v>
      </c>
      <c r="J40" s="46">
        <f t="shared" si="41"/>
        <v>633.76279199999999</v>
      </c>
      <c r="K40" s="46">
        <f t="shared" si="23"/>
        <v>35.456615999999997</v>
      </c>
      <c r="L40" s="46">
        <f t="shared" si="23"/>
        <v>17.556083999999998</v>
      </c>
      <c r="M40" s="52">
        <f t="shared" si="42"/>
        <v>686.77549199999999</v>
      </c>
      <c r="N40" s="64"/>
      <c r="O40" s="64"/>
      <c r="P40" s="81"/>
      <c r="Q40" s="105"/>
    </row>
    <row r="41" spans="2:17" s="98" customFormat="1" ht="15.75" customHeight="1" thickBot="1" x14ac:dyDescent="0.35">
      <c r="B41" s="90">
        <v>4</v>
      </c>
      <c r="C41" s="152"/>
      <c r="D41" s="40">
        <f t="shared" si="37"/>
        <v>408</v>
      </c>
      <c r="E41" s="40" t="s">
        <v>56</v>
      </c>
      <c r="F41" s="50">
        <f t="shared" si="45"/>
        <v>58.878</v>
      </c>
      <c r="G41" s="50">
        <f t="shared" si="46"/>
        <v>3.294</v>
      </c>
      <c r="H41" s="50">
        <f t="shared" si="47"/>
        <v>1.631</v>
      </c>
      <c r="I41" s="47">
        <f t="shared" si="40"/>
        <v>63.802999999999997</v>
      </c>
      <c r="J41" s="47">
        <f t="shared" si="41"/>
        <v>633.76279199999999</v>
      </c>
      <c r="K41" s="47">
        <f t="shared" si="23"/>
        <v>35.456615999999997</v>
      </c>
      <c r="L41" s="47">
        <f t="shared" si="23"/>
        <v>17.556083999999998</v>
      </c>
      <c r="M41" s="53">
        <f t="shared" si="42"/>
        <v>686.77549199999999</v>
      </c>
      <c r="N41" s="104"/>
      <c r="O41" s="104"/>
      <c r="P41" s="77"/>
      <c r="Q41" s="105"/>
    </row>
    <row r="42" spans="2:17" ht="15" customHeight="1" thickBot="1" x14ac:dyDescent="0.35">
      <c r="B42" s="90">
        <v>4</v>
      </c>
      <c r="C42" s="151">
        <v>5</v>
      </c>
      <c r="D42" s="38">
        <v>501</v>
      </c>
      <c r="E42" s="38" t="s">
        <v>50</v>
      </c>
      <c r="F42" s="41">
        <f t="shared" ref="F42:F43" si="48">56.909</f>
        <v>56.908999999999999</v>
      </c>
      <c r="G42" s="41">
        <f t="shared" ref="G42:G43" si="49">2.457</f>
        <v>2.4569999999999999</v>
      </c>
      <c r="H42" s="41">
        <f t="shared" si="47"/>
        <v>1.631</v>
      </c>
      <c r="I42" s="45">
        <f>F42+G42+H42</f>
        <v>60.997</v>
      </c>
      <c r="J42" s="44">
        <f>F42*10.764</f>
        <v>612.56847599999992</v>
      </c>
      <c r="K42" s="44">
        <f t="shared" si="23"/>
        <v>26.447147999999999</v>
      </c>
      <c r="L42" s="44">
        <f t="shared" si="23"/>
        <v>17.556083999999998</v>
      </c>
      <c r="M42" s="51">
        <f>J42+K42+L42</f>
        <v>656.57170799999994</v>
      </c>
      <c r="N42" s="64"/>
      <c r="O42" s="64"/>
      <c r="P42" s="79"/>
      <c r="Q42" s="97"/>
    </row>
    <row r="43" spans="2:17" ht="15" customHeight="1" thickBot="1" x14ac:dyDescent="0.35">
      <c r="B43" s="90">
        <v>4</v>
      </c>
      <c r="C43" s="149"/>
      <c r="D43" s="37">
        <f>D42+1</f>
        <v>502</v>
      </c>
      <c r="E43" s="37" t="s">
        <v>50</v>
      </c>
      <c r="F43" s="49">
        <f t="shared" si="48"/>
        <v>56.908999999999999</v>
      </c>
      <c r="G43" s="49">
        <f t="shared" si="49"/>
        <v>2.4569999999999999</v>
      </c>
      <c r="H43" s="49">
        <f t="shared" si="47"/>
        <v>1.631</v>
      </c>
      <c r="I43" s="46">
        <f>F43+G43+H43</f>
        <v>60.997</v>
      </c>
      <c r="J43" s="46">
        <f>F43*10.764</f>
        <v>612.56847599999992</v>
      </c>
      <c r="K43" s="46">
        <f t="shared" si="23"/>
        <v>26.447147999999999</v>
      </c>
      <c r="L43" s="46">
        <f t="shared" si="23"/>
        <v>17.556083999999998</v>
      </c>
      <c r="M43" s="52">
        <f>J43+K43+L43</f>
        <v>656.57170799999994</v>
      </c>
      <c r="N43" s="64"/>
      <c r="O43" s="64"/>
      <c r="P43" s="78"/>
      <c r="Q43" s="97"/>
    </row>
    <row r="44" spans="2:17" ht="15" customHeight="1" thickBot="1" x14ac:dyDescent="0.35">
      <c r="B44" s="90">
        <v>4</v>
      </c>
      <c r="C44" s="149"/>
      <c r="D44" s="37">
        <f t="shared" ref="D44:D49" si="50">D43+1</f>
        <v>503</v>
      </c>
      <c r="E44" s="37" t="s">
        <v>56</v>
      </c>
      <c r="F44" s="49">
        <f t="shared" ref="F44:F45" si="51">58.878</f>
        <v>58.878</v>
      </c>
      <c r="G44" s="49">
        <f t="shared" ref="G44:G45" si="52">3.294</f>
        <v>3.294</v>
      </c>
      <c r="H44" s="49">
        <f t="shared" si="47"/>
        <v>1.631</v>
      </c>
      <c r="I44" s="46">
        <f t="shared" ref="I44:I49" si="53">F44+G44+H44</f>
        <v>63.802999999999997</v>
      </c>
      <c r="J44" s="46">
        <f t="shared" ref="J44:J49" si="54">F44*10.764</f>
        <v>633.76279199999999</v>
      </c>
      <c r="K44" s="46">
        <f t="shared" si="23"/>
        <v>35.456615999999997</v>
      </c>
      <c r="L44" s="46">
        <f t="shared" si="23"/>
        <v>17.556083999999998</v>
      </c>
      <c r="M44" s="52">
        <f t="shared" ref="M44:M49" si="55">J44+K44+L44</f>
        <v>686.77549199999999</v>
      </c>
      <c r="N44" s="64"/>
      <c r="O44" s="64"/>
      <c r="P44" s="81"/>
      <c r="Q44" s="97"/>
    </row>
    <row r="45" spans="2:17" s="98" customFormat="1" ht="15" customHeight="1" thickBot="1" x14ac:dyDescent="0.35">
      <c r="B45" s="90">
        <v>4</v>
      </c>
      <c r="C45" s="149"/>
      <c r="D45" s="37">
        <f t="shared" si="50"/>
        <v>504</v>
      </c>
      <c r="E45" s="37" t="s">
        <v>56</v>
      </c>
      <c r="F45" s="49">
        <f t="shared" si="51"/>
        <v>58.878</v>
      </c>
      <c r="G45" s="49">
        <f t="shared" si="52"/>
        <v>3.294</v>
      </c>
      <c r="H45" s="49">
        <f t="shared" si="47"/>
        <v>1.631</v>
      </c>
      <c r="I45" s="46">
        <f t="shared" si="53"/>
        <v>63.802999999999997</v>
      </c>
      <c r="J45" s="46">
        <f t="shared" si="54"/>
        <v>633.76279199999999</v>
      </c>
      <c r="K45" s="46">
        <f t="shared" si="23"/>
        <v>35.456615999999997</v>
      </c>
      <c r="L45" s="46">
        <f t="shared" si="23"/>
        <v>17.556083999999998</v>
      </c>
      <c r="M45" s="52">
        <f t="shared" si="55"/>
        <v>686.77549199999999</v>
      </c>
      <c r="N45" s="64"/>
      <c r="O45" s="64"/>
      <c r="P45" s="81"/>
      <c r="Q45" s="105"/>
    </row>
    <row r="46" spans="2:17" ht="15" customHeight="1" thickBot="1" x14ac:dyDescent="0.35">
      <c r="B46" s="90">
        <v>4</v>
      </c>
      <c r="C46" s="149"/>
      <c r="D46" s="37">
        <f t="shared" si="50"/>
        <v>505</v>
      </c>
      <c r="E46" s="37" t="s">
        <v>55</v>
      </c>
      <c r="F46" s="49">
        <f t="shared" ref="F46:F47" si="56">39.902</f>
        <v>39.902000000000001</v>
      </c>
      <c r="G46" s="49">
        <f t="shared" ref="G46:G47" si="57">2.502</f>
        <v>2.5019999999999998</v>
      </c>
      <c r="H46" s="49">
        <f>0</f>
        <v>0</v>
      </c>
      <c r="I46" s="46">
        <f t="shared" si="53"/>
        <v>42.404000000000003</v>
      </c>
      <c r="J46" s="46">
        <f t="shared" si="54"/>
        <v>429.50512800000001</v>
      </c>
      <c r="K46" s="46">
        <f t="shared" si="23"/>
        <v>26.931527999999997</v>
      </c>
      <c r="L46" s="46">
        <f t="shared" si="23"/>
        <v>0</v>
      </c>
      <c r="M46" s="52">
        <f t="shared" si="55"/>
        <v>456.43665600000003</v>
      </c>
      <c r="N46" s="64"/>
      <c r="O46" s="64"/>
      <c r="P46" s="81"/>
      <c r="Q46" s="105"/>
    </row>
    <row r="47" spans="2:17" ht="15" customHeight="1" thickBot="1" x14ac:dyDescent="0.35">
      <c r="B47" s="90">
        <v>4</v>
      </c>
      <c r="C47" s="149"/>
      <c r="D47" s="37">
        <f t="shared" si="50"/>
        <v>506</v>
      </c>
      <c r="E47" s="37" t="s">
        <v>55</v>
      </c>
      <c r="F47" s="49">
        <f t="shared" si="56"/>
        <v>39.902000000000001</v>
      </c>
      <c r="G47" s="49">
        <f t="shared" si="57"/>
        <v>2.5019999999999998</v>
      </c>
      <c r="H47" s="49">
        <f>0</f>
        <v>0</v>
      </c>
      <c r="I47" s="46">
        <f t="shared" si="53"/>
        <v>42.404000000000003</v>
      </c>
      <c r="J47" s="46">
        <f t="shared" si="54"/>
        <v>429.50512800000001</v>
      </c>
      <c r="K47" s="46">
        <f t="shared" si="23"/>
        <v>26.931527999999997</v>
      </c>
      <c r="L47" s="46">
        <f t="shared" si="23"/>
        <v>0</v>
      </c>
      <c r="M47" s="52">
        <f t="shared" si="55"/>
        <v>456.43665600000003</v>
      </c>
      <c r="N47" s="64"/>
      <c r="O47" s="64"/>
      <c r="P47" s="81"/>
      <c r="Q47" s="105"/>
    </row>
    <row r="48" spans="2:17" s="98" customFormat="1" ht="15" customHeight="1" thickBot="1" x14ac:dyDescent="0.35">
      <c r="B48" s="90">
        <v>4</v>
      </c>
      <c r="C48" s="149"/>
      <c r="D48" s="37">
        <f t="shared" si="50"/>
        <v>507</v>
      </c>
      <c r="E48" s="37" t="s">
        <v>56</v>
      </c>
      <c r="F48" s="49">
        <f t="shared" ref="F48:F49" si="58">58.878</f>
        <v>58.878</v>
      </c>
      <c r="G48" s="49">
        <f t="shared" ref="G48:G49" si="59">3.294</f>
        <v>3.294</v>
      </c>
      <c r="H48" s="49">
        <f t="shared" ref="H48:H53" si="60">1.631</f>
        <v>1.631</v>
      </c>
      <c r="I48" s="46">
        <f t="shared" si="53"/>
        <v>63.802999999999997</v>
      </c>
      <c r="J48" s="46">
        <f t="shared" si="54"/>
        <v>633.76279199999999</v>
      </c>
      <c r="K48" s="46">
        <f t="shared" si="23"/>
        <v>35.456615999999997</v>
      </c>
      <c r="L48" s="46">
        <f t="shared" si="23"/>
        <v>17.556083999999998</v>
      </c>
      <c r="M48" s="52">
        <f t="shared" si="55"/>
        <v>686.77549199999999</v>
      </c>
      <c r="N48" s="64"/>
      <c r="O48" s="64"/>
      <c r="P48" s="81"/>
      <c r="Q48" s="105"/>
    </row>
    <row r="49" spans="2:17" s="98" customFormat="1" ht="15" customHeight="1" thickBot="1" x14ac:dyDescent="0.35">
      <c r="B49" s="90">
        <v>4</v>
      </c>
      <c r="C49" s="149"/>
      <c r="D49" s="40">
        <f t="shared" si="50"/>
        <v>508</v>
      </c>
      <c r="E49" s="40" t="s">
        <v>56</v>
      </c>
      <c r="F49" s="50">
        <f t="shared" si="58"/>
        <v>58.878</v>
      </c>
      <c r="G49" s="50">
        <f t="shared" si="59"/>
        <v>3.294</v>
      </c>
      <c r="H49" s="50">
        <f t="shared" si="60"/>
        <v>1.631</v>
      </c>
      <c r="I49" s="47">
        <f t="shared" si="53"/>
        <v>63.802999999999997</v>
      </c>
      <c r="J49" s="47">
        <f t="shared" si="54"/>
        <v>633.76279199999999</v>
      </c>
      <c r="K49" s="47">
        <f t="shared" si="23"/>
        <v>35.456615999999997</v>
      </c>
      <c r="L49" s="47">
        <f t="shared" si="23"/>
        <v>17.556083999999998</v>
      </c>
      <c r="M49" s="53">
        <f t="shared" si="55"/>
        <v>686.77549199999999</v>
      </c>
      <c r="N49" s="104"/>
      <c r="O49" s="104"/>
      <c r="P49" s="77"/>
      <c r="Q49" s="105"/>
    </row>
    <row r="50" spans="2:17" ht="15" customHeight="1" thickBot="1" x14ac:dyDescent="0.35">
      <c r="B50" s="90">
        <v>4</v>
      </c>
      <c r="C50" s="148">
        <v>6</v>
      </c>
      <c r="D50" s="38">
        <v>601</v>
      </c>
      <c r="E50" s="38" t="s">
        <v>50</v>
      </c>
      <c r="F50" s="41">
        <f t="shared" ref="F50:F51" si="61">56.909</f>
        <v>56.908999999999999</v>
      </c>
      <c r="G50" s="41">
        <f t="shared" ref="G50:G51" si="62">2.457</f>
        <v>2.4569999999999999</v>
      </c>
      <c r="H50" s="41">
        <f t="shared" si="60"/>
        <v>1.631</v>
      </c>
      <c r="I50" s="45">
        <f>F50+G50+H50</f>
        <v>60.997</v>
      </c>
      <c r="J50" s="44">
        <f>F50*10.764</f>
        <v>612.56847599999992</v>
      </c>
      <c r="K50" s="44">
        <f t="shared" si="23"/>
        <v>26.447147999999999</v>
      </c>
      <c r="L50" s="44">
        <f t="shared" si="23"/>
        <v>17.556083999999998</v>
      </c>
      <c r="M50" s="51">
        <f>J50+K50+L50</f>
        <v>656.57170799999994</v>
      </c>
      <c r="N50" s="64"/>
      <c r="O50" s="64"/>
      <c r="P50" s="79"/>
      <c r="Q50" s="97"/>
    </row>
    <row r="51" spans="2:17" ht="15" customHeight="1" thickBot="1" x14ac:dyDescent="0.35">
      <c r="B51" s="90">
        <v>4</v>
      </c>
      <c r="C51" s="149"/>
      <c r="D51" s="37">
        <f>D50+1</f>
        <v>602</v>
      </c>
      <c r="E51" s="37" t="s">
        <v>50</v>
      </c>
      <c r="F51" s="49">
        <f t="shared" si="61"/>
        <v>56.908999999999999</v>
      </c>
      <c r="G51" s="49">
        <f t="shared" si="62"/>
        <v>2.4569999999999999</v>
      </c>
      <c r="H51" s="49">
        <f t="shared" si="60"/>
        <v>1.631</v>
      </c>
      <c r="I51" s="46">
        <f>F51+G51+H51</f>
        <v>60.997</v>
      </c>
      <c r="J51" s="46">
        <f>F51*10.764</f>
        <v>612.56847599999992</v>
      </c>
      <c r="K51" s="46">
        <f t="shared" si="23"/>
        <v>26.447147999999999</v>
      </c>
      <c r="L51" s="46">
        <f t="shared" si="23"/>
        <v>17.556083999999998</v>
      </c>
      <c r="M51" s="52">
        <f>J51+K51+L51</f>
        <v>656.57170799999994</v>
      </c>
      <c r="N51" s="64"/>
      <c r="O51" s="64"/>
      <c r="P51" s="78"/>
      <c r="Q51" s="97"/>
    </row>
    <row r="52" spans="2:17" s="98" customFormat="1" ht="15" customHeight="1" thickBot="1" x14ac:dyDescent="0.35">
      <c r="B52" s="90">
        <v>4</v>
      </c>
      <c r="C52" s="149"/>
      <c r="D52" s="37">
        <f t="shared" ref="D52:D57" si="63">D51+1</f>
        <v>603</v>
      </c>
      <c r="E52" s="37" t="s">
        <v>56</v>
      </c>
      <c r="F52" s="49">
        <f t="shared" ref="F52:F53" si="64">58.878</f>
        <v>58.878</v>
      </c>
      <c r="G52" s="49">
        <f t="shared" ref="G52:G53" si="65">3.294</f>
        <v>3.294</v>
      </c>
      <c r="H52" s="49">
        <f t="shared" si="60"/>
        <v>1.631</v>
      </c>
      <c r="I52" s="46">
        <f t="shared" ref="I52:I57" si="66">F52+G52+H52</f>
        <v>63.802999999999997</v>
      </c>
      <c r="J52" s="46">
        <f t="shared" ref="J52:J57" si="67">F52*10.764</f>
        <v>633.76279199999999</v>
      </c>
      <c r="K52" s="46">
        <f t="shared" si="23"/>
        <v>35.456615999999997</v>
      </c>
      <c r="L52" s="46">
        <f t="shared" si="23"/>
        <v>17.556083999999998</v>
      </c>
      <c r="M52" s="52">
        <f t="shared" ref="M52:M57" si="68">J52+K52+L52</f>
        <v>686.77549199999999</v>
      </c>
      <c r="N52" s="64"/>
      <c r="O52" s="64"/>
      <c r="P52" s="81"/>
      <c r="Q52" s="97"/>
    </row>
    <row r="53" spans="2:17" s="98" customFormat="1" ht="15" customHeight="1" thickBot="1" x14ac:dyDescent="0.35">
      <c r="B53" s="90">
        <v>4</v>
      </c>
      <c r="C53" s="149"/>
      <c r="D53" s="37">
        <f t="shared" si="63"/>
        <v>604</v>
      </c>
      <c r="E53" s="37" t="s">
        <v>56</v>
      </c>
      <c r="F53" s="49">
        <f t="shared" si="64"/>
        <v>58.878</v>
      </c>
      <c r="G53" s="49">
        <f t="shared" si="65"/>
        <v>3.294</v>
      </c>
      <c r="H53" s="49">
        <f t="shared" si="60"/>
        <v>1.631</v>
      </c>
      <c r="I53" s="46">
        <f t="shared" si="66"/>
        <v>63.802999999999997</v>
      </c>
      <c r="J53" s="46">
        <f t="shared" si="67"/>
        <v>633.76279199999999</v>
      </c>
      <c r="K53" s="46">
        <f t="shared" si="23"/>
        <v>35.456615999999997</v>
      </c>
      <c r="L53" s="46">
        <f t="shared" si="23"/>
        <v>17.556083999999998</v>
      </c>
      <c r="M53" s="52">
        <f t="shared" si="68"/>
        <v>686.77549199999999</v>
      </c>
      <c r="N53" s="64"/>
      <c r="O53" s="64"/>
      <c r="P53" s="81"/>
      <c r="Q53" s="105"/>
    </row>
    <row r="54" spans="2:17" ht="15" customHeight="1" thickBot="1" x14ac:dyDescent="0.35">
      <c r="B54" s="90">
        <v>4</v>
      </c>
      <c r="C54" s="149"/>
      <c r="D54" s="37">
        <f t="shared" si="63"/>
        <v>605</v>
      </c>
      <c r="E54" s="37" t="s">
        <v>55</v>
      </c>
      <c r="F54" s="49">
        <f t="shared" ref="F54:F55" si="69">39.902</f>
        <v>39.902000000000001</v>
      </c>
      <c r="G54" s="49">
        <f t="shared" ref="G54:G55" si="70">2.502</f>
        <v>2.5019999999999998</v>
      </c>
      <c r="H54" s="49">
        <f>0</f>
        <v>0</v>
      </c>
      <c r="I54" s="46">
        <f t="shared" si="66"/>
        <v>42.404000000000003</v>
      </c>
      <c r="J54" s="46">
        <f t="shared" si="67"/>
        <v>429.50512800000001</v>
      </c>
      <c r="K54" s="46">
        <f t="shared" si="23"/>
        <v>26.931527999999997</v>
      </c>
      <c r="L54" s="46">
        <f t="shared" si="23"/>
        <v>0</v>
      </c>
      <c r="M54" s="52">
        <f t="shared" si="68"/>
        <v>456.43665600000003</v>
      </c>
      <c r="N54" s="64"/>
      <c r="O54" s="64"/>
      <c r="P54" s="81"/>
      <c r="Q54" s="105"/>
    </row>
    <row r="55" spans="2:17" ht="15" customHeight="1" thickBot="1" x14ac:dyDescent="0.35">
      <c r="B55" s="90">
        <v>4</v>
      </c>
      <c r="C55" s="149"/>
      <c r="D55" s="37">
        <f t="shared" si="63"/>
        <v>606</v>
      </c>
      <c r="E55" s="37" t="s">
        <v>55</v>
      </c>
      <c r="F55" s="49">
        <f t="shared" si="69"/>
        <v>39.902000000000001</v>
      </c>
      <c r="G55" s="49">
        <f t="shared" si="70"/>
        <v>2.5019999999999998</v>
      </c>
      <c r="H55" s="49">
        <f>0</f>
        <v>0</v>
      </c>
      <c r="I55" s="46">
        <f t="shared" si="66"/>
        <v>42.404000000000003</v>
      </c>
      <c r="J55" s="46">
        <f t="shared" si="67"/>
        <v>429.50512800000001</v>
      </c>
      <c r="K55" s="46">
        <f t="shared" si="23"/>
        <v>26.931527999999997</v>
      </c>
      <c r="L55" s="46">
        <f t="shared" si="23"/>
        <v>0</v>
      </c>
      <c r="M55" s="52">
        <f t="shared" si="68"/>
        <v>456.43665600000003</v>
      </c>
      <c r="N55" s="64"/>
      <c r="O55" s="64"/>
      <c r="P55" s="81"/>
      <c r="Q55" s="105"/>
    </row>
    <row r="56" spans="2:17" s="98" customFormat="1" ht="15" customHeight="1" thickBot="1" x14ac:dyDescent="0.35">
      <c r="B56" s="90">
        <v>4</v>
      </c>
      <c r="C56" s="149"/>
      <c r="D56" s="37">
        <f t="shared" si="63"/>
        <v>607</v>
      </c>
      <c r="E56" s="37" t="s">
        <v>56</v>
      </c>
      <c r="F56" s="49">
        <f t="shared" ref="F56:F57" si="71">58.878</f>
        <v>58.878</v>
      </c>
      <c r="G56" s="49">
        <f t="shared" ref="G56:G57" si="72">3.294</f>
        <v>3.294</v>
      </c>
      <c r="H56" s="49">
        <f t="shared" ref="H56:H61" si="73">1.631</f>
        <v>1.631</v>
      </c>
      <c r="I56" s="46">
        <f t="shared" si="66"/>
        <v>63.802999999999997</v>
      </c>
      <c r="J56" s="46">
        <f t="shared" si="67"/>
        <v>633.76279199999999</v>
      </c>
      <c r="K56" s="46">
        <f t="shared" si="23"/>
        <v>35.456615999999997</v>
      </c>
      <c r="L56" s="46">
        <f t="shared" si="23"/>
        <v>17.556083999999998</v>
      </c>
      <c r="M56" s="52">
        <f t="shared" si="68"/>
        <v>686.77549199999999</v>
      </c>
      <c r="N56" s="64"/>
      <c r="O56" s="64"/>
      <c r="P56" s="81"/>
      <c r="Q56" s="105"/>
    </row>
    <row r="57" spans="2:17" s="98" customFormat="1" ht="15.75" customHeight="1" thickBot="1" x14ac:dyDescent="0.35">
      <c r="B57" s="90">
        <v>4</v>
      </c>
      <c r="C57" s="152"/>
      <c r="D57" s="40">
        <f t="shared" si="63"/>
        <v>608</v>
      </c>
      <c r="E57" s="40" t="s">
        <v>56</v>
      </c>
      <c r="F57" s="50">
        <f t="shared" si="71"/>
        <v>58.878</v>
      </c>
      <c r="G57" s="50">
        <f t="shared" si="72"/>
        <v>3.294</v>
      </c>
      <c r="H57" s="50">
        <f t="shared" si="73"/>
        <v>1.631</v>
      </c>
      <c r="I57" s="47">
        <f t="shared" si="66"/>
        <v>63.802999999999997</v>
      </c>
      <c r="J57" s="47">
        <f t="shared" si="67"/>
        <v>633.76279199999999</v>
      </c>
      <c r="K57" s="47">
        <f t="shared" si="23"/>
        <v>35.456615999999997</v>
      </c>
      <c r="L57" s="47">
        <f t="shared" si="23"/>
        <v>17.556083999999998</v>
      </c>
      <c r="M57" s="53">
        <f t="shared" si="68"/>
        <v>686.77549199999999</v>
      </c>
      <c r="N57" s="104"/>
      <c r="O57" s="104"/>
      <c r="P57" s="77"/>
      <c r="Q57" s="105"/>
    </row>
    <row r="58" spans="2:17" ht="15" customHeight="1" thickBot="1" x14ac:dyDescent="0.35">
      <c r="B58" s="90">
        <v>4</v>
      </c>
      <c r="C58" s="151">
        <v>7</v>
      </c>
      <c r="D58" s="38">
        <v>701</v>
      </c>
      <c r="E58" s="38" t="s">
        <v>50</v>
      </c>
      <c r="F58" s="41">
        <f t="shared" ref="F58:F59" si="74">56.909</f>
        <v>56.908999999999999</v>
      </c>
      <c r="G58" s="41">
        <f t="shared" ref="G58:G59" si="75">2.457</f>
        <v>2.4569999999999999</v>
      </c>
      <c r="H58" s="41">
        <f t="shared" si="73"/>
        <v>1.631</v>
      </c>
      <c r="I58" s="44">
        <f>F58+G58+H58</f>
        <v>60.997</v>
      </c>
      <c r="J58" s="44">
        <f>F58*10.764</f>
        <v>612.56847599999992</v>
      </c>
      <c r="K58" s="44">
        <f t="shared" si="23"/>
        <v>26.447147999999999</v>
      </c>
      <c r="L58" s="44">
        <f t="shared" si="23"/>
        <v>17.556083999999998</v>
      </c>
      <c r="M58" s="51">
        <f>J58+K58+L58</f>
        <v>656.57170799999994</v>
      </c>
      <c r="N58" s="64"/>
      <c r="O58" s="64"/>
      <c r="P58" s="79"/>
      <c r="Q58" s="97"/>
    </row>
    <row r="59" spans="2:17" ht="15" customHeight="1" thickBot="1" x14ac:dyDescent="0.35">
      <c r="B59" s="90">
        <v>4</v>
      </c>
      <c r="C59" s="149"/>
      <c r="D59" s="37">
        <f>D58+1</f>
        <v>702</v>
      </c>
      <c r="E59" s="37" t="s">
        <v>50</v>
      </c>
      <c r="F59" s="49">
        <f t="shared" si="74"/>
        <v>56.908999999999999</v>
      </c>
      <c r="G59" s="49">
        <f t="shared" si="75"/>
        <v>2.4569999999999999</v>
      </c>
      <c r="H59" s="49">
        <f t="shared" si="73"/>
        <v>1.631</v>
      </c>
      <c r="I59" s="46">
        <f t="shared" ref="I59" si="76">F59+G59+H59</f>
        <v>60.997</v>
      </c>
      <c r="J59" s="46">
        <f t="shared" ref="J59" si="77">F59*10.764</f>
        <v>612.56847599999992</v>
      </c>
      <c r="K59" s="46">
        <f t="shared" ref="K59" si="78">G59*10.764</f>
        <v>26.447147999999999</v>
      </c>
      <c r="L59" s="46">
        <f t="shared" ref="L59" si="79">H59*10.764</f>
        <v>17.556083999999998</v>
      </c>
      <c r="M59" s="52">
        <f t="shared" ref="M59" si="80">J59+K59+L59</f>
        <v>656.57170799999994</v>
      </c>
      <c r="N59" s="64"/>
      <c r="O59" s="64"/>
      <c r="P59" s="78"/>
      <c r="Q59" s="97"/>
    </row>
    <row r="60" spans="2:17" s="98" customFormat="1" ht="15" customHeight="1" thickBot="1" x14ac:dyDescent="0.35">
      <c r="B60" s="90">
        <v>4</v>
      </c>
      <c r="C60" s="149"/>
      <c r="D60" s="37">
        <f t="shared" ref="D60:D65" si="81">D59+1</f>
        <v>703</v>
      </c>
      <c r="E60" s="37" t="s">
        <v>56</v>
      </c>
      <c r="F60" s="49">
        <f t="shared" ref="F60:F61" si="82">58.878</f>
        <v>58.878</v>
      </c>
      <c r="G60" s="49">
        <f t="shared" ref="G60:G61" si="83">3.294</f>
        <v>3.294</v>
      </c>
      <c r="H60" s="49">
        <f t="shared" si="73"/>
        <v>1.631</v>
      </c>
      <c r="I60" s="46">
        <f t="shared" ref="I60:I65" si="84">F60+G60+H60</f>
        <v>63.802999999999997</v>
      </c>
      <c r="J60" s="46">
        <f t="shared" ref="J60:J65" si="85">F60*10.764</f>
        <v>633.76279199999999</v>
      </c>
      <c r="K60" s="46">
        <f t="shared" si="23"/>
        <v>35.456615999999997</v>
      </c>
      <c r="L60" s="46">
        <f t="shared" si="23"/>
        <v>17.556083999999998</v>
      </c>
      <c r="M60" s="52">
        <f t="shared" ref="M60:M65" si="86">J60+K60+L60</f>
        <v>686.77549199999999</v>
      </c>
      <c r="N60" s="64"/>
      <c r="O60" s="64"/>
      <c r="P60" s="81"/>
      <c r="Q60" s="105"/>
    </row>
    <row r="61" spans="2:17" s="98" customFormat="1" ht="15" customHeight="1" thickBot="1" x14ac:dyDescent="0.35">
      <c r="B61" s="90">
        <v>4</v>
      </c>
      <c r="C61" s="149"/>
      <c r="D61" s="37">
        <f t="shared" si="81"/>
        <v>704</v>
      </c>
      <c r="E61" s="37" t="s">
        <v>56</v>
      </c>
      <c r="F61" s="49">
        <f t="shared" si="82"/>
        <v>58.878</v>
      </c>
      <c r="G61" s="49">
        <f t="shared" si="83"/>
        <v>3.294</v>
      </c>
      <c r="H61" s="49">
        <f t="shared" si="73"/>
        <v>1.631</v>
      </c>
      <c r="I61" s="46">
        <f t="shared" si="84"/>
        <v>63.802999999999997</v>
      </c>
      <c r="J61" s="46">
        <f t="shared" si="85"/>
        <v>633.76279199999999</v>
      </c>
      <c r="K61" s="46">
        <f t="shared" si="23"/>
        <v>35.456615999999997</v>
      </c>
      <c r="L61" s="46">
        <f t="shared" si="23"/>
        <v>17.556083999999998</v>
      </c>
      <c r="M61" s="52">
        <f t="shared" si="86"/>
        <v>686.77549199999999</v>
      </c>
      <c r="N61" s="64"/>
      <c r="O61" s="64"/>
      <c r="P61" s="81"/>
      <c r="Q61" s="105"/>
    </row>
    <row r="62" spans="2:17" ht="15" customHeight="1" thickBot="1" x14ac:dyDescent="0.35">
      <c r="B62" s="90">
        <v>4</v>
      </c>
      <c r="C62" s="149"/>
      <c r="D62" s="37">
        <f t="shared" si="81"/>
        <v>705</v>
      </c>
      <c r="E62" s="37"/>
      <c r="F62" s="49"/>
      <c r="G62" s="49"/>
      <c r="H62" s="49"/>
      <c r="I62" s="46"/>
      <c r="J62" s="46"/>
      <c r="K62" s="46"/>
      <c r="L62" s="46"/>
      <c r="M62" s="52"/>
      <c r="N62" s="64" t="s">
        <v>41</v>
      </c>
      <c r="O62" s="64"/>
      <c r="P62" s="81"/>
      <c r="Q62" s="105"/>
    </row>
    <row r="63" spans="2:17" ht="15" customHeight="1" thickBot="1" x14ac:dyDescent="0.35">
      <c r="B63" s="90">
        <v>4</v>
      </c>
      <c r="C63" s="149"/>
      <c r="D63" s="37">
        <f t="shared" si="81"/>
        <v>706</v>
      </c>
      <c r="E63" s="37" t="s">
        <v>55</v>
      </c>
      <c r="F63" s="49">
        <f t="shared" ref="F63" si="87">39.902</f>
        <v>39.902000000000001</v>
      </c>
      <c r="G63" s="49">
        <f t="shared" ref="G63" si="88">2.502</f>
        <v>2.5019999999999998</v>
      </c>
      <c r="H63" s="49">
        <f>0</f>
        <v>0</v>
      </c>
      <c r="I63" s="46">
        <f t="shared" si="84"/>
        <v>42.404000000000003</v>
      </c>
      <c r="J63" s="46">
        <f t="shared" si="85"/>
        <v>429.50512800000001</v>
      </c>
      <c r="K63" s="46">
        <f t="shared" si="23"/>
        <v>26.931527999999997</v>
      </c>
      <c r="L63" s="46">
        <f t="shared" si="23"/>
        <v>0</v>
      </c>
      <c r="M63" s="52">
        <f t="shared" si="86"/>
        <v>456.43665600000003</v>
      </c>
      <c r="N63" s="64"/>
      <c r="O63" s="64"/>
      <c r="P63" s="81"/>
      <c r="Q63" s="105"/>
    </row>
    <row r="64" spans="2:17" s="98" customFormat="1" ht="15" customHeight="1" thickBot="1" x14ac:dyDescent="0.35">
      <c r="B64" s="90">
        <v>4</v>
      </c>
      <c r="C64" s="149"/>
      <c r="D64" s="37">
        <f t="shared" si="81"/>
        <v>707</v>
      </c>
      <c r="E64" s="37" t="s">
        <v>56</v>
      </c>
      <c r="F64" s="49">
        <f t="shared" ref="F64:F65" si="89">58.878</f>
        <v>58.878</v>
      </c>
      <c r="G64" s="49">
        <f t="shared" ref="G64:G65" si="90">3.294</f>
        <v>3.294</v>
      </c>
      <c r="H64" s="49">
        <f t="shared" ref="H64:H69" si="91">1.631</f>
        <v>1.631</v>
      </c>
      <c r="I64" s="46">
        <f t="shared" si="84"/>
        <v>63.802999999999997</v>
      </c>
      <c r="J64" s="46">
        <f t="shared" si="85"/>
        <v>633.76279199999999</v>
      </c>
      <c r="K64" s="46">
        <f t="shared" si="23"/>
        <v>35.456615999999997</v>
      </c>
      <c r="L64" s="46">
        <f t="shared" si="23"/>
        <v>17.556083999999998</v>
      </c>
      <c r="M64" s="52">
        <f t="shared" si="86"/>
        <v>686.77549199999999</v>
      </c>
      <c r="N64" s="64"/>
      <c r="O64" s="64"/>
      <c r="P64" s="81"/>
      <c r="Q64" s="105"/>
    </row>
    <row r="65" spans="2:17" s="98" customFormat="1" ht="15.75" customHeight="1" thickBot="1" x14ac:dyDescent="0.35">
      <c r="B65" s="90">
        <v>4</v>
      </c>
      <c r="C65" s="150"/>
      <c r="D65" s="40">
        <f t="shared" si="81"/>
        <v>708</v>
      </c>
      <c r="E65" s="40" t="s">
        <v>56</v>
      </c>
      <c r="F65" s="50">
        <f t="shared" si="89"/>
        <v>58.878</v>
      </c>
      <c r="G65" s="50">
        <f t="shared" si="90"/>
        <v>3.294</v>
      </c>
      <c r="H65" s="50">
        <f t="shared" si="91"/>
        <v>1.631</v>
      </c>
      <c r="I65" s="47">
        <f t="shared" si="84"/>
        <v>63.802999999999997</v>
      </c>
      <c r="J65" s="47">
        <f t="shared" si="85"/>
        <v>633.76279199999999</v>
      </c>
      <c r="K65" s="47">
        <f t="shared" si="23"/>
        <v>35.456615999999997</v>
      </c>
      <c r="L65" s="47">
        <f t="shared" si="23"/>
        <v>17.556083999999998</v>
      </c>
      <c r="M65" s="53">
        <f t="shared" si="86"/>
        <v>686.77549199999999</v>
      </c>
      <c r="N65" s="104"/>
      <c r="O65" s="104"/>
      <c r="P65" s="77"/>
      <c r="Q65" s="97"/>
    </row>
    <row r="66" spans="2:17" ht="15" customHeight="1" thickBot="1" x14ac:dyDescent="0.35">
      <c r="B66" s="90">
        <v>4</v>
      </c>
      <c r="C66" s="149">
        <v>8</v>
      </c>
      <c r="D66" s="38">
        <v>801</v>
      </c>
      <c r="E66" s="38" t="s">
        <v>50</v>
      </c>
      <c r="F66" s="41">
        <f t="shared" ref="F66:F67" si="92">56.909</f>
        <v>56.908999999999999</v>
      </c>
      <c r="G66" s="41">
        <f t="shared" ref="G66:G67" si="93">2.457</f>
        <v>2.4569999999999999</v>
      </c>
      <c r="H66" s="41">
        <f t="shared" si="91"/>
        <v>1.631</v>
      </c>
      <c r="I66" s="44">
        <f>F66+G66+H66</f>
        <v>60.997</v>
      </c>
      <c r="J66" s="44">
        <f>F66*10.764</f>
        <v>612.56847599999992</v>
      </c>
      <c r="K66" s="44">
        <f t="shared" si="23"/>
        <v>26.447147999999999</v>
      </c>
      <c r="L66" s="44">
        <f t="shared" si="23"/>
        <v>17.556083999999998</v>
      </c>
      <c r="M66" s="51">
        <f>J66+K66+L66</f>
        <v>656.57170799999994</v>
      </c>
      <c r="N66" s="64"/>
      <c r="O66" s="64"/>
      <c r="P66" s="79"/>
      <c r="Q66" s="97"/>
    </row>
    <row r="67" spans="2:17" ht="15" customHeight="1" thickBot="1" x14ac:dyDescent="0.35">
      <c r="B67" s="90">
        <v>4</v>
      </c>
      <c r="C67" s="149"/>
      <c r="D67" s="37">
        <f>D66+1</f>
        <v>802</v>
      </c>
      <c r="E67" s="37" t="s">
        <v>50</v>
      </c>
      <c r="F67" s="49">
        <f t="shared" si="92"/>
        <v>56.908999999999999</v>
      </c>
      <c r="G67" s="49">
        <f t="shared" si="93"/>
        <v>2.4569999999999999</v>
      </c>
      <c r="H67" s="49">
        <f t="shared" si="91"/>
        <v>1.631</v>
      </c>
      <c r="I67" s="46">
        <f>F67+G67+H67</f>
        <v>60.997</v>
      </c>
      <c r="J67" s="46">
        <f>F67*10.764</f>
        <v>612.56847599999992</v>
      </c>
      <c r="K67" s="46">
        <f t="shared" si="23"/>
        <v>26.447147999999999</v>
      </c>
      <c r="L67" s="46">
        <f t="shared" si="23"/>
        <v>17.556083999999998</v>
      </c>
      <c r="M67" s="52">
        <f>J67+K67+L67</f>
        <v>656.57170799999994</v>
      </c>
      <c r="N67" s="64"/>
      <c r="O67" s="64"/>
      <c r="P67" s="78"/>
      <c r="Q67" s="97"/>
    </row>
    <row r="68" spans="2:17" s="98" customFormat="1" ht="15" customHeight="1" thickBot="1" x14ac:dyDescent="0.35">
      <c r="B68" s="90">
        <v>4</v>
      </c>
      <c r="C68" s="149"/>
      <c r="D68" s="37">
        <f t="shared" ref="D68:D73" si="94">D67+1</f>
        <v>803</v>
      </c>
      <c r="E68" s="37" t="s">
        <v>56</v>
      </c>
      <c r="F68" s="49">
        <f t="shared" ref="F68:F69" si="95">58.878</f>
        <v>58.878</v>
      </c>
      <c r="G68" s="49">
        <f t="shared" ref="G68:G69" si="96">3.294</f>
        <v>3.294</v>
      </c>
      <c r="H68" s="49">
        <f t="shared" si="91"/>
        <v>1.631</v>
      </c>
      <c r="I68" s="46">
        <f t="shared" ref="I68:I73" si="97">F68+G68+H68</f>
        <v>63.802999999999997</v>
      </c>
      <c r="J68" s="46">
        <f t="shared" ref="J68:J73" si="98">F68*10.764</f>
        <v>633.76279199999999</v>
      </c>
      <c r="K68" s="46">
        <f t="shared" si="23"/>
        <v>35.456615999999997</v>
      </c>
      <c r="L68" s="46">
        <f t="shared" si="23"/>
        <v>17.556083999999998</v>
      </c>
      <c r="M68" s="52">
        <f t="shared" ref="M68:M73" si="99">J68+K68+L68</f>
        <v>686.77549199999999</v>
      </c>
      <c r="N68" s="64"/>
      <c r="O68" s="64"/>
      <c r="P68" s="81"/>
      <c r="Q68" s="105"/>
    </row>
    <row r="69" spans="2:17" s="98" customFormat="1" ht="15" customHeight="1" thickBot="1" x14ac:dyDescent="0.35">
      <c r="B69" s="90">
        <v>4</v>
      </c>
      <c r="C69" s="149"/>
      <c r="D69" s="37">
        <f t="shared" si="94"/>
        <v>804</v>
      </c>
      <c r="E69" s="37" t="s">
        <v>56</v>
      </c>
      <c r="F69" s="49">
        <f t="shared" si="95"/>
        <v>58.878</v>
      </c>
      <c r="G69" s="49">
        <f t="shared" si="96"/>
        <v>3.294</v>
      </c>
      <c r="H69" s="49">
        <f t="shared" si="91"/>
        <v>1.631</v>
      </c>
      <c r="I69" s="46">
        <f t="shared" si="97"/>
        <v>63.802999999999997</v>
      </c>
      <c r="J69" s="46">
        <f t="shared" si="98"/>
        <v>633.76279199999999</v>
      </c>
      <c r="K69" s="46">
        <f t="shared" si="23"/>
        <v>35.456615999999997</v>
      </c>
      <c r="L69" s="46">
        <f t="shared" si="23"/>
        <v>17.556083999999998</v>
      </c>
      <c r="M69" s="52">
        <f t="shared" si="99"/>
        <v>686.77549199999999</v>
      </c>
      <c r="N69" s="64"/>
      <c r="O69" s="64"/>
      <c r="P69" s="81"/>
      <c r="Q69" s="105"/>
    </row>
    <row r="70" spans="2:17" ht="15" customHeight="1" thickBot="1" x14ac:dyDescent="0.35">
      <c r="B70" s="90">
        <v>4</v>
      </c>
      <c r="C70" s="149"/>
      <c r="D70" s="37">
        <f t="shared" si="94"/>
        <v>805</v>
      </c>
      <c r="E70" s="37" t="s">
        <v>55</v>
      </c>
      <c r="F70" s="49">
        <f t="shared" ref="F70:F71" si="100">39.902</f>
        <v>39.902000000000001</v>
      </c>
      <c r="G70" s="49">
        <f t="shared" ref="G70:G71" si="101">2.502</f>
        <v>2.5019999999999998</v>
      </c>
      <c r="H70" s="49">
        <f>0</f>
        <v>0</v>
      </c>
      <c r="I70" s="46">
        <f t="shared" si="97"/>
        <v>42.404000000000003</v>
      </c>
      <c r="J70" s="46">
        <f t="shared" si="98"/>
        <v>429.50512800000001</v>
      </c>
      <c r="K70" s="46">
        <f t="shared" si="23"/>
        <v>26.931527999999997</v>
      </c>
      <c r="L70" s="46">
        <f t="shared" si="23"/>
        <v>0</v>
      </c>
      <c r="M70" s="52">
        <f t="shared" si="99"/>
        <v>456.43665600000003</v>
      </c>
      <c r="N70" s="64"/>
      <c r="O70" s="64"/>
      <c r="P70" s="81"/>
      <c r="Q70" s="105"/>
    </row>
    <row r="71" spans="2:17" ht="15" customHeight="1" thickBot="1" x14ac:dyDescent="0.35">
      <c r="B71" s="90">
        <v>4</v>
      </c>
      <c r="C71" s="149"/>
      <c r="D71" s="37">
        <f t="shared" si="94"/>
        <v>806</v>
      </c>
      <c r="E71" s="37" t="s">
        <v>55</v>
      </c>
      <c r="F71" s="49">
        <f t="shared" si="100"/>
        <v>39.902000000000001</v>
      </c>
      <c r="G71" s="49">
        <f t="shared" si="101"/>
        <v>2.5019999999999998</v>
      </c>
      <c r="H71" s="49">
        <f>0</f>
        <v>0</v>
      </c>
      <c r="I71" s="46">
        <f t="shared" si="97"/>
        <v>42.404000000000003</v>
      </c>
      <c r="J71" s="46">
        <f t="shared" si="98"/>
        <v>429.50512800000001</v>
      </c>
      <c r="K71" s="46">
        <f t="shared" si="23"/>
        <v>26.931527999999997</v>
      </c>
      <c r="L71" s="46">
        <f t="shared" si="23"/>
        <v>0</v>
      </c>
      <c r="M71" s="52">
        <f t="shared" si="99"/>
        <v>456.43665600000003</v>
      </c>
      <c r="N71" s="64"/>
      <c r="O71" s="64"/>
      <c r="P71" s="81"/>
      <c r="Q71" s="105"/>
    </row>
    <row r="72" spans="2:17" s="98" customFormat="1" ht="15" customHeight="1" thickBot="1" x14ac:dyDescent="0.35">
      <c r="B72" s="90">
        <v>4</v>
      </c>
      <c r="C72" s="149"/>
      <c r="D72" s="37">
        <f t="shared" si="94"/>
        <v>807</v>
      </c>
      <c r="E72" s="37" t="s">
        <v>56</v>
      </c>
      <c r="F72" s="49">
        <f t="shared" ref="F72:F73" si="102">58.878</f>
        <v>58.878</v>
      </c>
      <c r="G72" s="49">
        <f t="shared" ref="G72:G73" si="103">3.294</f>
        <v>3.294</v>
      </c>
      <c r="H72" s="49">
        <f t="shared" ref="H72:H77" si="104">1.631</f>
        <v>1.631</v>
      </c>
      <c r="I72" s="46">
        <f t="shared" si="97"/>
        <v>63.802999999999997</v>
      </c>
      <c r="J72" s="46">
        <f t="shared" si="98"/>
        <v>633.76279199999999</v>
      </c>
      <c r="K72" s="46">
        <f t="shared" si="23"/>
        <v>35.456615999999997</v>
      </c>
      <c r="L72" s="46">
        <f t="shared" si="23"/>
        <v>17.556083999999998</v>
      </c>
      <c r="M72" s="52">
        <f t="shared" si="99"/>
        <v>686.77549199999999</v>
      </c>
      <c r="N72" s="64"/>
      <c r="O72" s="64"/>
      <c r="P72" s="81"/>
      <c r="Q72" s="105"/>
    </row>
    <row r="73" spans="2:17" s="98" customFormat="1" ht="15.75" customHeight="1" thickBot="1" x14ac:dyDescent="0.35">
      <c r="B73" s="90">
        <v>4</v>
      </c>
      <c r="C73" s="152"/>
      <c r="D73" s="40">
        <f t="shared" si="94"/>
        <v>808</v>
      </c>
      <c r="E73" s="40" t="s">
        <v>56</v>
      </c>
      <c r="F73" s="50">
        <f t="shared" si="102"/>
        <v>58.878</v>
      </c>
      <c r="G73" s="50">
        <f t="shared" si="103"/>
        <v>3.294</v>
      </c>
      <c r="H73" s="50">
        <f t="shared" si="104"/>
        <v>1.631</v>
      </c>
      <c r="I73" s="47">
        <f t="shared" si="97"/>
        <v>63.802999999999997</v>
      </c>
      <c r="J73" s="47">
        <f t="shared" si="98"/>
        <v>633.76279199999999</v>
      </c>
      <c r="K73" s="47">
        <f t="shared" si="23"/>
        <v>35.456615999999997</v>
      </c>
      <c r="L73" s="47">
        <f t="shared" si="23"/>
        <v>17.556083999999998</v>
      </c>
      <c r="M73" s="53">
        <f t="shared" si="99"/>
        <v>686.77549199999999</v>
      </c>
      <c r="N73" s="104"/>
      <c r="O73" s="104"/>
      <c r="P73" s="77"/>
      <c r="Q73" s="97"/>
    </row>
    <row r="74" spans="2:17" ht="15" customHeight="1" thickBot="1" x14ac:dyDescent="0.35">
      <c r="B74" s="90">
        <v>4</v>
      </c>
      <c r="C74" s="151">
        <v>9</v>
      </c>
      <c r="D74" s="38">
        <v>901</v>
      </c>
      <c r="E74" s="38" t="s">
        <v>50</v>
      </c>
      <c r="F74" s="41">
        <f t="shared" ref="F74:F75" si="105">56.909</f>
        <v>56.908999999999999</v>
      </c>
      <c r="G74" s="41">
        <f t="shared" ref="G74:G75" si="106">2.457</f>
        <v>2.4569999999999999</v>
      </c>
      <c r="H74" s="41">
        <f t="shared" si="104"/>
        <v>1.631</v>
      </c>
      <c r="I74" s="44">
        <f>F74+G74+H74</f>
        <v>60.997</v>
      </c>
      <c r="J74" s="44">
        <f>F74*10.764</f>
        <v>612.56847599999992</v>
      </c>
      <c r="K74" s="44">
        <f t="shared" si="23"/>
        <v>26.447147999999999</v>
      </c>
      <c r="L74" s="44">
        <f t="shared" si="23"/>
        <v>17.556083999999998</v>
      </c>
      <c r="M74" s="51">
        <f>J74+K74+L74</f>
        <v>656.57170799999994</v>
      </c>
      <c r="N74" s="64"/>
      <c r="O74" s="64"/>
      <c r="P74" s="79"/>
      <c r="Q74" s="97"/>
    </row>
    <row r="75" spans="2:17" ht="15" customHeight="1" thickBot="1" x14ac:dyDescent="0.35">
      <c r="B75" s="90">
        <v>4</v>
      </c>
      <c r="C75" s="149"/>
      <c r="D75" s="37">
        <f>D74+1</f>
        <v>902</v>
      </c>
      <c r="E75" s="37" t="s">
        <v>50</v>
      </c>
      <c r="F75" s="49">
        <f t="shared" si="105"/>
        <v>56.908999999999999</v>
      </c>
      <c r="G75" s="49">
        <f t="shared" si="106"/>
        <v>2.4569999999999999</v>
      </c>
      <c r="H75" s="49">
        <f t="shared" si="104"/>
        <v>1.631</v>
      </c>
      <c r="I75" s="46">
        <f>F75+G75+H75</f>
        <v>60.997</v>
      </c>
      <c r="J75" s="46">
        <f>F75*10.764</f>
        <v>612.56847599999992</v>
      </c>
      <c r="K75" s="46">
        <f t="shared" si="23"/>
        <v>26.447147999999999</v>
      </c>
      <c r="L75" s="46">
        <f t="shared" si="23"/>
        <v>17.556083999999998</v>
      </c>
      <c r="M75" s="52">
        <f>J75+K75+L75</f>
        <v>656.57170799999994</v>
      </c>
      <c r="N75" s="64"/>
      <c r="O75" s="64"/>
      <c r="P75" s="78"/>
      <c r="Q75" s="97"/>
    </row>
    <row r="76" spans="2:17" s="98" customFormat="1" ht="15" customHeight="1" thickBot="1" x14ac:dyDescent="0.35">
      <c r="B76" s="90">
        <v>4</v>
      </c>
      <c r="C76" s="149"/>
      <c r="D76" s="37">
        <f t="shared" ref="D76:D81" si="107">D75+1</f>
        <v>903</v>
      </c>
      <c r="E76" s="37" t="s">
        <v>56</v>
      </c>
      <c r="F76" s="49">
        <f t="shared" ref="F76:F77" si="108">58.878</f>
        <v>58.878</v>
      </c>
      <c r="G76" s="49">
        <f t="shared" ref="G76:G77" si="109">3.294</f>
        <v>3.294</v>
      </c>
      <c r="H76" s="49">
        <f t="shared" si="104"/>
        <v>1.631</v>
      </c>
      <c r="I76" s="46">
        <f t="shared" ref="I76:I81" si="110">F76+G76+H76</f>
        <v>63.802999999999997</v>
      </c>
      <c r="J76" s="46">
        <f t="shared" ref="J76:J81" si="111">F76*10.764</f>
        <v>633.76279199999999</v>
      </c>
      <c r="K76" s="46">
        <f t="shared" si="23"/>
        <v>35.456615999999997</v>
      </c>
      <c r="L76" s="46">
        <f t="shared" si="23"/>
        <v>17.556083999999998</v>
      </c>
      <c r="M76" s="52">
        <f t="shared" ref="M76:M81" si="112">J76+K76+L76</f>
        <v>686.77549199999999</v>
      </c>
      <c r="N76" s="64"/>
      <c r="O76" s="64"/>
      <c r="P76" s="81"/>
      <c r="Q76" s="97"/>
    </row>
    <row r="77" spans="2:17" s="98" customFormat="1" ht="15" customHeight="1" thickBot="1" x14ac:dyDescent="0.35">
      <c r="B77" s="90">
        <v>4</v>
      </c>
      <c r="C77" s="149"/>
      <c r="D77" s="37">
        <f t="shared" si="107"/>
        <v>904</v>
      </c>
      <c r="E77" s="37" t="s">
        <v>56</v>
      </c>
      <c r="F77" s="49">
        <f t="shared" si="108"/>
        <v>58.878</v>
      </c>
      <c r="G77" s="49">
        <f t="shared" si="109"/>
        <v>3.294</v>
      </c>
      <c r="H77" s="49">
        <f t="shared" si="104"/>
        <v>1.631</v>
      </c>
      <c r="I77" s="46">
        <f t="shared" si="110"/>
        <v>63.802999999999997</v>
      </c>
      <c r="J77" s="46">
        <f t="shared" si="111"/>
        <v>633.76279199999999</v>
      </c>
      <c r="K77" s="46">
        <f t="shared" si="23"/>
        <v>35.456615999999997</v>
      </c>
      <c r="L77" s="46">
        <f t="shared" si="23"/>
        <v>17.556083999999998</v>
      </c>
      <c r="M77" s="52">
        <f t="shared" si="112"/>
        <v>686.77549199999999</v>
      </c>
      <c r="N77" s="64"/>
      <c r="O77" s="64"/>
      <c r="P77" s="81"/>
      <c r="Q77" s="97"/>
    </row>
    <row r="78" spans="2:17" ht="15" customHeight="1" thickBot="1" x14ac:dyDescent="0.35">
      <c r="B78" s="90">
        <v>4</v>
      </c>
      <c r="C78" s="149"/>
      <c r="D78" s="37">
        <f t="shared" si="107"/>
        <v>905</v>
      </c>
      <c r="E78" s="37" t="s">
        <v>55</v>
      </c>
      <c r="F78" s="49">
        <f t="shared" ref="F78:F79" si="113">39.902</f>
        <v>39.902000000000001</v>
      </c>
      <c r="G78" s="49">
        <f t="shared" ref="G78:G79" si="114">2.502</f>
        <v>2.5019999999999998</v>
      </c>
      <c r="H78" s="49">
        <f>0</f>
        <v>0</v>
      </c>
      <c r="I78" s="46">
        <f t="shared" si="110"/>
        <v>42.404000000000003</v>
      </c>
      <c r="J78" s="46">
        <f t="shared" si="111"/>
        <v>429.50512800000001</v>
      </c>
      <c r="K78" s="46">
        <f t="shared" si="23"/>
        <v>26.931527999999997</v>
      </c>
      <c r="L78" s="46">
        <f t="shared" si="23"/>
        <v>0</v>
      </c>
      <c r="M78" s="52">
        <f t="shared" si="112"/>
        <v>456.43665600000003</v>
      </c>
      <c r="N78" s="64"/>
      <c r="O78" s="64"/>
      <c r="P78" s="81"/>
      <c r="Q78" s="97"/>
    </row>
    <row r="79" spans="2:17" ht="15" customHeight="1" thickBot="1" x14ac:dyDescent="0.35">
      <c r="B79" s="90">
        <v>4</v>
      </c>
      <c r="C79" s="149"/>
      <c r="D79" s="37">
        <f t="shared" si="107"/>
        <v>906</v>
      </c>
      <c r="E79" s="37" t="s">
        <v>55</v>
      </c>
      <c r="F79" s="49">
        <f t="shared" si="113"/>
        <v>39.902000000000001</v>
      </c>
      <c r="G79" s="49">
        <f t="shared" si="114"/>
        <v>2.5019999999999998</v>
      </c>
      <c r="H79" s="49">
        <f>0</f>
        <v>0</v>
      </c>
      <c r="I79" s="46">
        <f t="shared" si="110"/>
        <v>42.404000000000003</v>
      </c>
      <c r="J79" s="46">
        <f t="shared" si="111"/>
        <v>429.50512800000001</v>
      </c>
      <c r="K79" s="46">
        <f t="shared" si="23"/>
        <v>26.931527999999997</v>
      </c>
      <c r="L79" s="46">
        <f t="shared" si="23"/>
        <v>0</v>
      </c>
      <c r="M79" s="52">
        <f t="shared" si="112"/>
        <v>456.43665600000003</v>
      </c>
      <c r="N79" s="64"/>
      <c r="O79" s="64"/>
      <c r="P79" s="81"/>
      <c r="Q79" s="97"/>
    </row>
    <row r="80" spans="2:17" s="98" customFormat="1" ht="15" customHeight="1" thickBot="1" x14ac:dyDescent="0.35">
      <c r="B80" s="90">
        <v>4</v>
      </c>
      <c r="C80" s="149"/>
      <c r="D80" s="37">
        <f t="shared" si="107"/>
        <v>907</v>
      </c>
      <c r="E80" s="37" t="s">
        <v>56</v>
      </c>
      <c r="F80" s="49">
        <f t="shared" ref="F80:F81" si="115">58.878</f>
        <v>58.878</v>
      </c>
      <c r="G80" s="49">
        <f t="shared" ref="G80:G81" si="116">3.294</f>
        <v>3.294</v>
      </c>
      <c r="H80" s="49">
        <f t="shared" ref="H80:H85" si="117">1.631</f>
        <v>1.631</v>
      </c>
      <c r="I80" s="46">
        <f t="shared" si="110"/>
        <v>63.802999999999997</v>
      </c>
      <c r="J80" s="46">
        <f t="shared" si="111"/>
        <v>633.76279199999999</v>
      </c>
      <c r="K80" s="46">
        <f t="shared" si="23"/>
        <v>35.456615999999997</v>
      </c>
      <c r="L80" s="46">
        <f t="shared" si="23"/>
        <v>17.556083999999998</v>
      </c>
      <c r="M80" s="52">
        <f t="shared" si="112"/>
        <v>686.77549199999999</v>
      </c>
      <c r="N80" s="64"/>
      <c r="O80" s="64"/>
      <c r="P80" s="81"/>
      <c r="Q80" s="97"/>
    </row>
    <row r="81" spans="2:17" s="98" customFormat="1" ht="15.75" customHeight="1" thickBot="1" x14ac:dyDescent="0.35">
      <c r="B81" s="90">
        <v>4</v>
      </c>
      <c r="C81" s="152"/>
      <c r="D81" s="40">
        <f t="shared" si="107"/>
        <v>908</v>
      </c>
      <c r="E81" s="40" t="s">
        <v>56</v>
      </c>
      <c r="F81" s="50">
        <f t="shared" si="115"/>
        <v>58.878</v>
      </c>
      <c r="G81" s="50">
        <f t="shared" si="116"/>
        <v>3.294</v>
      </c>
      <c r="H81" s="50">
        <f t="shared" si="117"/>
        <v>1.631</v>
      </c>
      <c r="I81" s="47">
        <f t="shared" si="110"/>
        <v>63.802999999999997</v>
      </c>
      <c r="J81" s="47">
        <f t="shared" si="111"/>
        <v>633.76279199999999</v>
      </c>
      <c r="K81" s="47">
        <f t="shared" si="23"/>
        <v>35.456615999999997</v>
      </c>
      <c r="L81" s="47">
        <f t="shared" si="23"/>
        <v>17.556083999999998</v>
      </c>
      <c r="M81" s="53">
        <f t="shared" si="112"/>
        <v>686.77549199999999</v>
      </c>
      <c r="N81" s="104"/>
      <c r="O81" s="104"/>
      <c r="P81" s="77"/>
      <c r="Q81" s="97"/>
    </row>
    <row r="82" spans="2:17" ht="15" customHeight="1" thickBot="1" x14ac:dyDescent="0.35">
      <c r="B82" s="90">
        <v>4</v>
      </c>
      <c r="C82" s="151">
        <v>10</v>
      </c>
      <c r="D82" s="38">
        <v>1001</v>
      </c>
      <c r="E82" s="38" t="s">
        <v>50</v>
      </c>
      <c r="F82" s="41">
        <f t="shared" ref="F82:F83" si="118">56.909</f>
        <v>56.908999999999999</v>
      </c>
      <c r="G82" s="41">
        <f t="shared" ref="G82:G83" si="119">2.457</f>
        <v>2.4569999999999999</v>
      </c>
      <c r="H82" s="41">
        <f t="shared" si="117"/>
        <v>1.631</v>
      </c>
      <c r="I82" s="44">
        <f>F82+G82+H82</f>
        <v>60.997</v>
      </c>
      <c r="J82" s="44">
        <f>F82*10.764</f>
        <v>612.56847599999992</v>
      </c>
      <c r="K82" s="44">
        <f t="shared" si="23"/>
        <v>26.447147999999999</v>
      </c>
      <c r="L82" s="44">
        <f t="shared" si="23"/>
        <v>17.556083999999998</v>
      </c>
      <c r="M82" s="51">
        <f>J82+K82+L82</f>
        <v>656.57170799999994</v>
      </c>
      <c r="N82" s="64"/>
      <c r="O82" s="64"/>
      <c r="P82" s="79"/>
      <c r="Q82" s="97"/>
    </row>
    <row r="83" spans="2:17" ht="15" customHeight="1" thickBot="1" x14ac:dyDescent="0.35">
      <c r="B83" s="90">
        <v>4</v>
      </c>
      <c r="C83" s="149"/>
      <c r="D83" s="37">
        <f>D82+1</f>
        <v>1002</v>
      </c>
      <c r="E83" s="37" t="s">
        <v>50</v>
      </c>
      <c r="F83" s="49">
        <f t="shared" si="118"/>
        <v>56.908999999999999</v>
      </c>
      <c r="G83" s="49">
        <f t="shared" si="119"/>
        <v>2.4569999999999999</v>
      </c>
      <c r="H83" s="49">
        <f t="shared" si="117"/>
        <v>1.631</v>
      </c>
      <c r="I83" s="46">
        <f>F83+G83+H83</f>
        <v>60.997</v>
      </c>
      <c r="J83" s="46">
        <f>F83*10.764</f>
        <v>612.56847599999992</v>
      </c>
      <c r="K83" s="46">
        <f t="shared" si="23"/>
        <v>26.447147999999999</v>
      </c>
      <c r="L83" s="46">
        <f t="shared" si="23"/>
        <v>17.556083999999998</v>
      </c>
      <c r="M83" s="52">
        <f>J83+K83+L83</f>
        <v>656.57170799999994</v>
      </c>
      <c r="N83" s="64"/>
      <c r="O83" s="64"/>
      <c r="P83" s="78"/>
      <c r="Q83" s="97"/>
    </row>
    <row r="84" spans="2:17" ht="15" customHeight="1" thickBot="1" x14ac:dyDescent="0.35">
      <c r="B84" s="90">
        <v>4</v>
      </c>
      <c r="C84" s="149"/>
      <c r="D84" s="37">
        <f t="shared" ref="D84:D89" si="120">D83+1</f>
        <v>1003</v>
      </c>
      <c r="E84" s="37" t="s">
        <v>56</v>
      </c>
      <c r="F84" s="49">
        <f t="shared" ref="F84:F85" si="121">58.878</f>
        <v>58.878</v>
      </c>
      <c r="G84" s="49">
        <f t="shared" ref="G84:G85" si="122">3.294</f>
        <v>3.294</v>
      </c>
      <c r="H84" s="49">
        <f t="shared" si="117"/>
        <v>1.631</v>
      </c>
      <c r="I84" s="46">
        <f t="shared" ref="I84:I89" si="123">F84+G84+H84</f>
        <v>63.802999999999997</v>
      </c>
      <c r="J84" s="46">
        <f t="shared" ref="J84:J89" si="124">F84*10.764</f>
        <v>633.76279199999999</v>
      </c>
      <c r="K84" s="46">
        <f t="shared" si="23"/>
        <v>35.456615999999997</v>
      </c>
      <c r="L84" s="46">
        <f t="shared" si="23"/>
        <v>17.556083999999998</v>
      </c>
      <c r="M84" s="52">
        <f t="shared" ref="M84:M89" si="125">J84+K84+L84</f>
        <v>686.77549199999999</v>
      </c>
      <c r="N84" s="64"/>
      <c r="O84" s="64"/>
      <c r="P84" s="81"/>
      <c r="Q84" s="97"/>
    </row>
    <row r="85" spans="2:17" s="98" customFormat="1" ht="15" customHeight="1" thickBot="1" x14ac:dyDescent="0.35">
      <c r="B85" s="90">
        <v>4</v>
      </c>
      <c r="C85" s="149"/>
      <c r="D85" s="37">
        <f t="shared" si="120"/>
        <v>1004</v>
      </c>
      <c r="E85" s="37" t="s">
        <v>56</v>
      </c>
      <c r="F85" s="49">
        <f t="shared" si="121"/>
        <v>58.878</v>
      </c>
      <c r="G85" s="49">
        <f t="shared" si="122"/>
        <v>3.294</v>
      </c>
      <c r="H85" s="49">
        <f t="shared" si="117"/>
        <v>1.631</v>
      </c>
      <c r="I85" s="46">
        <f t="shared" si="123"/>
        <v>63.802999999999997</v>
      </c>
      <c r="J85" s="46">
        <f t="shared" si="124"/>
        <v>633.76279199999999</v>
      </c>
      <c r="K85" s="46">
        <f t="shared" si="23"/>
        <v>35.456615999999997</v>
      </c>
      <c r="L85" s="46">
        <f t="shared" si="23"/>
        <v>17.556083999999998</v>
      </c>
      <c r="M85" s="52">
        <f t="shared" si="125"/>
        <v>686.77549199999999</v>
      </c>
      <c r="N85" s="64"/>
      <c r="O85" s="64"/>
      <c r="P85" s="81"/>
      <c r="Q85" s="97"/>
    </row>
    <row r="86" spans="2:17" ht="15" customHeight="1" thickBot="1" x14ac:dyDescent="0.35">
      <c r="B86" s="90">
        <v>4</v>
      </c>
      <c r="C86" s="149"/>
      <c r="D86" s="37">
        <f t="shared" si="120"/>
        <v>1005</v>
      </c>
      <c r="E86" s="37" t="s">
        <v>55</v>
      </c>
      <c r="F86" s="49">
        <f t="shared" ref="F86:F87" si="126">39.902</f>
        <v>39.902000000000001</v>
      </c>
      <c r="G86" s="49">
        <f t="shared" ref="G86:G87" si="127">2.502</f>
        <v>2.5019999999999998</v>
      </c>
      <c r="H86" s="49">
        <f>0</f>
        <v>0</v>
      </c>
      <c r="I86" s="46">
        <f t="shared" si="123"/>
        <v>42.404000000000003</v>
      </c>
      <c r="J86" s="46">
        <f t="shared" si="124"/>
        <v>429.50512800000001</v>
      </c>
      <c r="K86" s="46">
        <f t="shared" si="23"/>
        <v>26.931527999999997</v>
      </c>
      <c r="L86" s="46">
        <f t="shared" si="23"/>
        <v>0</v>
      </c>
      <c r="M86" s="52">
        <f t="shared" si="125"/>
        <v>456.43665600000003</v>
      </c>
      <c r="N86" s="64"/>
      <c r="O86" s="64"/>
      <c r="P86" s="81"/>
      <c r="Q86" s="97"/>
    </row>
    <row r="87" spans="2:17" ht="15" customHeight="1" thickBot="1" x14ac:dyDescent="0.35">
      <c r="B87" s="90">
        <v>4</v>
      </c>
      <c r="C87" s="149"/>
      <c r="D87" s="37">
        <f t="shared" si="120"/>
        <v>1006</v>
      </c>
      <c r="E87" s="37" t="s">
        <v>55</v>
      </c>
      <c r="F87" s="49">
        <f t="shared" si="126"/>
        <v>39.902000000000001</v>
      </c>
      <c r="G87" s="49">
        <f t="shared" si="127"/>
        <v>2.5019999999999998</v>
      </c>
      <c r="H87" s="49">
        <f>0</f>
        <v>0</v>
      </c>
      <c r="I87" s="46">
        <f t="shared" si="123"/>
        <v>42.404000000000003</v>
      </c>
      <c r="J87" s="46">
        <f t="shared" si="124"/>
        <v>429.50512800000001</v>
      </c>
      <c r="K87" s="46">
        <f t="shared" si="23"/>
        <v>26.931527999999997</v>
      </c>
      <c r="L87" s="46">
        <f t="shared" si="23"/>
        <v>0</v>
      </c>
      <c r="M87" s="52">
        <f t="shared" si="125"/>
        <v>456.43665600000003</v>
      </c>
      <c r="N87" s="64"/>
      <c r="O87" s="64"/>
      <c r="P87" s="81"/>
      <c r="Q87" s="97"/>
    </row>
    <row r="88" spans="2:17" s="98" customFormat="1" ht="15" customHeight="1" thickBot="1" x14ac:dyDescent="0.35">
      <c r="B88" s="90">
        <v>4</v>
      </c>
      <c r="C88" s="149"/>
      <c r="D88" s="37">
        <f t="shared" si="120"/>
        <v>1007</v>
      </c>
      <c r="E88" s="37" t="s">
        <v>56</v>
      </c>
      <c r="F88" s="49">
        <f t="shared" ref="F88:F89" si="128">58.878</f>
        <v>58.878</v>
      </c>
      <c r="G88" s="49">
        <f t="shared" ref="G88:G89" si="129">3.294</f>
        <v>3.294</v>
      </c>
      <c r="H88" s="49">
        <f t="shared" ref="H88:H93" si="130">1.631</f>
        <v>1.631</v>
      </c>
      <c r="I88" s="46">
        <f t="shared" si="123"/>
        <v>63.802999999999997</v>
      </c>
      <c r="J88" s="46">
        <f t="shared" si="124"/>
        <v>633.76279199999999</v>
      </c>
      <c r="K88" s="46">
        <f t="shared" si="23"/>
        <v>35.456615999999997</v>
      </c>
      <c r="L88" s="46">
        <f t="shared" si="23"/>
        <v>17.556083999999998</v>
      </c>
      <c r="M88" s="52">
        <f t="shared" si="125"/>
        <v>686.77549199999999</v>
      </c>
      <c r="N88" s="64"/>
      <c r="O88" s="64"/>
      <c r="P88" s="81"/>
      <c r="Q88" s="97"/>
    </row>
    <row r="89" spans="2:17" s="98" customFormat="1" ht="15.75" customHeight="1" thickBot="1" x14ac:dyDescent="0.35">
      <c r="B89" s="90">
        <v>4</v>
      </c>
      <c r="C89" s="152"/>
      <c r="D89" s="40">
        <f t="shared" si="120"/>
        <v>1008</v>
      </c>
      <c r="E89" s="40" t="s">
        <v>56</v>
      </c>
      <c r="F89" s="50">
        <f t="shared" si="128"/>
        <v>58.878</v>
      </c>
      <c r="G89" s="50">
        <f t="shared" si="129"/>
        <v>3.294</v>
      </c>
      <c r="H89" s="50">
        <f t="shared" si="130"/>
        <v>1.631</v>
      </c>
      <c r="I89" s="47">
        <f t="shared" si="123"/>
        <v>63.802999999999997</v>
      </c>
      <c r="J89" s="47">
        <f t="shared" si="124"/>
        <v>633.76279199999999</v>
      </c>
      <c r="K89" s="47">
        <f t="shared" si="23"/>
        <v>35.456615999999997</v>
      </c>
      <c r="L89" s="47">
        <f t="shared" si="23"/>
        <v>17.556083999999998</v>
      </c>
      <c r="M89" s="53">
        <f t="shared" si="125"/>
        <v>686.77549199999999</v>
      </c>
      <c r="N89" s="104"/>
      <c r="O89" s="104"/>
      <c r="P89" s="77"/>
      <c r="Q89" s="97"/>
    </row>
    <row r="90" spans="2:17" ht="15" customHeight="1" thickBot="1" x14ac:dyDescent="0.35">
      <c r="B90" s="90">
        <v>4</v>
      </c>
      <c r="C90" s="151">
        <v>11</v>
      </c>
      <c r="D90" s="38">
        <v>1101</v>
      </c>
      <c r="E90" s="38" t="s">
        <v>50</v>
      </c>
      <c r="F90" s="41">
        <f t="shared" ref="F90:F91" si="131">56.909</f>
        <v>56.908999999999999</v>
      </c>
      <c r="G90" s="41">
        <f t="shared" ref="G90:G91" si="132">2.457</f>
        <v>2.4569999999999999</v>
      </c>
      <c r="H90" s="41">
        <f t="shared" si="130"/>
        <v>1.631</v>
      </c>
      <c r="I90" s="44">
        <f>F90+G90+H90</f>
        <v>60.997</v>
      </c>
      <c r="J90" s="44">
        <f>F90*10.764</f>
        <v>612.56847599999992</v>
      </c>
      <c r="K90" s="44">
        <f t="shared" ref="K90:L153" si="133">G90*10.764</f>
        <v>26.447147999999999</v>
      </c>
      <c r="L90" s="44">
        <f t="shared" si="133"/>
        <v>17.556083999999998</v>
      </c>
      <c r="M90" s="51">
        <f>J90+K90+L90</f>
        <v>656.57170799999994</v>
      </c>
      <c r="N90" s="64"/>
      <c r="O90" s="64"/>
      <c r="P90" s="79"/>
      <c r="Q90" s="97"/>
    </row>
    <row r="91" spans="2:17" ht="15" customHeight="1" thickBot="1" x14ac:dyDescent="0.35">
      <c r="B91" s="90">
        <v>4</v>
      </c>
      <c r="C91" s="149"/>
      <c r="D91" s="37">
        <f>D90+1</f>
        <v>1102</v>
      </c>
      <c r="E91" s="37" t="s">
        <v>50</v>
      </c>
      <c r="F91" s="49">
        <f t="shared" si="131"/>
        <v>56.908999999999999</v>
      </c>
      <c r="G91" s="49">
        <f t="shared" si="132"/>
        <v>2.4569999999999999</v>
      </c>
      <c r="H91" s="49">
        <f t="shared" si="130"/>
        <v>1.631</v>
      </c>
      <c r="I91" s="46">
        <f>F91+G91+H91</f>
        <v>60.997</v>
      </c>
      <c r="J91" s="46">
        <f>F91*10.764</f>
        <v>612.56847599999992</v>
      </c>
      <c r="K91" s="46">
        <f t="shared" si="133"/>
        <v>26.447147999999999</v>
      </c>
      <c r="L91" s="46">
        <f t="shared" si="133"/>
        <v>17.556083999999998</v>
      </c>
      <c r="M91" s="52">
        <f>J91+K91+L91</f>
        <v>656.57170799999994</v>
      </c>
      <c r="N91" s="64"/>
      <c r="O91" s="64"/>
      <c r="P91" s="78"/>
      <c r="Q91" s="97"/>
    </row>
    <row r="92" spans="2:17" s="98" customFormat="1" ht="15" customHeight="1" thickBot="1" x14ac:dyDescent="0.35">
      <c r="B92" s="90">
        <v>4</v>
      </c>
      <c r="C92" s="149"/>
      <c r="D92" s="37">
        <f t="shared" ref="D92:D97" si="134">D91+1</f>
        <v>1103</v>
      </c>
      <c r="E92" s="37" t="s">
        <v>56</v>
      </c>
      <c r="F92" s="49">
        <f t="shared" ref="F92:F93" si="135">58.878</f>
        <v>58.878</v>
      </c>
      <c r="G92" s="49">
        <f t="shared" ref="G92:G93" si="136">3.294</f>
        <v>3.294</v>
      </c>
      <c r="H92" s="49">
        <f t="shared" si="130"/>
        <v>1.631</v>
      </c>
      <c r="I92" s="46">
        <f t="shared" ref="I92:I97" si="137">F92+G92+H92</f>
        <v>63.802999999999997</v>
      </c>
      <c r="J92" s="46">
        <f t="shared" ref="J92:J97" si="138">F92*10.764</f>
        <v>633.76279199999999</v>
      </c>
      <c r="K92" s="46">
        <f t="shared" si="133"/>
        <v>35.456615999999997</v>
      </c>
      <c r="L92" s="46">
        <f t="shared" si="133"/>
        <v>17.556083999999998</v>
      </c>
      <c r="M92" s="52">
        <f t="shared" ref="M92:M97" si="139">J92+K92+L92</f>
        <v>686.77549199999999</v>
      </c>
      <c r="N92" s="64"/>
      <c r="O92" s="64"/>
      <c r="P92" s="81"/>
      <c r="Q92" s="97"/>
    </row>
    <row r="93" spans="2:17" s="98" customFormat="1" ht="15" customHeight="1" thickBot="1" x14ac:dyDescent="0.35">
      <c r="B93" s="90">
        <v>4</v>
      </c>
      <c r="C93" s="149"/>
      <c r="D93" s="37">
        <f t="shared" si="134"/>
        <v>1104</v>
      </c>
      <c r="E93" s="37" t="s">
        <v>56</v>
      </c>
      <c r="F93" s="49">
        <f t="shared" si="135"/>
        <v>58.878</v>
      </c>
      <c r="G93" s="49">
        <f t="shared" si="136"/>
        <v>3.294</v>
      </c>
      <c r="H93" s="49">
        <f t="shared" si="130"/>
        <v>1.631</v>
      </c>
      <c r="I93" s="46">
        <f t="shared" si="137"/>
        <v>63.802999999999997</v>
      </c>
      <c r="J93" s="46">
        <f t="shared" si="138"/>
        <v>633.76279199999999</v>
      </c>
      <c r="K93" s="46">
        <f t="shared" si="133"/>
        <v>35.456615999999997</v>
      </c>
      <c r="L93" s="46">
        <f t="shared" si="133"/>
        <v>17.556083999999998</v>
      </c>
      <c r="M93" s="52">
        <f t="shared" si="139"/>
        <v>686.77549199999999</v>
      </c>
      <c r="N93" s="64"/>
      <c r="O93" s="64"/>
      <c r="P93" s="81"/>
      <c r="Q93" s="97"/>
    </row>
    <row r="94" spans="2:17" ht="15" customHeight="1" thickBot="1" x14ac:dyDescent="0.35">
      <c r="B94" s="90">
        <v>4</v>
      </c>
      <c r="C94" s="149"/>
      <c r="D94" s="37">
        <f t="shared" si="134"/>
        <v>1105</v>
      </c>
      <c r="E94" s="37" t="s">
        <v>55</v>
      </c>
      <c r="F94" s="49">
        <f t="shared" ref="F94:F95" si="140">39.902</f>
        <v>39.902000000000001</v>
      </c>
      <c r="G94" s="49">
        <f t="shared" ref="G94:G95" si="141">2.502</f>
        <v>2.5019999999999998</v>
      </c>
      <c r="H94" s="49">
        <f>0</f>
        <v>0</v>
      </c>
      <c r="I94" s="46">
        <f t="shared" si="137"/>
        <v>42.404000000000003</v>
      </c>
      <c r="J94" s="46">
        <f t="shared" si="138"/>
        <v>429.50512800000001</v>
      </c>
      <c r="K94" s="46">
        <f t="shared" si="133"/>
        <v>26.931527999999997</v>
      </c>
      <c r="L94" s="46">
        <f t="shared" si="133"/>
        <v>0</v>
      </c>
      <c r="M94" s="52">
        <f t="shared" si="139"/>
        <v>456.43665600000003</v>
      </c>
      <c r="N94" s="64"/>
      <c r="O94" s="64"/>
      <c r="P94" s="81"/>
      <c r="Q94" s="97"/>
    </row>
    <row r="95" spans="2:17" ht="15" customHeight="1" thickBot="1" x14ac:dyDescent="0.35">
      <c r="B95" s="90">
        <v>4</v>
      </c>
      <c r="C95" s="149"/>
      <c r="D95" s="37">
        <f t="shared" si="134"/>
        <v>1106</v>
      </c>
      <c r="E95" s="37" t="s">
        <v>55</v>
      </c>
      <c r="F95" s="49">
        <f t="shared" si="140"/>
        <v>39.902000000000001</v>
      </c>
      <c r="G95" s="49">
        <f t="shared" si="141"/>
        <v>2.5019999999999998</v>
      </c>
      <c r="H95" s="49">
        <f>0</f>
        <v>0</v>
      </c>
      <c r="I95" s="46">
        <f t="shared" si="137"/>
        <v>42.404000000000003</v>
      </c>
      <c r="J95" s="46">
        <f t="shared" si="138"/>
        <v>429.50512800000001</v>
      </c>
      <c r="K95" s="46">
        <f t="shared" si="133"/>
        <v>26.931527999999997</v>
      </c>
      <c r="L95" s="46">
        <f t="shared" si="133"/>
        <v>0</v>
      </c>
      <c r="M95" s="52">
        <f t="shared" si="139"/>
        <v>456.43665600000003</v>
      </c>
      <c r="N95" s="64"/>
      <c r="O95" s="64"/>
      <c r="P95" s="81"/>
      <c r="Q95" s="97"/>
    </row>
    <row r="96" spans="2:17" s="98" customFormat="1" ht="15" customHeight="1" thickBot="1" x14ac:dyDescent="0.35">
      <c r="B96" s="90">
        <v>4</v>
      </c>
      <c r="C96" s="149"/>
      <c r="D96" s="37">
        <f t="shared" si="134"/>
        <v>1107</v>
      </c>
      <c r="E96" s="37" t="s">
        <v>56</v>
      </c>
      <c r="F96" s="49">
        <f t="shared" ref="F96:F97" si="142">58.878</f>
        <v>58.878</v>
      </c>
      <c r="G96" s="49">
        <f t="shared" ref="G96:G97" si="143">3.294</f>
        <v>3.294</v>
      </c>
      <c r="H96" s="49">
        <f t="shared" ref="H96:H101" si="144">1.631</f>
        <v>1.631</v>
      </c>
      <c r="I96" s="46">
        <f t="shared" si="137"/>
        <v>63.802999999999997</v>
      </c>
      <c r="J96" s="46">
        <f t="shared" si="138"/>
        <v>633.76279199999999</v>
      </c>
      <c r="K96" s="46">
        <f t="shared" si="133"/>
        <v>35.456615999999997</v>
      </c>
      <c r="L96" s="46">
        <f t="shared" si="133"/>
        <v>17.556083999999998</v>
      </c>
      <c r="M96" s="52">
        <f t="shared" si="139"/>
        <v>686.77549199999999</v>
      </c>
      <c r="N96" s="64"/>
      <c r="O96" s="64"/>
      <c r="P96" s="81"/>
      <c r="Q96" s="97"/>
    </row>
    <row r="97" spans="2:17" s="98" customFormat="1" ht="15.75" customHeight="1" thickBot="1" x14ac:dyDescent="0.35">
      <c r="B97" s="90">
        <v>4</v>
      </c>
      <c r="C97" s="152"/>
      <c r="D97" s="40">
        <f t="shared" si="134"/>
        <v>1108</v>
      </c>
      <c r="E97" s="40" t="s">
        <v>56</v>
      </c>
      <c r="F97" s="50">
        <f t="shared" si="142"/>
        <v>58.878</v>
      </c>
      <c r="G97" s="50">
        <f t="shared" si="143"/>
        <v>3.294</v>
      </c>
      <c r="H97" s="50">
        <f t="shared" si="144"/>
        <v>1.631</v>
      </c>
      <c r="I97" s="47">
        <f t="shared" si="137"/>
        <v>63.802999999999997</v>
      </c>
      <c r="J97" s="47">
        <f t="shared" si="138"/>
        <v>633.76279199999999</v>
      </c>
      <c r="K97" s="47">
        <f t="shared" si="133"/>
        <v>35.456615999999997</v>
      </c>
      <c r="L97" s="47">
        <f t="shared" si="133"/>
        <v>17.556083999999998</v>
      </c>
      <c r="M97" s="53">
        <f t="shared" si="139"/>
        <v>686.77549199999999</v>
      </c>
      <c r="N97" s="104"/>
      <c r="O97" s="104"/>
      <c r="P97" s="77"/>
      <c r="Q97" s="97"/>
    </row>
    <row r="98" spans="2:17" ht="15" customHeight="1" thickBot="1" x14ac:dyDescent="0.35">
      <c r="B98" s="90">
        <v>4</v>
      </c>
      <c r="C98" s="151">
        <v>12</v>
      </c>
      <c r="D98" s="38">
        <v>1201</v>
      </c>
      <c r="E98" s="38" t="s">
        <v>50</v>
      </c>
      <c r="F98" s="41">
        <f t="shared" ref="F98:F99" si="145">56.909</f>
        <v>56.908999999999999</v>
      </c>
      <c r="G98" s="41">
        <f t="shared" ref="G98:G99" si="146">2.457</f>
        <v>2.4569999999999999</v>
      </c>
      <c r="H98" s="41">
        <f t="shared" si="144"/>
        <v>1.631</v>
      </c>
      <c r="I98" s="44">
        <f>F98+G98+H98</f>
        <v>60.997</v>
      </c>
      <c r="J98" s="44">
        <f>F98*10.764</f>
        <v>612.56847599999992</v>
      </c>
      <c r="K98" s="44">
        <f t="shared" si="133"/>
        <v>26.447147999999999</v>
      </c>
      <c r="L98" s="44">
        <f t="shared" si="133"/>
        <v>17.556083999999998</v>
      </c>
      <c r="M98" s="51">
        <f>J98+K98+L98</f>
        <v>656.57170799999994</v>
      </c>
      <c r="N98" s="64"/>
      <c r="O98" s="64"/>
      <c r="P98" s="79"/>
      <c r="Q98" s="97"/>
    </row>
    <row r="99" spans="2:17" ht="15" customHeight="1" thickBot="1" x14ac:dyDescent="0.35">
      <c r="B99" s="90">
        <v>4</v>
      </c>
      <c r="C99" s="149"/>
      <c r="D99" s="37">
        <f>D98+1</f>
        <v>1202</v>
      </c>
      <c r="E99" s="37" t="s">
        <v>50</v>
      </c>
      <c r="F99" s="49">
        <f t="shared" si="145"/>
        <v>56.908999999999999</v>
      </c>
      <c r="G99" s="49">
        <f t="shared" si="146"/>
        <v>2.4569999999999999</v>
      </c>
      <c r="H99" s="49">
        <f t="shared" si="144"/>
        <v>1.631</v>
      </c>
      <c r="I99" s="46">
        <f t="shared" ref="I99" si="147">F99+G99+H99</f>
        <v>60.997</v>
      </c>
      <c r="J99" s="46">
        <f t="shared" ref="J99" si="148">F99*10.764</f>
        <v>612.56847599999992</v>
      </c>
      <c r="K99" s="46">
        <f t="shared" ref="K99" si="149">G99*10.764</f>
        <v>26.447147999999999</v>
      </c>
      <c r="L99" s="46">
        <f t="shared" ref="L99" si="150">H99*10.764</f>
        <v>17.556083999999998</v>
      </c>
      <c r="M99" s="52">
        <f t="shared" ref="M99" si="151">J99+K99+L99</f>
        <v>656.57170799999994</v>
      </c>
      <c r="N99" s="64"/>
      <c r="O99" s="64"/>
      <c r="P99" s="78"/>
      <c r="Q99" s="97"/>
    </row>
    <row r="100" spans="2:17" s="98" customFormat="1" ht="15" customHeight="1" thickBot="1" x14ac:dyDescent="0.35">
      <c r="B100" s="90">
        <v>4</v>
      </c>
      <c r="C100" s="149"/>
      <c r="D100" s="37">
        <f t="shared" ref="D100:D105" si="152">D99+1</f>
        <v>1203</v>
      </c>
      <c r="E100" s="37" t="s">
        <v>56</v>
      </c>
      <c r="F100" s="49">
        <f t="shared" ref="F100:F101" si="153">58.878</f>
        <v>58.878</v>
      </c>
      <c r="G100" s="49">
        <f t="shared" ref="G100:G101" si="154">3.294</f>
        <v>3.294</v>
      </c>
      <c r="H100" s="49">
        <f t="shared" si="144"/>
        <v>1.631</v>
      </c>
      <c r="I100" s="46">
        <f t="shared" ref="I100:I105" si="155">F100+G100+H100</f>
        <v>63.802999999999997</v>
      </c>
      <c r="J100" s="46">
        <f t="shared" ref="J100:J105" si="156">F100*10.764</f>
        <v>633.76279199999999</v>
      </c>
      <c r="K100" s="46">
        <f t="shared" si="133"/>
        <v>35.456615999999997</v>
      </c>
      <c r="L100" s="46">
        <f t="shared" si="133"/>
        <v>17.556083999999998</v>
      </c>
      <c r="M100" s="52">
        <f t="shared" ref="M100:M105" si="157">J100+K100+L100</f>
        <v>686.77549199999999</v>
      </c>
      <c r="N100" s="64"/>
      <c r="O100" s="64"/>
      <c r="P100" s="81"/>
      <c r="Q100" s="97"/>
    </row>
    <row r="101" spans="2:17" s="98" customFormat="1" ht="15" customHeight="1" thickBot="1" x14ac:dyDescent="0.35">
      <c r="B101" s="90">
        <v>4</v>
      </c>
      <c r="C101" s="149"/>
      <c r="D101" s="37">
        <f t="shared" si="152"/>
        <v>1204</v>
      </c>
      <c r="E101" s="37" t="s">
        <v>56</v>
      </c>
      <c r="F101" s="49">
        <f t="shared" si="153"/>
        <v>58.878</v>
      </c>
      <c r="G101" s="49">
        <f t="shared" si="154"/>
        <v>3.294</v>
      </c>
      <c r="H101" s="49">
        <f t="shared" si="144"/>
        <v>1.631</v>
      </c>
      <c r="I101" s="46">
        <f t="shared" si="155"/>
        <v>63.802999999999997</v>
      </c>
      <c r="J101" s="46">
        <f t="shared" si="156"/>
        <v>633.76279199999999</v>
      </c>
      <c r="K101" s="46">
        <f t="shared" si="133"/>
        <v>35.456615999999997</v>
      </c>
      <c r="L101" s="46">
        <f t="shared" si="133"/>
        <v>17.556083999999998</v>
      </c>
      <c r="M101" s="52">
        <f t="shared" si="157"/>
        <v>686.77549199999999</v>
      </c>
      <c r="N101" s="64"/>
      <c r="O101" s="64"/>
      <c r="P101" s="81"/>
      <c r="Q101" s="97"/>
    </row>
    <row r="102" spans="2:17" ht="15" customHeight="1" thickBot="1" x14ac:dyDescent="0.35">
      <c r="B102" s="90">
        <v>4</v>
      </c>
      <c r="C102" s="149"/>
      <c r="D102" s="37">
        <f t="shared" si="152"/>
        <v>1205</v>
      </c>
      <c r="E102" s="37"/>
      <c r="F102" s="49"/>
      <c r="G102" s="49"/>
      <c r="H102" s="49"/>
      <c r="I102" s="46"/>
      <c r="J102" s="46"/>
      <c r="K102" s="46"/>
      <c r="L102" s="46"/>
      <c r="M102" s="52"/>
      <c r="N102" s="64" t="s">
        <v>42</v>
      </c>
      <c r="O102" s="64"/>
      <c r="P102" s="81"/>
      <c r="Q102" s="97"/>
    </row>
    <row r="103" spans="2:17" ht="15" customHeight="1" thickBot="1" x14ac:dyDescent="0.35">
      <c r="B103" s="90">
        <v>4</v>
      </c>
      <c r="C103" s="149"/>
      <c r="D103" s="37">
        <f t="shared" si="152"/>
        <v>1206</v>
      </c>
      <c r="E103" s="37" t="s">
        <v>55</v>
      </c>
      <c r="F103" s="49">
        <f t="shared" ref="F103" si="158">39.902</f>
        <v>39.902000000000001</v>
      </c>
      <c r="G103" s="49">
        <f t="shared" ref="G103" si="159">2.502</f>
        <v>2.5019999999999998</v>
      </c>
      <c r="H103" s="49">
        <f>0</f>
        <v>0</v>
      </c>
      <c r="I103" s="46">
        <f t="shared" si="155"/>
        <v>42.404000000000003</v>
      </c>
      <c r="J103" s="46">
        <f t="shared" si="156"/>
        <v>429.50512800000001</v>
      </c>
      <c r="K103" s="46">
        <f t="shared" si="133"/>
        <v>26.931527999999997</v>
      </c>
      <c r="L103" s="46">
        <f t="shared" si="133"/>
        <v>0</v>
      </c>
      <c r="M103" s="52">
        <f t="shared" si="157"/>
        <v>456.43665600000003</v>
      </c>
      <c r="N103" s="64"/>
      <c r="O103" s="64"/>
      <c r="P103" s="81"/>
      <c r="Q103" s="97"/>
    </row>
    <row r="104" spans="2:17" s="98" customFormat="1" ht="15" customHeight="1" thickBot="1" x14ac:dyDescent="0.35">
      <c r="B104" s="90">
        <v>4</v>
      </c>
      <c r="C104" s="149"/>
      <c r="D104" s="37">
        <f t="shared" si="152"/>
        <v>1207</v>
      </c>
      <c r="E104" s="37" t="s">
        <v>56</v>
      </c>
      <c r="F104" s="49">
        <f t="shared" ref="F104:F105" si="160">58.878</f>
        <v>58.878</v>
      </c>
      <c r="G104" s="49">
        <f t="shared" ref="G104:G105" si="161">3.294</f>
        <v>3.294</v>
      </c>
      <c r="H104" s="49">
        <f t="shared" ref="H104:H109" si="162">1.631</f>
        <v>1.631</v>
      </c>
      <c r="I104" s="46">
        <f t="shared" si="155"/>
        <v>63.802999999999997</v>
      </c>
      <c r="J104" s="46">
        <f t="shared" si="156"/>
        <v>633.76279199999999</v>
      </c>
      <c r="K104" s="46">
        <f t="shared" si="133"/>
        <v>35.456615999999997</v>
      </c>
      <c r="L104" s="46">
        <f t="shared" si="133"/>
        <v>17.556083999999998</v>
      </c>
      <c r="M104" s="52">
        <f t="shared" si="157"/>
        <v>686.77549199999999</v>
      </c>
      <c r="N104" s="64"/>
      <c r="O104" s="64"/>
      <c r="P104" s="81"/>
      <c r="Q104" s="97"/>
    </row>
    <row r="105" spans="2:17" s="98" customFormat="1" ht="15.75" customHeight="1" thickBot="1" x14ac:dyDescent="0.35">
      <c r="B105" s="90">
        <v>4</v>
      </c>
      <c r="C105" s="152"/>
      <c r="D105" s="40">
        <f t="shared" si="152"/>
        <v>1208</v>
      </c>
      <c r="E105" s="40" t="s">
        <v>56</v>
      </c>
      <c r="F105" s="50">
        <f t="shared" si="160"/>
        <v>58.878</v>
      </c>
      <c r="G105" s="50">
        <f t="shared" si="161"/>
        <v>3.294</v>
      </c>
      <c r="H105" s="50">
        <f t="shared" si="162"/>
        <v>1.631</v>
      </c>
      <c r="I105" s="47">
        <f t="shared" si="155"/>
        <v>63.802999999999997</v>
      </c>
      <c r="J105" s="47">
        <f t="shared" si="156"/>
        <v>633.76279199999999</v>
      </c>
      <c r="K105" s="47">
        <f t="shared" si="133"/>
        <v>35.456615999999997</v>
      </c>
      <c r="L105" s="47">
        <f t="shared" si="133"/>
        <v>17.556083999999998</v>
      </c>
      <c r="M105" s="53">
        <f t="shared" si="157"/>
        <v>686.77549199999999</v>
      </c>
      <c r="N105" s="104"/>
      <c r="O105" s="104"/>
      <c r="P105" s="77"/>
      <c r="Q105" s="97"/>
    </row>
    <row r="106" spans="2:17" ht="15" customHeight="1" thickBot="1" x14ac:dyDescent="0.35">
      <c r="B106" s="90">
        <v>4</v>
      </c>
      <c r="C106" s="151">
        <v>13</v>
      </c>
      <c r="D106" s="38">
        <v>1301</v>
      </c>
      <c r="E106" s="38" t="s">
        <v>50</v>
      </c>
      <c r="F106" s="41">
        <f t="shared" ref="F106:F107" si="163">56.909</f>
        <v>56.908999999999999</v>
      </c>
      <c r="G106" s="41">
        <f t="shared" ref="G106:G107" si="164">2.457</f>
        <v>2.4569999999999999</v>
      </c>
      <c r="H106" s="41">
        <f t="shared" si="162"/>
        <v>1.631</v>
      </c>
      <c r="I106" s="44">
        <f>F106+G106+H106</f>
        <v>60.997</v>
      </c>
      <c r="J106" s="44">
        <f>F106*10.764</f>
        <v>612.56847599999992</v>
      </c>
      <c r="K106" s="44">
        <f t="shared" si="133"/>
        <v>26.447147999999999</v>
      </c>
      <c r="L106" s="44">
        <f t="shared" si="133"/>
        <v>17.556083999999998</v>
      </c>
      <c r="M106" s="51">
        <f>J106+K106+L106</f>
        <v>656.57170799999994</v>
      </c>
      <c r="N106" s="64"/>
      <c r="O106" s="64"/>
      <c r="P106" s="79"/>
      <c r="Q106" s="97"/>
    </row>
    <row r="107" spans="2:17" ht="15" customHeight="1" thickBot="1" x14ac:dyDescent="0.35">
      <c r="B107" s="90">
        <v>4</v>
      </c>
      <c r="C107" s="149"/>
      <c r="D107" s="37">
        <f>D106+1</f>
        <v>1302</v>
      </c>
      <c r="E107" s="37" t="s">
        <v>50</v>
      </c>
      <c r="F107" s="49">
        <f t="shared" si="163"/>
        <v>56.908999999999999</v>
      </c>
      <c r="G107" s="49">
        <f t="shared" si="164"/>
        <v>2.4569999999999999</v>
      </c>
      <c r="H107" s="49">
        <f t="shared" si="162"/>
        <v>1.631</v>
      </c>
      <c r="I107" s="46">
        <f>F107+G107+H107</f>
        <v>60.997</v>
      </c>
      <c r="J107" s="46">
        <f>F107*10.764</f>
        <v>612.56847599999992</v>
      </c>
      <c r="K107" s="46">
        <f t="shared" si="133"/>
        <v>26.447147999999999</v>
      </c>
      <c r="L107" s="46">
        <f t="shared" si="133"/>
        <v>17.556083999999998</v>
      </c>
      <c r="M107" s="52">
        <f>J107+K107+L107</f>
        <v>656.57170799999994</v>
      </c>
      <c r="N107" s="64"/>
      <c r="O107" s="64"/>
      <c r="P107" s="78"/>
      <c r="Q107" s="97"/>
    </row>
    <row r="108" spans="2:17" s="98" customFormat="1" ht="15" customHeight="1" thickBot="1" x14ac:dyDescent="0.35">
      <c r="B108" s="90">
        <v>4</v>
      </c>
      <c r="C108" s="149"/>
      <c r="D108" s="37">
        <f t="shared" ref="D108:D113" si="165">D107+1</f>
        <v>1303</v>
      </c>
      <c r="E108" s="37" t="s">
        <v>56</v>
      </c>
      <c r="F108" s="49">
        <f t="shared" ref="F108:F109" si="166">58.878</f>
        <v>58.878</v>
      </c>
      <c r="G108" s="49">
        <f t="shared" ref="G108:G109" si="167">3.294</f>
        <v>3.294</v>
      </c>
      <c r="H108" s="49">
        <f t="shared" si="162"/>
        <v>1.631</v>
      </c>
      <c r="I108" s="46">
        <f t="shared" ref="I108:I113" si="168">F108+G108+H108</f>
        <v>63.802999999999997</v>
      </c>
      <c r="J108" s="46">
        <f t="shared" ref="J108:J113" si="169">F108*10.764</f>
        <v>633.76279199999999</v>
      </c>
      <c r="K108" s="46">
        <f t="shared" si="133"/>
        <v>35.456615999999997</v>
      </c>
      <c r="L108" s="46">
        <f t="shared" si="133"/>
        <v>17.556083999999998</v>
      </c>
      <c r="M108" s="52">
        <f t="shared" ref="M108:M113" si="170">J108+K108+L108</f>
        <v>686.77549199999999</v>
      </c>
      <c r="N108" s="64"/>
      <c r="O108" s="64"/>
      <c r="P108" s="81"/>
      <c r="Q108" s="97"/>
    </row>
    <row r="109" spans="2:17" s="98" customFormat="1" ht="15" customHeight="1" thickBot="1" x14ac:dyDescent="0.35">
      <c r="B109" s="90">
        <v>4</v>
      </c>
      <c r="C109" s="149"/>
      <c r="D109" s="37">
        <f t="shared" si="165"/>
        <v>1304</v>
      </c>
      <c r="E109" s="37" t="s">
        <v>56</v>
      </c>
      <c r="F109" s="49">
        <f t="shared" si="166"/>
        <v>58.878</v>
      </c>
      <c r="G109" s="49">
        <f t="shared" si="167"/>
        <v>3.294</v>
      </c>
      <c r="H109" s="49">
        <f t="shared" si="162"/>
        <v>1.631</v>
      </c>
      <c r="I109" s="46">
        <f t="shared" si="168"/>
        <v>63.802999999999997</v>
      </c>
      <c r="J109" s="46">
        <f t="shared" si="169"/>
        <v>633.76279199999999</v>
      </c>
      <c r="K109" s="46">
        <f t="shared" si="133"/>
        <v>35.456615999999997</v>
      </c>
      <c r="L109" s="46">
        <f t="shared" si="133"/>
        <v>17.556083999999998</v>
      </c>
      <c r="M109" s="52">
        <f t="shared" si="170"/>
        <v>686.77549199999999</v>
      </c>
      <c r="N109" s="64"/>
      <c r="O109" s="64"/>
      <c r="P109" s="81"/>
      <c r="Q109" s="97"/>
    </row>
    <row r="110" spans="2:17" ht="15" customHeight="1" thickBot="1" x14ac:dyDescent="0.35">
      <c r="B110" s="90">
        <v>4</v>
      </c>
      <c r="C110" s="149"/>
      <c r="D110" s="37">
        <f t="shared" si="165"/>
        <v>1305</v>
      </c>
      <c r="E110" s="37" t="s">
        <v>55</v>
      </c>
      <c r="F110" s="49">
        <f t="shared" ref="F110:F111" si="171">39.902</f>
        <v>39.902000000000001</v>
      </c>
      <c r="G110" s="49">
        <f t="shared" ref="G110:G111" si="172">2.502</f>
        <v>2.5019999999999998</v>
      </c>
      <c r="H110" s="49">
        <f>0</f>
        <v>0</v>
      </c>
      <c r="I110" s="46">
        <f t="shared" si="168"/>
        <v>42.404000000000003</v>
      </c>
      <c r="J110" s="46">
        <f t="shared" si="169"/>
        <v>429.50512800000001</v>
      </c>
      <c r="K110" s="46">
        <f t="shared" si="133"/>
        <v>26.931527999999997</v>
      </c>
      <c r="L110" s="46">
        <f t="shared" si="133"/>
        <v>0</v>
      </c>
      <c r="M110" s="52">
        <f t="shared" si="170"/>
        <v>456.43665600000003</v>
      </c>
      <c r="N110" s="64"/>
      <c r="O110" s="64"/>
      <c r="P110" s="81"/>
      <c r="Q110" s="97"/>
    </row>
    <row r="111" spans="2:17" ht="15" customHeight="1" thickBot="1" x14ac:dyDescent="0.35">
      <c r="B111" s="90">
        <v>4</v>
      </c>
      <c r="C111" s="149"/>
      <c r="D111" s="37">
        <f t="shared" si="165"/>
        <v>1306</v>
      </c>
      <c r="E111" s="37" t="s">
        <v>55</v>
      </c>
      <c r="F111" s="49">
        <f t="shared" si="171"/>
        <v>39.902000000000001</v>
      </c>
      <c r="G111" s="49">
        <f t="shared" si="172"/>
        <v>2.5019999999999998</v>
      </c>
      <c r="H111" s="49">
        <f>0</f>
        <v>0</v>
      </c>
      <c r="I111" s="46">
        <f t="shared" si="168"/>
        <v>42.404000000000003</v>
      </c>
      <c r="J111" s="46">
        <f t="shared" si="169"/>
        <v>429.50512800000001</v>
      </c>
      <c r="K111" s="46">
        <f t="shared" si="133"/>
        <v>26.931527999999997</v>
      </c>
      <c r="L111" s="46">
        <f t="shared" si="133"/>
        <v>0</v>
      </c>
      <c r="M111" s="52">
        <f t="shared" si="170"/>
        <v>456.43665600000003</v>
      </c>
      <c r="N111" s="64"/>
      <c r="O111" s="64"/>
      <c r="P111" s="81"/>
      <c r="Q111" s="97"/>
    </row>
    <row r="112" spans="2:17" s="98" customFormat="1" ht="15" customHeight="1" thickBot="1" x14ac:dyDescent="0.35">
      <c r="B112" s="90">
        <v>4</v>
      </c>
      <c r="C112" s="149"/>
      <c r="D112" s="37">
        <f t="shared" si="165"/>
        <v>1307</v>
      </c>
      <c r="E112" s="37" t="s">
        <v>56</v>
      </c>
      <c r="F112" s="49">
        <f t="shared" ref="F112:F113" si="173">58.878</f>
        <v>58.878</v>
      </c>
      <c r="G112" s="49">
        <f t="shared" ref="G112:G113" si="174">3.294</f>
        <v>3.294</v>
      </c>
      <c r="H112" s="49">
        <f t="shared" ref="H112:H117" si="175">1.631</f>
        <v>1.631</v>
      </c>
      <c r="I112" s="46">
        <f t="shared" si="168"/>
        <v>63.802999999999997</v>
      </c>
      <c r="J112" s="46">
        <f t="shared" si="169"/>
        <v>633.76279199999999</v>
      </c>
      <c r="K112" s="46">
        <f t="shared" si="133"/>
        <v>35.456615999999997</v>
      </c>
      <c r="L112" s="46">
        <f t="shared" si="133"/>
        <v>17.556083999999998</v>
      </c>
      <c r="M112" s="52">
        <f t="shared" si="170"/>
        <v>686.77549199999999</v>
      </c>
      <c r="N112" s="64"/>
      <c r="O112" s="64"/>
      <c r="P112" s="81"/>
      <c r="Q112" s="97"/>
    </row>
    <row r="113" spans="2:17" s="98" customFormat="1" ht="15.75" customHeight="1" thickBot="1" x14ac:dyDescent="0.35">
      <c r="B113" s="90">
        <v>4</v>
      </c>
      <c r="C113" s="152"/>
      <c r="D113" s="40">
        <f t="shared" si="165"/>
        <v>1308</v>
      </c>
      <c r="E113" s="40" t="s">
        <v>56</v>
      </c>
      <c r="F113" s="50">
        <f t="shared" si="173"/>
        <v>58.878</v>
      </c>
      <c r="G113" s="50">
        <f t="shared" si="174"/>
        <v>3.294</v>
      </c>
      <c r="H113" s="50">
        <f t="shared" si="175"/>
        <v>1.631</v>
      </c>
      <c r="I113" s="47">
        <f t="shared" si="168"/>
        <v>63.802999999999997</v>
      </c>
      <c r="J113" s="47">
        <f t="shared" si="169"/>
        <v>633.76279199999999</v>
      </c>
      <c r="K113" s="47">
        <f t="shared" si="133"/>
        <v>35.456615999999997</v>
      </c>
      <c r="L113" s="47">
        <f t="shared" si="133"/>
        <v>17.556083999999998</v>
      </c>
      <c r="M113" s="53">
        <f t="shared" si="170"/>
        <v>686.77549199999999</v>
      </c>
      <c r="N113" s="104"/>
      <c r="O113" s="104"/>
      <c r="P113" s="77"/>
      <c r="Q113" s="97"/>
    </row>
    <row r="114" spans="2:17" ht="15" customHeight="1" thickBot="1" x14ac:dyDescent="0.35">
      <c r="B114" s="90">
        <v>4</v>
      </c>
      <c r="C114" s="151">
        <v>14</v>
      </c>
      <c r="D114" s="38">
        <v>1401</v>
      </c>
      <c r="E114" s="38" t="s">
        <v>50</v>
      </c>
      <c r="F114" s="41">
        <f t="shared" ref="F114:F115" si="176">56.909</f>
        <v>56.908999999999999</v>
      </c>
      <c r="G114" s="41">
        <f t="shared" ref="G114:G115" si="177">2.457</f>
        <v>2.4569999999999999</v>
      </c>
      <c r="H114" s="41">
        <f t="shared" si="175"/>
        <v>1.631</v>
      </c>
      <c r="I114" s="44">
        <f>F114+G114+H114</f>
        <v>60.997</v>
      </c>
      <c r="J114" s="44">
        <f>F114*10.764</f>
        <v>612.56847599999992</v>
      </c>
      <c r="K114" s="44">
        <f t="shared" si="133"/>
        <v>26.447147999999999</v>
      </c>
      <c r="L114" s="44">
        <f t="shared" si="133"/>
        <v>17.556083999999998</v>
      </c>
      <c r="M114" s="51">
        <f>J114+K114+L114</f>
        <v>656.57170799999994</v>
      </c>
      <c r="N114" s="64"/>
      <c r="O114" s="64"/>
      <c r="P114" s="79"/>
      <c r="Q114" s="97"/>
    </row>
    <row r="115" spans="2:17" ht="15" customHeight="1" thickBot="1" x14ac:dyDescent="0.35">
      <c r="B115" s="90">
        <v>4</v>
      </c>
      <c r="C115" s="149"/>
      <c r="D115" s="37">
        <f>D114+1</f>
        <v>1402</v>
      </c>
      <c r="E115" s="37" t="s">
        <v>50</v>
      </c>
      <c r="F115" s="49">
        <f t="shared" si="176"/>
        <v>56.908999999999999</v>
      </c>
      <c r="G115" s="49">
        <f t="shared" si="177"/>
        <v>2.4569999999999999</v>
      </c>
      <c r="H115" s="49">
        <f t="shared" si="175"/>
        <v>1.631</v>
      </c>
      <c r="I115" s="46">
        <f>F115+G115+H115</f>
        <v>60.997</v>
      </c>
      <c r="J115" s="46">
        <f>F115*10.764</f>
        <v>612.56847599999992</v>
      </c>
      <c r="K115" s="46">
        <f t="shared" si="133"/>
        <v>26.447147999999999</v>
      </c>
      <c r="L115" s="46">
        <f t="shared" si="133"/>
        <v>17.556083999999998</v>
      </c>
      <c r="M115" s="52">
        <f>J115+K115+L115</f>
        <v>656.57170799999994</v>
      </c>
      <c r="N115" s="64"/>
      <c r="O115" s="64"/>
      <c r="P115" s="78"/>
      <c r="Q115" s="97"/>
    </row>
    <row r="116" spans="2:17" s="98" customFormat="1" ht="15" customHeight="1" thickBot="1" x14ac:dyDescent="0.35">
      <c r="B116" s="90">
        <v>4</v>
      </c>
      <c r="C116" s="149"/>
      <c r="D116" s="37">
        <f t="shared" ref="D116:D121" si="178">D115+1</f>
        <v>1403</v>
      </c>
      <c r="E116" s="37" t="s">
        <v>56</v>
      </c>
      <c r="F116" s="49">
        <f t="shared" ref="F116:F117" si="179">58.878</f>
        <v>58.878</v>
      </c>
      <c r="G116" s="49">
        <f t="shared" ref="G116:G117" si="180">3.294</f>
        <v>3.294</v>
      </c>
      <c r="H116" s="49">
        <f t="shared" si="175"/>
        <v>1.631</v>
      </c>
      <c r="I116" s="46">
        <f t="shared" ref="I116:I121" si="181">F116+G116+H116</f>
        <v>63.802999999999997</v>
      </c>
      <c r="J116" s="46">
        <f t="shared" ref="J116:J121" si="182">F116*10.764</f>
        <v>633.76279199999999</v>
      </c>
      <c r="K116" s="46">
        <f t="shared" si="133"/>
        <v>35.456615999999997</v>
      </c>
      <c r="L116" s="46">
        <f t="shared" si="133"/>
        <v>17.556083999999998</v>
      </c>
      <c r="M116" s="52">
        <f t="shared" ref="M116:M121" si="183">J116+K116+L116</f>
        <v>686.77549199999999</v>
      </c>
      <c r="N116" s="64"/>
      <c r="O116" s="64"/>
      <c r="P116" s="81"/>
      <c r="Q116" s="97"/>
    </row>
    <row r="117" spans="2:17" s="98" customFormat="1" ht="15" customHeight="1" thickBot="1" x14ac:dyDescent="0.35">
      <c r="B117" s="90">
        <v>4</v>
      </c>
      <c r="C117" s="149"/>
      <c r="D117" s="37">
        <f t="shared" si="178"/>
        <v>1404</v>
      </c>
      <c r="E117" s="37" t="s">
        <v>56</v>
      </c>
      <c r="F117" s="49">
        <f t="shared" si="179"/>
        <v>58.878</v>
      </c>
      <c r="G117" s="49">
        <f t="shared" si="180"/>
        <v>3.294</v>
      </c>
      <c r="H117" s="49">
        <f t="shared" si="175"/>
        <v>1.631</v>
      </c>
      <c r="I117" s="46">
        <f t="shared" si="181"/>
        <v>63.802999999999997</v>
      </c>
      <c r="J117" s="46">
        <f t="shared" si="182"/>
        <v>633.76279199999999</v>
      </c>
      <c r="K117" s="46">
        <f t="shared" si="133"/>
        <v>35.456615999999997</v>
      </c>
      <c r="L117" s="46">
        <f t="shared" si="133"/>
        <v>17.556083999999998</v>
      </c>
      <c r="M117" s="52">
        <f t="shared" si="183"/>
        <v>686.77549199999999</v>
      </c>
      <c r="N117" s="64"/>
      <c r="O117" s="64"/>
      <c r="P117" s="81"/>
      <c r="Q117" s="97"/>
    </row>
    <row r="118" spans="2:17" ht="15" customHeight="1" thickBot="1" x14ac:dyDescent="0.35">
      <c r="B118" s="90">
        <v>4</v>
      </c>
      <c r="C118" s="149"/>
      <c r="D118" s="37">
        <f t="shared" si="178"/>
        <v>1405</v>
      </c>
      <c r="E118" s="37" t="s">
        <v>55</v>
      </c>
      <c r="F118" s="49">
        <f t="shared" ref="F118:F119" si="184">39.902</f>
        <v>39.902000000000001</v>
      </c>
      <c r="G118" s="49">
        <f t="shared" ref="G118:G119" si="185">2.502</f>
        <v>2.5019999999999998</v>
      </c>
      <c r="H118" s="49">
        <f>0</f>
        <v>0</v>
      </c>
      <c r="I118" s="46">
        <f t="shared" si="181"/>
        <v>42.404000000000003</v>
      </c>
      <c r="J118" s="46">
        <f t="shared" si="182"/>
        <v>429.50512800000001</v>
      </c>
      <c r="K118" s="46">
        <f t="shared" si="133"/>
        <v>26.931527999999997</v>
      </c>
      <c r="L118" s="46">
        <f t="shared" si="133"/>
        <v>0</v>
      </c>
      <c r="M118" s="52">
        <f t="shared" si="183"/>
        <v>456.43665600000003</v>
      </c>
      <c r="N118" s="64"/>
      <c r="O118" s="64"/>
      <c r="P118" s="81"/>
      <c r="Q118" s="97"/>
    </row>
    <row r="119" spans="2:17" ht="15" customHeight="1" thickBot="1" x14ac:dyDescent="0.35">
      <c r="B119" s="90">
        <v>4</v>
      </c>
      <c r="C119" s="149"/>
      <c r="D119" s="37">
        <f t="shared" si="178"/>
        <v>1406</v>
      </c>
      <c r="E119" s="37" t="s">
        <v>55</v>
      </c>
      <c r="F119" s="49">
        <f t="shared" si="184"/>
        <v>39.902000000000001</v>
      </c>
      <c r="G119" s="49">
        <f t="shared" si="185"/>
        <v>2.5019999999999998</v>
      </c>
      <c r="H119" s="49">
        <f>0</f>
        <v>0</v>
      </c>
      <c r="I119" s="46">
        <f t="shared" si="181"/>
        <v>42.404000000000003</v>
      </c>
      <c r="J119" s="46">
        <f t="shared" si="182"/>
        <v>429.50512800000001</v>
      </c>
      <c r="K119" s="46">
        <f t="shared" si="133"/>
        <v>26.931527999999997</v>
      </c>
      <c r="L119" s="46">
        <f t="shared" si="133"/>
        <v>0</v>
      </c>
      <c r="M119" s="52">
        <f t="shared" si="183"/>
        <v>456.43665600000003</v>
      </c>
      <c r="N119" s="64"/>
      <c r="O119" s="64"/>
      <c r="P119" s="81"/>
      <c r="Q119" s="97"/>
    </row>
    <row r="120" spans="2:17" s="98" customFormat="1" ht="15" customHeight="1" thickBot="1" x14ac:dyDescent="0.35">
      <c r="B120" s="90">
        <v>4</v>
      </c>
      <c r="C120" s="149"/>
      <c r="D120" s="37">
        <f t="shared" si="178"/>
        <v>1407</v>
      </c>
      <c r="E120" s="37" t="s">
        <v>56</v>
      </c>
      <c r="F120" s="49">
        <f t="shared" ref="F120:F121" si="186">58.878</f>
        <v>58.878</v>
      </c>
      <c r="G120" s="49">
        <f t="shared" ref="G120:G121" si="187">3.294</f>
        <v>3.294</v>
      </c>
      <c r="H120" s="49">
        <f t="shared" ref="H120:H125" si="188">1.631</f>
        <v>1.631</v>
      </c>
      <c r="I120" s="46">
        <f t="shared" si="181"/>
        <v>63.802999999999997</v>
      </c>
      <c r="J120" s="46">
        <f t="shared" si="182"/>
        <v>633.76279199999999</v>
      </c>
      <c r="K120" s="46">
        <f t="shared" si="133"/>
        <v>35.456615999999997</v>
      </c>
      <c r="L120" s="46">
        <f t="shared" si="133"/>
        <v>17.556083999999998</v>
      </c>
      <c r="M120" s="52">
        <f t="shared" si="183"/>
        <v>686.77549199999999</v>
      </c>
      <c r="N120" s="64"/>
      <c r="O120" s="64"/>
      <c r="P120" s="81"/>
      <c r="Q120" s="97"/>
    </row>
    <row r="121" spans="2:17" s="98" customFormat="1" ht="15.75" customHeight="1" thickBot="1" x14ac:dyDescent="0.35">
      <c r="B121" s="90">
        <v>4</v>
      </c>
      <c r="C121" s="152"/>
      <c r="D121" s="40">
        <f t="shared" si="178"/>
        <v>1408</v>
      </c>
      <c r="E121" s="40" t="s">
        <v>56</v>
      </c>
      <c r="F121" s="50">
        <f t="shared" si="186"/>
        <v>58.878</v>
      </c>
      <c r="G121" s="50">
        <f t="shared" si="187"/>
        <v>3.294</v>
      </c>
      <c r="H121" s="50">
        <f t="shared" si="188"/>
        <v>1.631</v>
      </c>
      <c r="I121" s="47">
        <f t="shared" si="181"/>
        <v>63.802999999999997</v>
      </c>
      <c r="J121" s="47">
        <f t="shared" si="182"/>
        <v>633.76279199999999</v>
      </c>
      <c r="K121" s="47">
        <f t="shared" si="133"/>
        <v>35.456615999999997</v>
      </c>
      <c r="L121" s="47">
        <f t="shared" si="133"/>
        <v>17.556083999999998</v>
      </c>
      <c r="M121" s="53">
        <f t="shared" si="183"/>
        <v>686.77549199999999</v>
      </c>
      <c r="N121" s="104"/>
      <c r="O121" s="104"/>
      <c r="P121" s="77"/>
      <c r="Q121" s="97"/>
    </row>
    <row r="122" spans="2:17" ht="15" customHeight="1" thickBot="1" x14ac:dyDescent="0.35">
      <c r="B122" s="90">
        <v>4</v>
      </c>
      <c r="C122" s="151">
        <v>15</v>
      </c>
      <c r="D122" s="38">
        <v>1501</v>
      </c>
      <c r="E122" s="38" t="s">
        <v>50</v>
      </c>
      <c r="F122" s="41">
        <f t="shared" ref="F122:F123" si="189">56.909</f>
        <v>56.908999999999999</v>
      </c>
      <c r="G122" s="41">
        <f t="shared" ref="G122:G123" si="190">2.457</f>
        <v>2.4569999999999999</v>
      </c>
      <c r="H122" s="41">
        <f t="shared" si="188"/>
        <v>1.631</v>
      </c>
      <c r="I122" s="44">
        <f>F122+G122+H122</f>
        <v>60.997</v>
      </c>
      <c r="J122" s="44">
        <f>F122*10.764</f>
        <v>612.56847599999992</v>
      </c>
      <c r="K122" s="44">
        <f t="shared" si="133"/>
        <v>26.447147999999999</v>
      </c>
      <c r="L122" s="44">
        <f t="shared" si="133"/>
        <v>17.556083999999998</v>
      </c>
      <c r="M122" s="51">
        <f>J122+K122+L122</f>
        <v>656.57170799999994</v>
      </c>
      <c r="N122" s="64"/>
      <c r="O122" s="64"/>
      <c r="P122" s="79"/>
      <c r="Q122" s="97"/>
    </row>
    <row r="123" spans="2:17" ht="15" customHeight="1" thickBot="1" x14ac:dyDescent="0.35">
      <c r="B123" s="90">
        <v>4</v>
      </c>
      <c r="C123" s="149"/>
      <c r="D123" s="37">
        <f t="shared" ref="D123:D129" si="191">D122+1</f>
        <v>1502</v>
      </c>
      <c r="E123" s="37" t="s">
        <v>50</v>
      </c>
      <c r="F123" s="49">
        <f t="shared" si="189"/>
        <v>56.908999999999999</v>
      </c>
      <c r="G123" s="49">
        <f t="shared" si="190"/>
        <v>2.4569999999999999</v>
      </c>
      <c r="H123" s="49">
        <f t="shared" si="188"/>
        <v>1.631</v>
      </c>
      <c r="I123" s="46">
        <f>F123+G123+H123</f>
        <v>60.997</v>
      </c>
      <c r="J123" s="46">
        <f>F123*10.764</f>
        <v>612.56847599999992</v>
      </c>
      <c r="K123" s="46">
        <f t="shared" si="133"/>
        <v>26.447147999999999</v>
      </c>
      <c r="L123" s="46">
        <f t="shared" si="133"/>
        <v>17.556083999999998</v>
      </c>
      <c r="M123" s="52">
        <f>J123+K123+L123</f>
        <v>656.57170799999994</v>
      </c>
      <c r="N123" s="64"/>
      <c r="O123" s="64"/>
      <c r="P123" s="78"/>
      <c r="Q123" s="97"/>
    </row>
    <row r="124" spans="2:17" ht="15" customHeight="1" thickBot="1" x14ac:dyDescent="0.35">
      <c r="B124" s="90">
        <v>4</v>
      </c>
      <c r="C124" s="149"/>
      <c r="D124" s="37">
        <f t="shared" si="191"/>
        <v>1503</v>
      </c>
      <c r="E124" s="37" t="s">
        <v>56</v>
      </c>
      <c r="F124" s="49">
        <f t="shared" ref="F124:F125" si="192">58.878</f>
        <v>58.878</v>
      </c>
      <c r="G124" s="49">
        <f t="shared" ref="G124:G125" si="193">3.294</f>
        <v>3.294</v>
      </c>
      <c r="H124" s="49">
        <f t="shared" si="188"/>
        <v>1.631</v>
      </c>
      <c r="I124" s="46">
        <f t="shared" ref="I124:I129" si="194">F124+G124+H124</f>
        <v>63.802999999999997</v>
      </c>
      <c r="J124" s="46">
        <f t="shared" ref="J124:J129" si="195">F124*10.764</f>
        <v>633.76279199999999</v>
      </c>
      <c r="K124" s="46">
        <f t="shared" si="133"/>
        <v>35.456615999999997</v>
      </c>
      <c r="L124" s="46">
        <f t="shared" si="133"/>
        <v>17.556083999999998</v>
      </c>
      <c r="M124" s="52">
        <f t="shared" ref="M124:M129" si="196">J124+K124+L124</f>
        <v>686.77549199999999</v>
      </c>
      <c r="N124" s="64"/>
      <c r="O124" s="64"/>
      <c r="P124" s="81"/>
      <c r="Q124" s="97"/>
    </row>
    <row r="125" spans="2:17" s="98" customFormat="1" ht="15" customHeight="1" thickBot="1" x14ac:dyDescent="0.35">
      <c r="B125" s="90">
        <v>4</v>
      </c>
      <c r="C125" s="149"/>
      <c r="D125" s="37">
        <f t="shared" si="191"/>
        <v>1504</v>
      </c>
      <c r="E125" s="37" t="s">
        <v>56</v>
      </c>
      <c r="F125" s="49">
        <f t="shared" si="192"/>
        <v>58.878</v>
      </c>
      <c r="G125" s="49">
        <f t="shared" si="193"/>
        <v>3.294</v>
      </c>
      <c r="H125" s="49">
        <f t="shared" si="188"/>
        <v>1.631</v>
      </c>
      <c r="I125" s="46">
        <f t="shared" si="194"/>
        <v>63.802999999999997</v>
      </c>
      <c r="J125" s="46">
        <f t="shared" si="195"/>
        <v>633.76279199999999</v>
      </c>
      <c r="K125" s="46">
        <f t="shared" si="133"/>
        <v>35.456615999999997</v>
      </c>
      <c r="L125" s="46">
        <f t="shared" si="133"/>
        <v>17.556083999999998</v>
      </c>
      <c r="M125" s="52">
        <f t="shared" si="196"/>
        <v>686.77549199999999</v>
      </c>
      <c r="N125" s="64"/>
      <c r="O125" s="64"/>
      <c r="P125" s="81"/>
      <c r="Q125" s="97"/>
    </row>
    <row r="126" spans="2:17" ht="15" customHeight="1" thickBot="1" x14ac:dyDescent="0.35">
      <c r="B126" s="90">
        <v>4</v>
      </c>
      <c r="C126" s="149"/>
      <c r="D126" s="37">
        <f t="shared" si="191"/>
        <v>1505</v>
      </c>
      <c r="E126" s="37" t="s">
        <v>55</v>
      </c>
      <c r="F126" s="49">
        <f t="shared" ref="F126:F127" si="197">39.902</f>
        <v>39.902000000000001</v>
      </c>
      <c r="G126" s="49">
        <f t="shared" ref="G126:G127" si="198">2.502</f>
        <v>2.5019999999999998</v>
      </c>
      <c r="H126" s="49">
        <f>0</f>
        <v>0</v>
      </c>
      <c r="I126" s="46">
        <f t="shared" si="194"/>
        <v>42.404000000000003</v>
      </c>
      <c r="J126" s="46">
        <f t="shared" si="195"/>
        <v>429.50512800000001</v>
      </c>
      <c r="K126" s="46">
        <f t="shared" si="133"/>
        <v>26.931527999999997</v>
      </c>
      <c r="L126" s="46">
        <f t="shared" si="133"/>
        <v>0</v>
      </c>
      <c r="M126" s="52">
        <f t="shared" si="196"/>
        <v>456.43665600000003</v>
      </c>
      <c r="N126" s="64"/>
      <c r="O126" s="64"/>
      <c r="P126" s="81"/>
      <c r="Q126" s="97"/>
    </row>
    <row r="127" spans="2:17" ht="15" customHeight="1" thickBot="1" x14ac:dyDescent="0.35">
      <c r="B127" s="90">
        <v>4</v>
      </c>
      <c r="C127" s="149"/>
      <c r="D127" s="37">
        <f t="shared" si="191"/>
        <v>1506</v>
      </c>
      <c r="E127" s="37" t="s">
        <v>55</v>
      </c>
      <c r="F127" s="49">
        <f t="shared" si="197"/>
        <v>39.902000000000001</v>
      </c>
      <c r="G127" s="49">
        <f t="shared" si="198"/>
        <v>2.5019999999999998</v>
      </c>
      <c r="H127" s="49">
        <f>0</f>
        <v>0</v>
      </c>
      <c r="I127" s="46">
        <f t="shared" si="194"/>
        <v>42.404000000000003</v>
      </c>
      <c r="J127" s="46">
        <f t="shared" si="195"/>
        <v>429.50512800000001</v>
      </c>
      <c r="K127" s="46">
        <f t="shared" si="133"/>
        <v>26.931527999999997</v>
      </c>
      <c r="L127" s="46">
        <f t="shared" si="133"/>
        <v>0</v>
      </c>
      <c r="M127" s="52">
        <f t="shared" si="196"/>
        <v>456.43665600000003</v>
      </c>
      <c r="N127" s="64"/>
      <c r="O127" s="64"/>
      <c r="P127" s="81"/>
      <c r="Q127" s="97"/>
    </row>
    <row r="128" spans="2:17" s="98" customFormat="1" ht="15" customHeight="1" thickBot="1" x14ac:dyDescent="0.35">
      <c r="B128" s="90">
        <v>4</v>
      </c>
      <c r="C128" s="149"/>
      <c r="D128" s="37">
        <f t="shared" si="191"/>
        <v>1507</v>
      </c>
      <c r="E128" s="37" t="s">
        <v>56</v>
      </c>
      <c r="F128" s="49">
        <f t="shared" ref="F128:F129" si="199">58.878</f>
        <v>58.878</v>
      </c>
      <c r="G128" s="49">
        <f t="shared" ref="G128:G129" si="200">3.294</f>
        <v>3.294</v>
      </c>
      <c r="H128" s="49">
        <f t="shared" ref="H128:H133" si="201">1.631</f>
        <v>1.631</v>
      </c>
      <c r="I128" s="46">
        <f t="shared" si="194"/>
        <v>63.802999999999997</v>
      </c>
      <c r="J128" s="46">
        <f t="shared" si="195"/>
        <v>633.76279199999999</v>
      </c>
      <c r="K128" s="46">
        <f t="shared" si="133"/>
        <v>35.456615999999997</v>
      </c>
      <c r="L128" s="46">
        <f t="shared" si="133"/>
        <v>17.556083999999998</v>
      </c>
      <c r="M128" s="52">
        <f t="shared" si="196"/>
        <v>686.77549199999999</v>
      </c>
      <c r="N128" s="64"/>
      <c r="O128" s="64"/>
      <c r="P128" s="81"/>
      <c r="Q128" s="97"/>
    </row>
    <row r="129" spans="2:17" s="98" customFormat="1" ht="15.75" customHeight="1" thickBot="1" x14ac:dyDescent="0.35">
      <c r="B129" s="90">
        <v>4</v>
      </c>
      <c r="C129" s="152"/>
      <c r="D129" s="40">
        <f t="shared" si="191"/>
        <v>1508</v>
      </c>
      <c r="E129" s="40" t="s">
        <v>56</v>
      </c>
      <c r="F129" s="50">
        <f t="shared" si="199"/>
        <v>58.878</v>
      </c>
      <c r="G129" s="50">
        <f t="shared" si="200"/>
        <v>3.294</v>
      </c>
      <c r="H129" s="50">
        <f t="shared" si="201"/>
        <v>1.631</v>
      </c>
      <c r="I129" s="47">
        <f t="shared" si="194"/>
        <v>63.802999999999997</v>
      </c>
      <c r="J129" s="47">
        <f t="shared" si="195"/>
        <v>633.76279199999999</v>
      </c>
      <c r="K129" s="47">
        <f t="shared" si="133"/>
        <v>35.456615999999997</v>
      </c>
      <c r="L129" s="47">
        <f t="shared" si="133"/>
        <v>17.556083999999998</v>
      </c>
      <c r="M129" s="53">
        <f t="shared" si="196"/>
        <v>686.77549199999999</v>
      </c>
      <c r="N129" s="104"/>
      <c r="O129" s="104"/>
      <c r="P129" s="77"/>
      <c r="Q129" s="97"/>
    </row>
    <row r="130" spans="2:17" ht="15" customHeight="1" thickBot="1" x14ac:dyDescent="0.35">
      <c r="B130" s="90">
        <v>4</v>
      </c>
      <c r="C130" s="151">
        <v>16</v>
      </c>
      <c r="D130" s="38">
        <v>1601</v>
      </c>
      <c r="E130" s="38" t="s">
        <v>50</v>
      </c>
      <c r="F130" s="41">
        <f t="shared" ref="F130:F131" si="202">56.909</f>
        <v>56.908999999999999</v>
      </c>
      <c r="G130" s="41">
        <f t="shared" ref="G130:G131" si="203">2.457</f>
        <v>2.4569999999999999</v>
      </c>
      <c r="H130" s="41">
        <f t="shared" si="201"/>
        <v>1.631</v>
      </c>
      <c r="I130" s="44">
        <f>F130+G130+H130</f>
        <v>60.997</v>
      </c>
      <c r="J130" s="44">
        <f>F130*10.764</f>
        <v>612.56847599999992</v>
      </c>
      <c r="K130" s="44">
        <f t="shared" si="133"/>
        <v>26.447147999999999</v>
      </c>
      <c r="L130" s="44">
        <f t="shared" si="133"/>
        <v>17.556083999999998</v>
      </c>
      <c r="M130" s="51">
        <f>J130+K130+L130</f>
        <v>656.57170799999994</v>
      </c>
      <c r="N130" s="64"/>
      <c r="O130" s="64"/>
      <c r="P130" s="79"/>
      <c r="Q130" s="97"/>
    </row>
    <row r="131" spans="2:17" ht="15" customHeight="1" thickBot="1" x14ac:dyDescent="0.35">
      <c r="B131" s="90">
        <v>4</v>
      </c>
      <c r="C131" s="149"/>
      <c r="D131" s="37">
        <f t="shared" ref="D131:D137" si="204">D130+1</f>
        <v>1602</v>
      </c>
      <c r="E131" s="37" t="s">
        <v>50</v>
      </c>
      <c r="F131" s="49">
        <f t="shared" si="202"/>
        <v>56.908999999999999</v>
      </c>
      <c r="G131" s="49">
        <f t="shared" si="203"/>
        <v>2.4569999999999999</v>
      </c>
      <c r="H131" s="49">
        <f t="shared" si="201"/>
        <v>1.631</v>
      </c>
      <c r="I131" s="46">
        <f>F131+G131+H131</f>
        <v>60.997</v>
      </c>
      <c r="J131" s="46">
        <f>F131*10.764</f>
        <v>612.56847599999992</v>
      </c>
      <c r="K131" s="46">
        <f t="shared" si="133"/>
        <v>26.447147999999999</v>
      </c>
      <c r="L131" s="46">
        <f t="shared" si="133"/>
        <v>17.556083999999998</v>
      </c>
      <c r="M131" s="52">
        <f>J131+K131+L131</f>
        <v>656.57170799999994</v>
      </c>
      <c r="N131" s="64"/>
      <c r="O131" s="64"/>
      <c r="P131" s="78"/>
      <c r="Q131" s="97"/>
    </row>
    <row r="132" spans="2:17" s="98" customFormat="1" ht="15" customHeight="1" thickBot="1" x14ac:dyDescent="0.35">
      <c r="B132" s="90">
        <v>4</v>
      </c>
      <c r="C132" s="149"/>
      <c r="D132" s="37">
        <f t="shared" si="204"/>
        <v>1603</v>
      </c>
      <c r="E132" s="37" t="s">
        <v>56</v>
      </c>
      <c r="F132" s="49">
        <f t="shared" ref="F132:F133" si="205">58.878</f>
        <v>58.878</v>
      </c>
      <c r="G132" s="49">
        <f t="shared" ref="G132:G133" si="206">3.294</f>
        <v>3.294</v>
      </c>
      <c r="H132" s="49">
        <f t="shared" si="201"/>
        <v>1.631</v>
      </c>
      <c r="I132" s="46">
        <f t="shared" ref="I132:I137" si="207">F132+G132+H132</f>
        <v>63.802999999999997</v>
      </c>
      <c r="J132" s="46">
        <f t="shared" ref="J132:J137" si="208">F132*10.764</f>
        <v>633.76279199999999</v>
      </c>
      <c r="K132" s="46">
        <f t="shared" si="133"/>
        <v>35.456615999999997</v>
      </c>
      <c r="L132" s="46">
        <f t="shared" si="133"/>
        <v>17.556083999999998</v>
      </c>
      <c r="M132" s="52">
        <f t="shared" ref="M132:M137" si="209">J132+K132+L132</f>
        <v>686.77549199999999</v>
      </c>
      <c r="N132" s="64"/>
      <c r="O132" s="64"/>
      <c r="P132" s="81"/>
      <c r="Q132" s="97"/>
    </row>
    <row r="133" spans="2:17" s="98" customFormat="1" ht="15" customHeight="1" thickBot="1" x14ac:dyDescent="0.35">
      <c r="B133" s="90">
        <v>4</v>
      </c>
      <c r="C133" s="149"/>
      <c r="D133" s="37">
        <f t="shared" si="204"/>
        <v>1604</v>
      </c>
      <c r="E133" s="37" t="s">
        <v>56</v>
      </c>
      <c r="F133" s="49">
        <f t="shared" si="205"/>
        <v>58.878</v>
      </c>
      <c r="G133" s="49">
        <f t="shared" si="206"/>
        <v>3.294</v>
      </c>
      <c r="H133" s="49">
        <f t="shared" si="201"/>
        <v>1.631</v>
      </c>
      <c r="I133" s="46">
        <f t="shared" si="207"/>
        <v>63.802999999999997</v>
      </c>
      <c r="J133" s="46">
        <f t="shared" si="208"/>
        <v>633.76279199999999</v>
      </c>
      <c r="K133" s="46">
        <f t="shared" si="133"/>
        <v>35.456615999999997</v>
      </c>
      <c r="L133" s="46">
        <f t="shared" si="133"/>
        <v>17.556083999999998</v>
      </c>
      <c r="M133" s="52">
        <f t="shared" si="209"/>
        <v>686.77549199999999</v>
      </c>
      <c r="N133" s="64"/>
      <c r="O133" s="64"/>
      <c r="P133" s="81"/>
      <c r="Q133" s="97"/>
    </row>
    <row r="134" spans="2:17" ht="15" customHeight="1" thickBot="1" x14ac:dyDescent="0.35">
      <c r="B134" s="90">
        <v>4</v>
      </c>
      <c r="C134" s="149"/>
      <c r="D134" s="37">
        <f t="shared" si="204"/>
        <v>1605</v>
      </c>
      <c r="E134" s="37" t="s">
        <v>55</v>
      </c>
      <c r="F134" s="49">
        <f t="shared" ref="F134:F135" si="210">39.902</f>
        <v>39.902000000000001</v>
      </c>
      <c r="G134" s="49">
        <f t="shared" ref="G134:G135" si="211">2.502</f>
        <v>2.5019999999999998</v>
      </c>
      <c r="H134" s="49">
        <f>0</f>
        <v>0</v>
      </c>
      <c r="I134" s="46">
        <f t="shared" si="207"/>
        <v>42.404000000000003</v>
      </c>
      <c r="J134" s="46">
        <f t="shared" si="208"/>
        <v>429.50512800000001</v>
      </c>
      <c r="K134" s="46">
        <f t="shared" si="133"/>
        <v>26.931527999999997</v>
      </c>
      <c r="L134" s="46">
        <f t="shared" si="133"/>
        <v>0</v>
      </c>
      <c r="M134" s="52">
        <f t="shared" si="209"/>
        <v>456.43665600000003</v>
      </c>
      <c r="N134" s="64"/>
      <c r="O134" s="64"/>
      <c r="P134" s="81"/>
      <c r="Q134" s="97"/>
    </row>
    <row r="135" spans="2:17" ht="15" customHeight="1" thickBot="1" x14ac:dyDescent="0.35">
      <c r="B135" s="90">
        <v>4</v>
      </c>
      <c r="C135" s="149"/>
      <c r="D135" s="37">
        <f t="shared" si="204"/>
        <v>1606</v>
      </c>
      <c r="E135" s="37" t="s">
        <v>55</v>
      </c>
      <c r="F135" s="49">
        <f t="shared" si="210"/>
        <v>39.902000000000001</v>
      </c>
      <c r="G135" s="49">
        <f t="shared" si="211"/>
        <v>2.5019999999999998</v>
      </c>
      <c r="H135" s="49">
        <f>0</f>
        <v>0</v>
      </c>
      <c r="I135" s="46">
        <f t="shared" si="207"/>
        <v>42.404000000000003</v>
      </c>
      <c r="J135" s="46">
        <f t="shared" si="208"/>
        <v>429.50512800000001</v>
      </c>
      <c r="K135" s="46">
        <f t="shared" si="133"/>
        <v>26.931527999999997</v>
      </c>
      <c r="L135" s="46">
        <f t="shared" si="133"/>
        <v>0</v>
      </c>
      <c r="M135" s="52">
        <f t="shared" si="209"/>
        <v>456.43665600000003</v>
      </c>
      <c r="N135" s="64"/>
      <c r="O135" s="64"/>
      <c r="P135" s="81"/>
      <c r="Q135" s="97"/>
    </row>
    <row r="136" spans="2:17" s="98" customFormat="1" ht="15" customHeight="1" thickBot="1" x14ac:dyDescent="0.35">
      <c r="B136" s="90">
        <v>4</v>
      </c>
      <c r="C136" s="149"/>
      <c r="D136" s="37">
        <f t="shared" si="204"/>
        <v>1607</v>
      </c>
      <c r="E136" s="37" t="s">
        <v>56</v>
      </c>
      <c r="F136" s="49">
        <f t="shared" ref="F136:F137" si="212">58.878</f>
        <v>58.878</v>
      </c>
      <c r="G136" s="49">
        <f t="shared" ref="G136:G137" si="213">3.294</f>
        <v>3.294</v>
      </c>
      <c r="H136" s="49">
        <f t="shared" ref="H136:H141" si="214">1.631</f>
        <v>1.631</v>
      </c>
      <c r="I136" s="46">
        <f t="shared" si="207"/>
        <v>63.802999999999997</v>
      </c>
      <c r="J136" s="46">
        <f t="shared" si="208"/>
        <v>633.76279199999999</v>
      </c>
      <c r="K136" s="46">
        <f t="shared" si="133"/>
        <v>35.456615999999997</v>
      </c>
      <c r="L136" s="46">
        <f t="shared" si="133"/>
        <v>17.556083999999998</v>
      </c>
      <c r="M136" s="52">
        <f t="shared" si="209"/>
        <v>686.77549199999999</v>
      </c>
      <c r="N136" s="64"/>
      <c r="O136" s="64"/>
      <c r="P136" s="81"/>
      <c r="Q136" s="97"/>
    </row>
    <row r="137" spans="2:17" s="98" customFormat="1" ht="15.75" customHeight="1" thickBot="1" x14ac:dyDescent="0.35">
      <c r="B137" s="90">
        <v>4</v>
      </c>
      <c r="C137" s="152"/>
      <c r="D137" s="40">
        <f t="shared" si="204"/>
        <v>1608</v>
      </c>
      <c r="E137" s="40" t="s">
        <v>56</v>
      </c>
      <c r="F137" s="50">
        <f t="shared" si="212"/>
        <v>58.878</v>
      </c>
      <c r="G137" s="50">
        <f t="shared" si="213"/>
        <v>3.294</v>
      </c>
      <c r="H137" s="50">
        <f t="shared" si="214"/>
        <v>1.631</v>
      </c>
      <c r="I137" s="47">
        <f t="shared" si="207"/>
        <v>63.802999999999997</v>
      </c>
      <c r="J137" s="47">
        <f t="shared" si="208"/>
        <v>633.76279199999999</v>
      </c>
      <c r="K137" s="47">
        <f t="shared" si="133"/>
        <v>35.456615999999997</v>
      </c>
      <c r="L137" s="47">
        <f t="shared" si="133"/>
        <v>17.556083999999998</v>
      </c>
      <c r="M137" s="53">
        <f t="shared" si="209"/>
        <v>686.77549199999999</v>
      </c>
      <c r="N137" s="104"/>
      <c r="O137" s="104"/>
      <c r="P137" s="77"/>
      <c r="Q137" s="97"/>
    </row>
    <row r="138" spans="2:17" ht="15" customHeight="1" thickBot="1" x14ac:dyDescent="0.35">
      <c r="B138" s="90">
        <v>4</v>
      </c>
      <c r="C138" s="151">
        <v>17</v>
      </c>
      <c r="D138" s="38">
        <v>1701</v>
      </c>
      <c r="E138" s="38" t="s">
        <v>50</v>
      </c>
      <c r="F138" s="41">
        <f t="shared" ref="F138:F139" si="215">56.909</f>
        <v>56.908999999999999</v>
      </c>
      <c r="G138" s="41">
        <f t="shared" ref="G138:G139" si="216">2.457</f>
        <v>2.4569999999999999</v>
      </c>
      <c r="H138" s="41">
        <f t="shared" si="214"/>
        <v>1.631</v>
      </c>
      <c r="I138" s="44">
        <f>F138+G138+H138</f>
        <v>60.997</v>
      </c>
      <c r="J138" s="44">
        <f>F138*10.764</f>
        <v>612.56847599999992</v>
      </c>
      <c r="K138" s="44">
        <f t="shared" si="133"/>
        <v>26.447147999999999</v>
      </c>
      <c r="L138" s="44">
        <f t="shared" si="133"/>
        <v>17.556083999999998</v>
      </c>
      <c r="M138" s="51">
        <f>J138+K138+L138</f>
        <v>656.57170799999994</v>
      </c>
      <c r="N138" s="64"/>
      <c r="O138" s="64"/>
      <c r="P138" s="79"/>
      <c r="Q138" s="97"/>
    </row>
    <row r="139" spans="2:17" ht="15" customHeight="1" thickBot="1" x14ac:dyDescent="0.35">
      <c r="B139" s="90">
        <v>4</v>
      </c>
      <c r="C139" s="149"/>
      <c r="D139" s="37">
        <f t="shared" ref="D139:D145" si="217">D138+1</f>
        <v>1702</v>
      </c>
      <c r="E139" s="37" t="s">
        <v>50</v>
      </c>
      <c r="F139" s="49">
        <f t="shared" si="215"/>
        <v>56.908999999999999</v>
      </c>
      <c r="G139" s="49">
        <f t="shared" si="216"/>
        <v>2.4569999999999999</v>
      </c>
      <c r="H139" s="49">
        <f t="shared" si="214"/>
        <v>1.631</v>
      </c>
      <c r="I139" s="46">
        <f t="shared" ref="I139" si="218">F139+G139+H139</f>
        <v>60.997</v>
      </c>
      <c r="J139" s="46">
        <f t="shared" ref="J139" si="219">F139*10.764</f>
        <v>612.56847599999992</v>
      </c>
      <c r="K139" s="46">
        <f t="shared" ref="K139" si="220">G139*10.764</f>
        <v>26.447147999999999</v>
      </c>
      <c r="L139" s="46">
        <f t="shared" ref="L139" si="221">H139*10.764</f>
        <v>17.556083999999998</v>
      </c>
      <c r="M139" s="52">
        <f t="shared" ref="M139" si="222">J139+K139+L139</f>
        <v>656.57170799999994</v>
      </c>
      <c r="N139" s="64"/>
      <c r="O139" s="64"/>
      <c r="P139" s="78"/>
      <c r="Q139" s="97"/>
    </row>
    <row r="140" spans="2:17" s="98" customFormat="1" ht="15" customHeight="1" thickBot="1" x14ac:dyDescent="0.35">
      <c r="B140" s="90">
        <v>4</v>
      </c>
      <c r="C140" s="149"/>
      <c r="D140" s="37">
        <f t="shared" si="217"/>
        <v>1703</v>
      </c>
      <c r="E140" s="37" t="s">
        <v>56</v>
      </c>
      <c r="F140" s="49">
        <f t="shared" ref="F140:F141" si="223">58.878</f>
        <v>58.878</v>
      </c>
      <c r="G140" s="49">
        <f t="shared" ref="G140:G141" si="224">3.294</f>
        <v>3.294</v>
      </c>
      <c r="H140" s="49">
        <f t="shared" si="214"/>
        <v>1.631</v>
      </c>
      <c r="I140" s="46">
        <f t="shared" ref="I140:I145" si="225">F140+G140+H140</f>
        <v>63.802999999999997</v>
      </c>
      <c r="J140" s="46">
        <f t="shared" ref="J140:J145" si="226">F140*10.764</f>
        <v>633.76279199999999</v>
      </c>
      <c r="K140" s="46">
        <f t="shared" si="133"/>
        <v>35.456615999999997</v>
      </c>
      <c r="L140" s="46">
        <f t="shared" si="133"/>
        <v>17.556083999999998</v>
      </c>
      <c r="M140" s="52">
        <f t="shared" ref="M140:M145" si="227">J140+K140+L140</f>
        <v>686.77549199999999</v>
      </c>
      <c r="N140" s="64"/>
      <c r="O140" s="64"/>
      <c r="P140" s="81"/>
      <c r="Q140" s="97"/>
    </row>
    <row r="141" spans="2:17" s="98" customFormat="1" ht="15" customHeight="1" thickBot="1" x14ac:dyDescent="0.35">
      <c r="B141" s="90">
        <v>4</v>
      </c>
      <c r="C141" s="149"/>
      <c r="D141" s="37">
        <f t="shared" si="217"/>
        <v>1704</v>
      </c>
      <c r="E141" s="37" t="s">
        <v>56</v>
      </c>
      <c r="F141" s="49">
        <f t="shared" si="223"/>
        <v>58.878</v>
      </c>
      <c r="G141" s="49">
        <f t="shared" si="224"/>
        <v>3.294</v>
      </c>
      <c r="H141" s="49">
        <f t="shared" si="214"/>
        <v>1.631</v>
      </c>
      <c r="I141" s="46">
        <f t="shared" si="225"/>
        <v>63.802999999999997</v>
      </c>
      <c r="J141" s="46">
        <f t="shared" si="226"/>
        <v>633.76279199999999</v>
      </c>
      <c r="K141" s="46">
        <f t="shared" si="133"/>
        <v>35.456615999999997</v>
      </c>
      <c r="L141" s="46">
        <f t="shared" si="133"/>
        <v>17.556083999999998</v>
      </c>
      <c r="M141" s="52">
        <f t="shared" si="227"/>
        <v>686.77549199999999</v>
      </c>
      <c r="N141" s="64"/>
      <c r="O141" s="64"/>
      <c r="P141" s="81"/>
      <c r="Q141" s="97"/>
    </row>
    <row r="142" spans="2:17" ht="15" customHeight="1" thickBot="1" x14ac:dyDescent="0.35">
      <c r="B142" s="90">
        <v>4</v>
      </c>
      <c r="C142" s="149"/>
      <c r="D142" s="37">
        <f t="shared" si="217"/>
        <v>1705</v>
      </c>
      <c r="E142" s="37"/>
      <c r="F142" s="49"/>
      <c r="G142" s="49"/>
      <c r="H142" s="49"/>
      <c r="I142" s="46"/>
      <c r="J142" s="46"/>
      <c r="K142" s="46"/>
      <c r="L142" s="46"/>
      <c r="M142" s="52"/>
      <c r="N142" s="64" t="s">
        <v>43</v>
      </c>
      <c r="O142" s="64"/>
      <c r="P142" s="81"/>
      <c r="Q142" s="97"/>
    </row>
    <row r="143" spans="2:17" ht="15" customHeight="1" thickBot="1" x14ac:dyDescent="0.35">
      <c r="B143" s="90">
        <v>4</v>
      </c>
      <c r="C143" s="149"/>
      <c r="D143" s="37">
        <f t="shared" si="217"/>
        <v>1706</v>
      </c>
      <c r="E143" s="37" t="s">
        <v>55</v>
      </c>
      <c r="F143" s="49">
        <f t="shared" ref="F143" si="228">39.902</f>
        <v>39.902000000000001</v>
      </c>
      <c r="G143" s="49">
        <f t="shared" ref="G143" si="229">2.502</f>
        <v>2.5019999999999998</v>
      </c>
      <c r="H143" s="49">
        <f>0</f>
        <v>0</v>
      </c>
      <c r="I143" s="46">
        <f t="shared" si="225"/>
        <v>42.404000000000003</v>
      </c>
      <c r="J143" s="46">
        <f t="shared" si="226"/>
        <v>429.50512800000001</v>
      </c>
      <c r="K143" s="46">
        <f t="shared" si="133"/>
        <v>26.931527999999997</v>
      </c>
      <c r="L143" s="46">
        <f t="shared" si="133"/>
        <v>0</v>
      </c>
      <c r="M143" s="52">
        <f t="shared" si="227"/>
        <v>456.43665600000003</v>
      </c>
      <c r="N143" s="64"/>
      <c r="O143" s="64"/>
      <c r="P143" s="81"/>
      <c r="Q143" s="97"/>
    </row>
    <row r="144" spans="2:17" s="98" customFormat="1" ht="15" customHeight="1" thickBot="1" x14ac:dyDescent="0.35">
      <c r="B144" s="90">
        <v>4</v>
      </c>
      <c r="C144" s="149"/>
      <c r="D144" s="37">
        <f t="shared" si="217"/>
        <v>1707</v>
      </c>
      <c r="E144" s="37" t="s">
        <v>56</v>
      </c>
      <c r="F144" s="49">
        <f t="shared" ref="F144:F145" si="230">58.878</f>
        <v>58.878</v>
      </c>
      <c r="G144" s="49">
        <f t="shared" ref="G144:G145" si="231">3.294</f>
        <v>3.294</v>
      </c>
      <c r="H144" s="49">
        <f t="shared" ref="H144:H149" si="232">1.631</f>
        <v>1.631</v>
      </c>
      <c r="I144" s="46">
        <f t="shared" si="225"/>
        <v>63.802999999999997</v>
      </c>
      <c r="J144" s="46">
        <f t="shared" si="226"/>
        <v>633.76279199999999</v>
      </c>
      <c r="K144" s="46">
        <f t="shared" si="133"/>
        <v>35.456615999999997</v>
      </c>
      <c r="L144" s="46">
        <f t="shared" si="133"/>
        <v>17.556083999999998</v>
      </c>
      <c r="M144" s="52">
        <f t="shared" si="227"/>
        <v>686.77549199999999</v>
      </c>
      <c r="N144" s="64"/>
      <c r="O144" s="64"/>
      <c r="P144" s="81"/>
      <c r="Q144" s="97"/>
    </row>
    <row r="145" spans="2:17" s="98" customFormat="1" ht="15.75" customHeight="1" thickBot="1" x14ac:dyDescent="0.35">
      <c r="B145" s="90">
        <v>4</v>
      </c>
      <c r="C145" s="152"/>
      <c r="D145" s="40">
        <f t="shared" si="217"/>
        <v>1708</v>
      </c>
      <c r="E145" s="40" t="s">
        <v>56</v>
      </c>
      <c r="F145" s="50">
        <f t="shared" si="230"/>
        <v>58.878</v>
      </c>
      <c r="G145" s="50">
        <f t="shared" si="231"/>
        <v>3.294</v>
      </c>
      <c r="H145" s="50">
        <f t="shared" si="232"/>
        <v>1.631</v>
      </c>
      <c r="I145" s="47">
        <f t="shared" si="225"/>
        <v>63.802999999999997</v>
      </c>
      <c r="J145" s="47">
        <f t="shared" si="226"/>
        <v>633.76279199999999</v>
      </c>
      <c r="K145" s="47">
        <f t="shared" si="133"/>
        <v>35.456615999999997</v>
      </c>
      <c r="L145" s="47">
        <f t="shared" si="133"/>
        <v>17.556083999999998</v>
      </c>
      <c r="M145" s="53">
        <f t="shared" si="227"/>
        <v>686.77549199999999</v>
      </c>
      <c r="N145" s="104"/>
      <c r="O145" s="104"/>
      <c r="P145" s="77"/>
      <c r="Q145" s="97"/>
    </row>
    <row r="146" spans="2:17" ht="15" customHeight="1" thickBot="1" x14ac:dyDescent="0.35">
      <c r="B146" s="90">
        <v>4</v>
      </c>
      <c r="C146" s="151">
        <v>18</v>
      </c>
      <c r="D146" s="38">
        <v>1801</v>
      </c>
      <c r="E146" s="38" t="s">
        <v>50</v>
      </c>
      <c r="F146" s="41">
        <f t="shared" ref="F146:F147" si="233">56.909</f>
        <v>56.908999999999999</v>
      </c>
      <c r="G146" s="41">
        <f t="shared" ref="G146:G147" si="234">2.457</f>
        <v>2.4569999999999999</v>
      </c>
      <c r="H146" s="41">
        <f t="shared" si="232"/>
        <v>1.631</v>
      </c>
      <c r="I146" s="44">
        <f>F146+G146+H146</f>
        <v>60.997</v>
      </c>
      <c r="J146" s="44">
        <f>F146*10.764</f>
        <v>612.56847599999992</v>
      </c>
      <c r="K146" s="44">
        <f t="shared" si="133"/>
        <v>26.447147999999999</v>
      </c>
      <c r="L146" s="44">
        <f t="shared" si="133"/>
        <v>17.556083999999998</v>
      </c>
      <c r="M146" s="51">
        <f>J146+K146+L146</f>
        <v>656.57170799999994</v>
      </c>
      <c r="N146" s="64"/>
      <c r="O146" s="64"/>
      <c r="P146" s="79"/>
      <c r="Q146" s="97"/>
    </row>
    <row r="147" spans="2:17" ht="15" customHeight="1" thickBot="1" x14ac:dyDescent="0.35">
      <c r="B147" s="90">
        <v>4</v>
      </c>
      <c r="C147" s="149"/>
      <c r="D147" s="37">
        <f t="shared" ref="D147:D153" si="235">D146+1</f>
        <v>1802</v>
      </c>
      <c r="E147" s="37" t="s">
        <v>50</v>
      </c>
      <c r="F147" s="49">
        <f t="shared" si="233"/>
        <v>56.908999999999999</v>
      </c>
      <c r="G147" s="49">
        <f t="shared" si="234"/>
        <v>2.4569999999999999</v>
      </c>
      <c r="H147" s="49">
        <f t="shared" si="232"/>
        <v>1.631</v>
      </c>
      <c r="I147" s="46">
        <f>F147+G147+H147</f>
        <v>60.997</v>
      </c>
      <c r="J147" s="46">
        <f>F147*10.764</f>
        <v>612.56847599999992</v>
      </c>
      <c r="K147" s="46">
        <f t="shared" si="133"/>
        <v>26.447147999999999</v>
      </c>
      <c r="L147" s="46">
        <f t="shared" si="133"/>
        <v>17.556083999999998</v>
      </c>
      <c r="M147" s="52">
        <f>J147+K147+L147</f>
        <v>656.57170799999994</v>
      </c>
      <c r="N147" s="64"/>
      <c r="O147" s="64"/>
      <c r="P147" s="78"/>
      <c r="Q147" s="97"/>
    </row>
    <row r="148" spans="2:17" s="98" customFormat="1" ht="15" customHeight="1" thickBot="1" x14ac:dyDescent="0.35">
      <c r="B148" s="90">
        <v>4</v>
      </c>
      <c r="C148" s="149"/>
      <c r="D148" s="37">
        <f t="shared" si="235"/>
        <v>1803</v>
      </c>
      <c r="E148" s="37" t="s">
        <v>56</v>
      </c>
      <c r="F148" s="49">
        <f t="shared" ref="F148:F149" si="236">58.878</f>
        <v>58.878</v>
      </c>
      <c r="G148" s="49">
        <f t="shared" ref="G148:G149" si="237">3.294</f>
        <v>3.294</v>
      </c>
      <c r="H148" s="49">
        <f t="shared" si="232"/>
        <v>1.631</v>
      </c>
      <c r="I148" s="46">
        <f t="shared" ref="I148:I153" si="238">F148+G148+H148</f>
        <v>63.802999999999997</v>
      </c>
      <c r="J148" s="46">
        <f t="shared" ref="J148:J153" si="239">F148*10.764</f>
        <v>633.76279199999999</v>
      </c>
      <c r="K148" s="46">
        <f t="shared" si="133"/>
        <v>35.456615999999997</v>
      </c>
      <c r="L148" s="46">
        <f t="shared" si="133"/>
        <v>17.556083999999998</v>
      </c>
      <c r="M148" s="52">
        <f t="shared" ref="M148:M153" si="240">J148+K148+L148</f>
        <v>686.77549199999999</v>
      </c>
      <c r="N148" s="64"/>
      <c r="O148" s="64"/>
      <c r="P148" s="81"/>
      <c r="Q148" s="97"/>
    </row>
    <row r="149" spans="2:17" s="98" customFormat="1" ht="15" customHeight="1" thickBot="1" x14ac:dyDescent="0.35">
      <c r="B149" s="90">
        <v>4</v>
      </c>
      <c r="C149" s="149"/>
      <c r="D149" s="37">
        <f t="shared" si="235"/>
        <v>1804</v>
      </c>
      <c r="E149" s="37" t="s">
        <v>56</v>
      </c>
      <c r="F149" s="49">
        <f t="shared" si="236"/>
        <v>58.878</v>
      </c>
      <c r="G149" s="49">
        <f t="shared" si="237"/>
        <v>3.294</v>
      </c>
      <c r="H149" s="49">
        <f t="shared" si="232"/>
        <v>1.631</v>
      </c>
      <c r="I149" s="46">
        <f t="shared" si="238"/>
        <v>63.802999999999997</v>
      </c>
      <c r="J149" s="46">
        <f t="shared" si="239"/>
        <v>633.76279199999999</v>
      </c>
      <c r="K149" s="46">
        <f t="shared" si="133"/>
        <v>35.456615999999997</v>
      </c>
      <c r="L149" s="46">
        <f t="shared" si="133"/>
        <v>17.556083999999998</v>
      </c>
      <c r="M149" s="52">
        <f t="shared" si="240"/>
        <v>686.77549199999999</v>
      </c>
      <c r="N149" s="64"/>
      <c r="O149" s="64"/>
      <c r="P149" s="81"/>
      <c r="Q149" s="97"/>
    </row>
    <row r="150" spans="2:17" ht="15" customHeight="1" thickBot="1" x14ac:dyDescent="0.35">
      <c r="B150" s="90">
        <v>4</v>
      </c>
      <c r="C150" s="149"/>
      <c r="D150" s="37">
        <f t="shared" si="235"/>
        <v>1805</v>
      </c>
      <c r="E150" s="37" t="s">
        <v>55</v>
      </c>
      <c r="F150" s="49">
        <f t="shared" ref="F150:F151" si="241">39.902</f>
        <v>39.902000000000001</v>
      </c>
      <c r="G150" s="49">
        <f t="shared" ref="G150:G151" si="242">2.502</f>
        <v>2.5019999999999998</v>
      </c>
      <c r="H150" s="49">
        <f>0</f>
        <v>0</v>
      </c>
      <c r="I150" s="46">
        <f t="shared" si="238"/>
        <v>42.404000000000003</v>
      </c>
      <c r="J150" s="46">
        <f t="shared" si="239"/>
        <v>429.50512800000001</v>
      </c>
      <c r="K150" s="46">
        <f t="shared" si="133"/>
        <v>26.931527999999997</v>
      </c>
      <c r="L150" s="46">
        <f t="shared" si="133"/>
        <v>0</v>
      </c>
      <c r="M150" s="52">
        <f t="shared" si="240"/>
        <v>456.43665600000003</v>
      </c>
      <c r="N150" s="64"/>
      <c r="O150" s="64"/>
      <c r="P150" s="81"/>
      <c r="Q150" s="97"/>
    </row>
    <row r="151" spans="2:17" ht="15" customHeight="1" thickBot="1" x14ac:dyDescent="0.35">
      <c r="B151" s="90">
        <v>4</v>
      </c>
      <c r="C151" s="149"/>
      <c r="D151" s="37">
        <f t="shared" si="235"/>
        <v>1806</v>
      </c>
      <c r="E151" s="37" t="s">
        <v>55</v>
      </c>
      <c r="F151" s="49">
        <f t="shared" si="241"/>
        <v>39.902000000000001</v>
      </c>
      <c r="G151" s="49">
        <f t="shared" si="242"/>
        <v>2.5019999999999998</v>
      </c>
      <c r="H151" s="49">
        <f>0</f>
        <v>0</v>
      </c>
      <c r="I151" s="46">
        <f t="shared" si="238"/>
        <v>42.404000000000003</v>
      </c>
      <c r="J151" s="46">
        <f t="shared" si="239"/>
        <v>429.50512800000001</v>
      </c>
      <c r="K151" s="46">
        <f t="shared" si="133"/>
        <v>26.931527999999997</v>
      </c>
      <c r="L151" s="46">
        <f t="shared" si="133"/>
        <v>0</v>
      </c>
      <c r="M151" s="52">
        <f t="shared" si="240"/>
        <v>456.43665600000003</v>
      </c>
      <c r="N151" s="64"/>
      <c r="O151" s="64"/>
      <c r="P151" s="81"/>
      <c r="Q151" s="97"/>
    </row>
    <row r="152" spans="2:17" s="98" customFormat="1" ht="15" customHeight="1" thickBot="1" x14ac:dyDescent="0.35">
      <c r="B152" s="90">
        <v>4</v>
      </c>
      <c r="C152" s="149"/>
      <c r="D152" s="37">
        <f t="shared" si="235"/>
        <v>1807</v>
      </c>
      <c r="E152" s="37" t="s">
        <v>56</v>
      </c>
      <c r="F152" s="49">
        <f t="shared" ref="F152:F153" si="243">58.878</f>
        <v>58.878</v>
      </c>
      <c r="G152" s="49">
        <f t="shared" ref="G152:G153" si="244">3.294</f>
        <v>3.294</v>
      </c>
      <c r="H152" s="49">
        <f t="shared" ref="H152:H157" si="245">1.631</f>
        <v>1.631</v>
      </c>
      <c r="I152" s="46">
        <f t="shared" si="238"/>
        <v>63.802999999999997</v>
      </c>
      <c r="J152" s="46">
        <f t="shared" si="239"/>
        <v>633.76279199999999</v>
      </c>
      <c r="K152" s="46">
        <f t="shared" si="133"/>
        <v>35.456615999999997</v>
      </c>
      <c r="L152" s="46">
        <f t="shared" si="133"/>
        <v>17.556083999999998</v>
      </c>
      <c r="M152" s="52">
        <f t="shared" si="240"/>
        <v>686.77549199999999</v>
      </c>
      <c r="N152" s="64"/>
      <c r="O152" s="64"/>
      <c r="P152" s="81"/>
      <c r="Q152" s="97"/>
    </row>
    <row r="153" spans="2:17" s="98" customFormat="1" ht="15.75" customHeight="1" thickBot="1" x14ac:dyDescent="0.35">
      <c r="B153" s="90">
        <v>4</v>
      </c>
      <c r="C153" s="152"/>
      <c r="D153" s="40">
        <f t="shared" si="235"/>
        <v>1808</v>
      </c>
      <c r="E153" s="40" t="s">
        <v>56</v>
      </c>
      <c r="F153" s="50">
        <f t="shared" si="243"/>
        <v>58.878</v>
      </c>
      <c r="G153" s="50">
        <f t="shared" si="244"/>
        <v>3.294</v>
      </c>
      <c r="H153" s="50">
        <f t="shared" si="245"/>
        <v>1.631</v>
      </c>
      <c r="I153" s="47">
        <f t="shared" si="238"/>
        <v>63.802999999999997</v>
      </c>
      <c r="J153" s="47">
        <f t="shared" si="239"/>
        <v>633.76279199999999</v>
      </c>
      <c r="K153" s="47">
        <f t="shared" si="133"/>
        <v>35.456615999999997</v>
      </c>
      <c r="L153" s="47">
        <f t="shared" si="133"/>
        <v>17.556083999999998</v>
      </c>
      <c r="M153" s="53">
        <f t="shared" si="240"/>
        <v>686.77549199999999</v>
      </c>
      <c r="N153" s="104"/>
      <c r="O153" s="104"/>
      <c r="P153" s="77"/>
      <c r="Q153" s="97"/>
    </row>
    <row r="154" spans="2:17" ht="15" customHeight="1" thickBot="1" x14ac:dyDescent="0.35">
      <c r="B154" s="90">
        <v>4</v>
      </c>
      <c r="C154" s="151">
        <v>19</v>
      </c>
      <c r="D154" s="38">
        <v>1901</v>
      </c>
      <c r="E154" s="38" t="s">
        <v>50</v>
      </c>
      <c r="F154" s="41">
        <f t="shared" ref="F154:F155" si="246">56.909</f>
        <v>56.908999999999999</v>
      </c>
      <c r="G154" s="41">
        <f t="shared" ref="G154:G155" si="247">2.457</f>
        <v>2.4569999999999999</v>
      </c>
      <c r="H154" s="41">
        <f t="shared" si="245"/>
        <v>1.631</v>
      </c>
      <c r="I154" s="44">
        <f>F154+G154+H154</f>
        <v>60.997</v>
      </c>
      <c r="J154" s="44">
        <f>F154*10.764</f>
        <v>612.56847599999992</v>
      </c>
      <c r="K154" s="44">
        <f t="shared" ref="K154:L217" si="248">G154*10.764</f>
        <v>26.447147999999999</v>
      </c>
      <c r="L154" s="44">
        <f t="shared" si="248"/>
        <v>17.556083999999998</v>
      </c>
      <c r="M154" s="51">
        <f>J154+K154+L154</f>
        <v>656.57170799999994</v>
      </c>
      <c r="N154" s="64"/>
      <c r="O154" s="64"/>
      <c r="P154" s="79"/>
      <c r="Q154" s="97"/>
    </row>
    <row r="155" spans="2:17" ht="15" customHeight="1" thickBot="1" x14ac:dyDescent="0.35">
      <c r="B155" s="90">
        <v>4</v>
      </c>
      <c r="C155" s="149"/>
      <c r="D155" s="37">
        <f t="shared" ref="D155:D161" si="249">D154+1</f>
        <v>1902</v>
      </c>
      <c r="E155" s="37" t="s">
        <v>50</v>
      </c>
      <c r="F155" s="49">
        <f t="shared" si="246"/>
        <v>56.908999999999999</v>
      </c>
      <c r="G155" s="49">
        <f t="shared" si="247"/>
        <v>2.4569999999999999</v>
      </c>
      <c r="H155" s="49">
        <f t="shared" si="245"/>
        <v>1.631</v>
      </c>
      <c r="I155" s="46">
        <f>F155+G155+H155</f>
        <v>60.997</v>
      </c>
      <c r="J155" s="46">
        <f>F155*10.764</f>
        <v>612.56847599999992</v>
      </c>
      <c r="K155" s="46">
        <f t="shared" si="248"/>
        <v>26.447147999999999</v>
      </c>
      <c r="L155" s="46">
        <f t="shared" si="248"/>
        <v>17.556083999999998</v>
      </c>
      <c r="M155" s="52">
        <f>J155+K155+L155</f>
        <v>656.57170799999994</v>
      </c>
      <c r="N155" s="64"/>
      <c r="O155" s="64"/>
      <c r="P155" s="78"/>
      <c r="Q155" s="97"/>
    </row>
    <row r="156" spans="2:17" s="98" customFormat="1" ht="15" customHeight="1" thickBot="1" x14ac:dyDescent="0.35">
      <c r="B156" s="90">
        <v>4</v>
      </c>
      <c r="C156" s="149"/>
      <c r="D156" s="37">
        <f t="shared" si="249"/>
        <v>1903</v>
      </c>
      <c r="E156" s="37" t="s">
        <v>56</v>
      </c>
      <c r="F156" s="49">
        <f t="shared" ref="F156:F157" si="250">58.878</f>
        <v>58.878</v>
      </c>
      <c r="G156" s="49">
        <f t="shared" ref="G156:G157" si="251">3.294</f>
        <v>3.294</v>
      </c>
      <c r="H156" s="49">
        <f t="shared" si="245"/>
        <v>1.631</v>
      </c>
      <c r="I156" s="46">
        <f t="shared" ref="I156:I161" si="252">F156+G156+H156</f>
        <v>63.802999999999997</v>
      </c>
      <c r="J156" s="46">
        <f t="shared" ref="J156:J161" si="253">F156*10.764</f>
        <v>633.76279199999999</v>
      </c>
      <c r="K156" s="46">
        <f t="shared" si="248"/>
        <v>35.456615999999997</v>
      </c>
      <c r="L156" s="46">
        <f t="shared" si="248"/>
        <v>17.556083999999998</v>
      </c>
      <c r="M156" s="52">
        <f t="shared" ref="M156:M161" si="254">J156+K156+L156</f>
        <v>686.77549199999999</v>
      </c>
      <c r="N156" s="64"/>
      <c r="O156" s="64"/>
      <c r="P156" s="81"/>
      <c r="Q156" s="97"/>
    </row>
    <row r="157" spans="2:17" s="98" customFormat="1" ht="15" customHeight="1" thickBot="1" x14ac:dyDescent="0.35">
      <c r="B157" s="90">
        <v>4</v>
      </c>
      <c r="C157" s="149"/>
      <c r="D157" s="37">
        <f t="shared" si="249"/>
        <v>1904</v>
      </c>
      <c r="E157" s="37" t="s">
        <v>56</v>
      </c>
      <c r="F157" s="49">
        <f t="shared" si="250"/>
        <v>58.878</v>
      </c>
      <c r="G157" s="49">
        <f t="shared" si="251"/>
        <v>3.294</v>
      </c>
      <c r="H157" s="49">
        <f t="shared" si="245"/>
        <v>1.631</v>
      </c>
      <c r="I157" s="46">
        <f t="shared" si="252"/>
        <v>63.802999999999997</v>
      </c>
      <c r="J157" s="46">
        <f t="shared" si="253"/>
        <v>633.76279199999999</v>
      </c>
      <c r="K157" s="46">
        <f t="shared" si="248"/>
        <v>35.456615999999997</v>
      </c>
      <c r="L157" s="46">
        <f t="shared" si="248"/>
        <v>17.556083999999998</v>
      </c>
      <c r="M157" s="52">
        <f t="shared" si="254"/>
        <v>686.77549199999999</v>
      </c>
      <c r="N157" s="64"/>
      <c r="O157" s="64"/>
      <c r="P157" s="81"/>
      <c r="Q157" s="97"/>
    </row>
    <row r="158" spans="2:17" ht="15" customHeight="1" thickBot="1" x14ac:dyDescent="0.35">
      <c r="B158" s="90">
        <v>4</v>
      </c>
      <c r="C158" s="149"/>
      <c r="D158" s="37">
        <f t="shared" si="249"/>
        <v>1905</v>
      </c>
      <c r="E158" s="37" t="s">
        <v>55</v>
      </c>
      <c r="F158" s="49">
        <f t="shared" ref="F158:F159" si="255">39.902</f>
        <v>39.902000000000001</v>
      </c>
      <c r="G158" s="49">
        <f t="shared" ref="G158:G159" si="256">2.502</f>
        <v>2.5019999999999998</v>
      </c>
      <c r="H158" s="49">
        <f>0</f>
        <v>0</v>
      </c>
      <c r="I158" s="46">
        <f t="shared" si="252"/>
        <v>42.404000000000003</v>
      </c>
      <c r="J158" s="46">
        <f t="shared" si="253"/>
        <v>429.50512800000001</v>
      </c>
      <c r="K158" s="46">
        <f t="shared" si="248"/>
        <v>26.931527999999997</v>
      </c>
      <c r="L158" s="46">
        <f t="shared" si="248"/>
        <v>0</v>
      </c>
      <c r="M158" s="52">
        <f t="shared" si="254"/>
        <v>456.43665600000003</v>
      </c>
      <c r="N158" s="64"/>
      <c r="O158" s="64"/>
      <c r="P158" s="81"/>
      <c r="Q158" s="97"/>
    </row>
    <row r="159" spans="2:17" ht="15" customHeight="1" thickBot="1" x14ac:dyDescent="0.35">
      <c r="B159" s="90">
        <v>4</v>
      </c>
      <c r="C159" s="149"/>
      <c r="D159" s="37">
        <f t="shared" si="249"/>
        <v>1906</v>
      </c>
      <c r="E159" s="37" t="s">
        <v>55</v>
      </c>
      <c r="F159" s="49">
        <f t="shared" si="255"/>
        <v>39.902000000000001</v>
      </c>
      <c r="G159" s="49">
        <f t="shared" si="256"/>
        <v>2.5019999999999998</v>
      </c>
      <c r="H159" s="49">
        <f>0</f>
        <v>0</v>
      </c>
      <c r="I159" s="46">
        <f t="shared" si="252"/>
        <v>42.404000000000003</v>
      </c>
      <c r="J159" s="46">
        <f t="shared" si="253"/>
        <v>429.50512800000001</v>
      </c>
      <c r="K159" s="46">
        <f t="shared" si="248"/>
        <v>26.931527999999997</v>
      </c>
      <c r="L159" s="46">
        <f t="shared" si="248"/>
        <v>0</v>
      </c>
      <c r="M159" s="52">
        <f t="shared" si="254"/>
        <v>456.43665600000003</v>
      </c>
      <c r="N159" s="64"/>
      <c r="O159" s="64"/>
      <c r="P159" s="81"/>
      <c r="Q159" s="97"/>
    </row>
    <row r="160" spans="2:17" s="98" customFormat="1" ht="15" customHeight="1" thickBot="1" x14ac:dyDescent="0.35">
      <c r="B160" s="90">
        <v>4</v>
      </c>
      <c r="C160" s="149"/>
      <c r="D160" s="37">
        <f t="shared" si="249"/>
        <v>1907</v>
      </c>
      <c r="E160" s="37" t="s">
        <v>56</v>
      </c>
      <c r="F160" s="49">
        <f t="shared" ref="F160:F161" si="257">58.878</f>
        <v>58.878</v>
      </c>
      <c r="G160" s="49">
        <f t="shared" ref="G160:G161" si="258">3.294</f>
        <v>3.294</v>
      </c>
      <c r="H160" s="49">
        <f t="shared" ref="H160:H165" si="259">1.631</f>
        <v>1.631</v>
      </c>
      <c r="I160" s="46">
        <f t="shared" si="252"/>
        <v>63.802999999999997</v>
      </c>
      <c r="J160" s="46">
        <f t="shared" si="253"/>
        <v>633.76279199999999</v>
      </c>
      <c r="K160" s="46">
        <f t="shared" si="248"/>
        <v>35.456615999999997</v>
      </c>
      <c r="L160" s="46">
        <f t="shared" si="248"/>
        <v>17.556083999999998</v>
      </c>
      <c r="M160" s="52">
        <f t="shared" si="254"/>
        <v>686.77549199999999</v>
      </c>
      <c r="N160" s="64"/>
      <c r="O160" s="64"/>
      <c r="P160" s="81"/>
      <c r="Q160" s="97"/>
    </row>
    <row r="161" spans="2:17" s="98" customFormat="1" ht="15.75" customHeight="1" thickBot="1" x14ac:dyDescent="0.35">
      <c r="B161" s="90">
        <v>4</v>
      </c>
      <c r="C161" s="152"/>
      <c r="D161" s="40">
        <f t="shared" si="249"/>
        <v>1908</v>
      </c>
      <c r="E161" s="40" t="s">
        <v>56</v>
      </c>
      <c r="F161" s="50">
        <f t="shared" si="257"/>
        <v>58.878</v>
      </c>
      <c r="G161" s="50">
        <f t="shared" si="258"/>
        <v>3.294</v>
      </c>
      <c r="H161" s="50">
        <f t="shared" si="259"/>
        <v>1.631</v>
      </c>
      <c r="I161" s="47">
        <f t="shared" si="252"/>
        <v>63.802999999999997</v>
      </c>
      <c r="J161" s="47">
        <f t="shared" si="253"/>
        <v>633.76279199999999</v>
      </c>
      <c r="K161" s="47">
        <f t="shared" si="248"/>
        <v>35.456615999999997</v>
      </c>
      <c r="L161" s="47">
        <f t="shared" si="248"/>
        <v>17.556083999999998</v>
      </c>
      <c r="M161" s="53">
        <f t="shared" si="254"/>
        <v>686.77549199999999</v>
      </c>
      <c r="N161" s="104"/>
      <c r="O161" s="104"/>
      <c r="P161" s="77"/>
      <c r="Q161" s="97"/>
    </row>
    <row r="162" spans="2:17" ht="15" customHeight="1" thickBot="1" x14ac:dyDescent="0.35">
      <c r="B162" s="90">
        <v>4</v>
      </c>
      <c r="C162" s="151">
        <v>20</v>
      </c>
      <c r="D162" s="38">
        <v>2001</v>
      </c>
      <c r="E162" s="38" t="s">
        <v>50</v>
      </c>
      <c r="F162" s="41">
        <f t="shared" ref="F162:F163" si="260">56.909</f>
        <v>56.908999999999999</v>
      </c>
      <c r="G162" s="41">
        <f t="shared" ref="G162:G163" si="261">2.457</f>
        <v>2.4569999999999999</v>
      </c>
      <c r="H162" s="41">
        <f t="shared" si="259"/>
        <v>1.631</v>
      </c>
      <c r="I162" s="44">
        <f>F162+G162+H162</f>
        <v>60.997</v>
      </c>
      <c r="J162" s="44">
        <f>F162*10.764</f>
        <v>612.56847599999992</v>
      </c>
      <c r="K162" s="44">
        <f t="shared" si="248"/>
        <v>26.447147999999999</v>
      </c>
      <c r="L162" s="44">
        <f t="shared" si="248"/>
        <v>17.556083999999998</v>
      </c>
      <c r="M162" s="51">
        <f>J162+K162+L162</f>
        <v>656.57170799999994</v>
      </c>
      <c r="N162" s="64"/>
      <c r="O162" s="64"/>
      <c r="P162" s="79"/>
      <c r="Q162" s="97"/>
    </row>
    <row r="163" spans="2:17" ht="15" customHeight="1" thickBot="1" x14ac:dyDescent="0.35">
      <c r="B163" s="90">
        <v>4</v>
      </c>
      <c r="C163" s="149"/>
      <c r="D163" s="37">
        <f t="shared" ref="D163:D169" si="262">D162+1</f>
        <v>2002</v>
      </c>
      <c r="E163" s="37" t="s">
        <v>50</v>
      </c>
      <c r="F163" s="49">
        <f t="shared" si="260"/>
        <v>56.908999999999999</v>
      </c>
      <c r="G163" s="49">
        <f t="shared" si="261"/>
        <v>2.4569999999999999</v>
      </c>
      <c r="H163" s="49">
        <f t="shared" si="259"/>
        <v>1.631</v>
      </c>
      <c r="I163" s="46">
        <f>F163+G163+H163</f>
        <v>60.997</v>
      </c>
      <c r="J163" s="46">
        <f>F163*10.764</f>
        <v>612.56847599999992</v>
      </c>
      <c r="K163" s="46">
        <f t="shared" si="248"/>
        <v>26.447147999999999</v>
      </c>
      <c r="L163" s="46">
        <f t="shared" si="248"/>
        <v>17.556083999999998</v>
      </c>
      <c r="M163" s="52">
        <f>J163+K163+L163</f>
        <v>656.57170799999994</v>
      </c>
      <c r="N163" s="64"/>
      <c r="O163" s="64"/>
      <c r="P163" s="78"/>
      <c r="Q163" s="97"/>
    </row>
    <row r="164" spans="2:17" ht="15" customHeight="1" thickBot="1" x14ac:dyDescent="0.35">
      <c r="B164" s="90">
        <v>4</v>
      </c>
      <c r="C164" s="149"/>
      <c r="D164" s="37">
        <f t="shared" si="262"/>
        <v>2003</v>
      </c>
      <c r="E164" s="37" t="s">
        <v>56</v>
      </c>
      <c r="F164" s="49">
        <f t="shared" ref="F164:F165" si="263">58.878</f>
        <v>58.878</v>
      </c>
      <c r="G164" s="49">
        <f t="shared" ref="G164:G165" si="264">3.294</f>
        <v>3.294</v>
      </c>
      <c r="H164" s="49">
        <f t="shared" si="259"/>
        <v>1.631</v>
      </c>
      <c r="I164" s="46">
        <f t="shared" ref="I164:I169" si="265">F164+G164+H164</f>
        <v>63.802999999999997</v>
      </c>
      <c r="J164" s="46">
        <f t="shared" ref="J164:J169" si="266">F164*10.764</f>
        <v>633.76279199999999</v>
      </c>
      <c r="K164" s="46">
        <f t="shared" si="248"/>
        <v>35.456615999999997</v>
      </c>
      <c r="L164" s="46">
        <f t="shared" si="248"/>
        <v>17.556083999999998</v>
      </c>
      <c r="M164" s="52">
        <f t="shared" ref="M164:M169" si="267">J164+K164+L164</f>
        <v>686.77549199999999</v>
      </c>
      <c r="N164" s="64"/>
      <c r="O164" s="64"/>
      <c r="P164" s="81"/>
      <c r="Q164" s="97"/>
    </row>
    <row r="165" spans="2:17" s="98" customFormat="1" ht="15" customHeight="1" thickBot="1" x14ac:dyDescent="0.35">
      <c r="B165" s="90">
        <v>4</v>
      </c>
      <c r="C165" s="149"/>
      <c r="D165" s="37">
        <f t="shared" si="262"/>
        <v>2004</v>
      </c>
      <c r="E165" s="37" t="s">
        <v>56</v>
      </c>
      <c r="F165" s="49">
        <f t="shared" si="263"/>
        <v>58.878</v>
      </c>
      <c r="G165" s="49">
        <f t="shared" si="264"/>
        <v>3.294</v>
      </c>
      <c r="H165" s="49">
        <f t="shared" si="259"/>
        <v>1.631</v>
      </c>
      <c r="I165" s="46">
        <f t="shared" si="265"/>
        <v>63.802999999999997</v>
      </c>
      <c r="J165" s="46">
        <f t="shared" si="266"/>
        <v>633.76279199999999</v>
      </c>
      <c r="K165" s="46">
        <f t="shared" si="248"/>
        <v>35.456615999999997</v>
      </c>
      <c r="L165" s="46">
        <f t="shared" si="248"/>
        <v>17.556083999999998</v>
      </c>
      <c r="M165" s="52">
        <f t="shared" si="267"/>
        <v>686.77549199999999</v>
      </c>
      <c r="N165" s="64"/>
      <c r="O165" s="64"/>
      <c r="P165" s="81"/>
      <c r="Q165" s="97"/>
    </row>
    <row r="166" spans="2:17" ht="15" customHeight="1" thickBot="1" x14ac:dyDescent="0.35">
      <c r="B166" s="90">
        <v>4</v>
      </c>
      <c r="C166" s="149"/>
      <c r="D166" s="37">
        <f t="shared" si="262"/>
        <v>2005</v>
      </c>
      <c r="E166" s="37" t="s">
        <v>55</v>
      </c>
      <c r="F166" s="49">
        <f t="shared" ref="F166:F167" si="268">39.902</f>
        <v>39.902000000000001</v>
      </c>
      <c r="G166" s="49">
        <f t="shared" ref="G166:G167" si="269">2.502</f>
        <v>2.5019999999999998</v>
      </c>
      <c r="H166" s="49">
        <f>0</f>
        <v>0</v>
      </c>
      <c r="I166" s="46">
        <f t="shared" si="265"/>
        <v>42.404000000000003</v>
      </c>
      <c r="J166" s="46">
        <f t="shared" si="266"/>
        <v>429.50512800000001</v>
      </c>
      <c r="K166" s="46">
        <f t="shared" si="248"/>
        <v>26.931527999999997</v>
      </c>
      <c r="L166" s="46">
        <f t="shared" si="248"/>
        <v>0</v>
      </c>
      <c r="M166" s="52">
        <f t="shared" si="267"/>
        <v>456.43665600000003</v>
      </c>
      <c r="N166" s="64"/>
      <c r="O166" s="64"/>
      <c r="P166" s="81"/>
      <c r="Q166" s="97"/>
    </row>
    <row r="167" spans="2:17" ht="15" customHeight="1" thickBot="1" x14ac:dyDescent="0.35">
      <c r="B167" s="90">
        <v>4</v>
      </c>
      <c r="C167" s="149"/>
      <c r="D167" s="37">
        <f t="shared" si="262"/>
        <v>2006</v>
      </c>
      <c r="E167" s="37" t="s">
        <v>55</v>
      </c>
      <c r="F167" s="49">
        <f t="shared" si="268"/>
        <v>39.902000000000001</v>
      </c>
      <c r="G167" s="49">
        <f t="shared" si="269"/>
        <v>2.5019999999999998</v>
      </c>
      <c r="H167" s="49">
        <f>0</f>
        <v>0</v>
      </c>
      <c r="I167" s="46">
        <f t="shared" si="265"/>
        <v>42.404000000000003</v>
      </c>
      <c r="J167" s="46">
        <f t="shared" si="266"/>
        <v>429.50512800000001</v>
      </c>
      <c r="K167" s="46">
        <f t="shared" si="248"/>
        <v>26.931527999999997</v>
      </c>
      <c r="L167" s="46">
        <f t="shared" si="248"/>
        <v>0</v>
      </c>
      <c r="M167" s="52">
        <f t="shared" si="267"/>
        <v>456.43665600000003</v>
      </c>
      <c r="N167" s="64"/>
      <c r="O167" s="64"/>
      <c r="P167" s="81"/>
      <c r="Q167" s="97"/>
    </row>
    <row r="168" spans="2:17" s="98" customFormat="1" ht="15" customHeight="1" thickBot="1" x14ac:dyDescent="0.35">
      <c r="B168" s="90">
        <v>4</v>
      </c>
      <c r="C168" s="149"/>
      <c r="D168" s="37">
        <f t="shared" si="262"/>
        <v>2007</v>
      </c>
      <c r="E168" s="37" t="s">
        <v>56</v>
      </c>
      <c r="F168" s="49">
        <f t="shared" ref="F168:F169" si="270">58.878</f>
        <v>58.878</v>
      </c>
      <c r="G168" s="49">
        <f t="shared" ref="G168:G169" si="271">3.294</f>
        <v>3.294</v>
      </c>
      <c r="H168" s="49">
        <f t="shared" ref="H168:H173" si="272">1.631</f>
        <v>1.631</v>
      </c>
      <c r="I168" s="46">
        <f t="shared" si="265"/>
        <v>63.802999999999997</v>
      </c>
      <c r="J168" s="46">
        <f t="shared" si="266"/>
        <v>633.76279199999999</v>
      </c>
      <c r="K168" s="46">
        <f t="shared" si="248"/>
        <v>35.456615999999997</v>
      </c>
      <c r="L168" s="46">
        <f t="shared" si="248"/>
        <v>17.556083999999998</v>
      </c>
      <c r="M168" s="52">
        <f t="shared" si="267"/>
        <v>686.77549199999999</v>
      </c>
      <c r="N168" s="64"/>
      <c r="O168" s="64"/>
      <c r="P168" s="81"/>
      <c r="Q168" s="97"/>
    </row>
    <row r="169" spans="2:17" s="98" customFormat="1" ht="15.75" customHeight="1" thickBot="1" x14ac:dyDescent="0.35">
      <c r="B169" s="90">
        <v>4</v>
      </c>
      <c r="C169" s="152"/>
      <c r="D169" s="40">
        <f t="shared" si="262"/>
        <v>2008</v>
      </c>
      <c r="E169" s="40" t="s">
        <v>56</v>
      </c>
      <c r="F169" s="50">
        <f t="shared" si="270"/>
        <v>58.878</v>
      </c>
      <c r="G169" s="50">
        <f t="shared" si="271"/>
        <v>3.294</v>
      </c>
      <c r="H169" s="50">
        <f t="shared" si="272"/>
        <v>1.631</v>
      </c>
      <c r="I169" s="47">
        <f t="shared" si="265"/>
        <v>63.802999999999997</v>
      </c>
      <c r="J169" s="47">
        <f t="shared" si="266"/>
        <v>633.76279199999999</v>
      </c>
      <c r="K169" s="47">
        <f t="shared" si="248"/>
        <v>35.456615999999997</v>
      </c>
      <c r="L169" s="47">
        <f t="shared" si="248"/>
        <v>17.556083999999998</v>
      </c>
      <c r="M169" s="53">
        <f t="shared" si="267"/>
        <v>686.77549199999999</v>
      </c>
      <c r="N169" s="104"/>
      <c r="O169" s="104"/>
      <c r="P169" s="77"/>
      <c r="Q169" s="97"/>
    </row>
    <row r="170" spans="2:17" ht="15" customHeight="1" thickBot="1" x14ac:dyDescent="0.35">
      <c r="B170" s="90">
        <v>4</v>
      </c>
      <c r="C170" s="151">
        <v>21</v>
      </c>
      <c r="D170" s="38">
        <v>2101</v>
      </c>
      <c r="E170" s="38" t="s">
        <v>50</v>
      </c>
      <c r="F170" s="41">
        <f t="shared" ref="F170:F171" si="273">56.909</f>
        <v>56.908999999999999</v>
      </c>
      <c r="G170" s="41">
        <f t="shared" ref="G170:G171" si="274">2.457</f>
        <v>2.4569999999999999</v>
      </c>
      <c r="H170" s="41">
        <f t="shared" si="272"/>
        <v>1.631</v>
      </c>
      <c r="I170" s="44">
        <f>F170+G170+H170</f>
        <v>60.997</v>
      </c>
      <c r="J170" s="44">
        <f>F170*10.764</f>
        <v>612.56847599999992</v>
      </c>
      <c r="K170" s="44">
        <f t="shared" si="248"/>
        <v>26.447147999999999</v>
      </c>
      <c r="L170" s="44">
        <f t="shared" si="248"/>
        <v>17.556083999999998</v>
      </c>
      <c r="M170" s="51">
        <f>J170+K170+L170</f>
        <v>656.57170799999994</v>
      </c>
      <c r="N170" s="64"/>
      <c r="O170" s="64"/>
      <c r="P170" s="79"/>
      <c r="Q170" s="97"/>
    </row>
    <row r="171" spans="2:17" ht="15" customHeight="1" thickBot="1" x14ac:dyDescent="0.35">
      <c r="B171" s="90">
        <v>4</v>
      </c>
      <c r="C171" s="149"/>
      <c r="D171" s="37">
        <f t="shared" ref="D171:D177" si="275">D170+1</f>
        <v>2102</v>
      </c>
      <c r="E171" s="37" t="s">
        <v>50</v>
      </c>
      <c r="F171" s="49">
        <f t="shared" si="273"/>
        <v>56.908999999999999</v>
      </c>
      <c r="G171" s="49">
        <f t="shared" si="274"/>
        <v>2.4569999999999999</v>
      </c>
      <c r="H171" s="49">
        <f t="shared" si="272"/>
        <v>1.631</v>
      </c>
      <c r="I171" s="46">
        <f>F171+G171+H171</f>
        <v>60.997</v>
      </c>
      <c r="J171" s="46">
        <f>F171*10.764</f>
        <v>612.56847599999992</v>
      </c>
      <c r="K171" s="46">
        <f t="shared" si="248"/>
        <v>26.447147999999999</v>
      </c>
      <c r="L171" s="46">
        <f t="shared" si="248"/>
        <v>17.556083999999998</v>
      </c>
      <c r="M171" s="52">
        <f>J171+K171+L171</f>
        <v>656.57170799999994</v>
      </c>
      <c r="N171" s="64"/>
      <c r="O171" s="64"/>
      <c r="P171" s="78"/>
      <c r="Q171" s="97"/>
    </row>
    <row r="172" spans="2:17" s="98" customFormat="1" ht="15" customHeight="1" thickBot="1" x14ac:dyDescent="0.35">
      <c r="B172" s="90">
        <v>4</v>
      </c>
      <c r="C172" s="149"/>
      <c r="D172" s="37">
        <f t="shared" si="275"/>
        <v>2103</v>
      </c>
      <c r="E172" s="37" t="s">
        <v>56</v>
      </c>
      <c r="F172" s="49">
        <f t="shared" ref="F172:F173" si="276">58.878</f>
        <v>58.878</v>
      </c>
      <c r="G172" s="49">
        <f t="shared" ref="G172:G173" si="277">3.294</f>
        <v>3.294</v>
      </c>
      <c r="H172" s="49">
        <f t="shared" si="272"/>
        <v>1.631</v>
      </c>
      <c r="I172" s="46">
        <f t="shared" ref="I172:I177" si="278">F172+G172+H172</f>
        <v>63.802999999999997</v>
      </c>
      <c r="J172" s="46">
        <f t="shared" ref="J172:J177" si="279">F172*10.764</f>
        <v>633.76279199999999</v>
      </c>
      <c r="K172" s="46">
        <f t="shared" si="248"/>
        <v>35.456615999999997</v>
      </c>
      <c r="L172" s="46">
        <f t="shared" si="248"/>
        <v>17.556083999999998</v>
      </c>
      <c r="M172" s="52">
        <f t="shared" ref="M172:M177" si="280">J172+K172+L172</f>
        <v>686.77549199999999</v>
      </c>
      <c r="N172" s="64"/>
      <c r="O172" s="64"/>
      <c r="P172" s="81"/>
      <c r="Q172" s="97"/>
    </row>
    <row r="173" spans="2:17" s="98" customFormat="1" ht="15" customHeight="1" thickBot="1" x14ac:dyDescent="0.35">
      <c r="B173" s="90">
        <v>4</v>
      </c>
      <c r="C173" s="149"/>
      <c r="D173" s="37">
        <f t="shared" si="275"/>
        <v>2104</v>
      </c>
      <c r="E173" s="37" t="s">
        <v>56</v>
      </c>
      <c r="F173" s="49">
        <f t="shared" si="276"/>
        <v>58.878</v>
      </c>
      <c r="G173" s="49">
        <f t="shared" si="277"/>
        <v>3.294</v>
      </c>
      <c r="H173" s="49">
        <f t="shared" si="272"/>
        <v>1.631</v>
      </c>
      <c r="I173" s="46">
        <f t="shared" si="278"/>
        <v>63.802999999999997</v>
      </c>
      <c r="J173" s="46">
        <f t="shared" si="279"/>
        <v>633.76279199999999</v>
      </c>
      <c r="K173" s="46">
        <f t="shared" si="248"/>
        <v>35.456615999999997</v>
      </c>
      <c r="L173" s="46">
        <f t="shared" si="248"/>
        <v>17.556083999999998</v>
      </c>
      <c r="M173" s="52">
        <f t="shared" si="280"/>
        <v>686.77549199999999</v>
      </c>
      <c r="N173" s="64"/>
      <c r="O173" s="64"/>
      <c r="P173" s="81"/>
      <c r="Q173" s="97"/>
    </row>
    <row r="174" spans="2:17" ht="15" customHeight="1" thickBot="1" x14ac:dyDescent="0.35">
      <c r="B174" s="90">
        <v>4</v>
      </c>
      <c r="C174" s="149"/>
      <c r="D174" s="37">
        <f t="shared" si="275"/>
        <v>2105</v>
      </c>
      <c r="E174" s="37" t="s">
        <v>55</v>
      </c>
      <c r="F174" s="49">
        <f t="shared" ref="F174:F175" si="281">39.902</f>
        <v>39.902000000000001</v>
      </c>
      <c r="G174" s="49">
        <f t="shared" ref="G174:G175" si="282">2.502</f>
        <v>2.5019999999999998</v>
      </c>
      <c r="H174" s="49">
        <f>0</f>
        <v>0</v>
      </c>
      <c r="I174" s="46">
        <f t="shared" si="278"/>
        <v>42.404000000000003</v>
      </c>
      <c r="J174" s="46">
        <f t="shared" si="279"/>
        <v>429.50512800000001</v>
      </c>
      <c r="K174" s="46">
        <f t="shared" si="248"/>
        <v>26.931527999999997</v>
      </c>
      <c r="L174" s="46">
        <f t="shared" si="248"/>
        <v>0</v>
      </c>
      <c r="M174" s="52">
        <f t="shared" si="280"/>
        <v>456.43665600000003</v>
      </c>
      <c r="N174" s="64"/>
      <c r="O174" s="64"/>
      <c r="P174" s="81"/>
      <c r="Q174" s="97"/>
    </row>
    <row r="175" spans="2:17" ht="15" customHeight="1" thickBot="1" x14ac:dyDescent="0.35">
      <c r="B175" s="90">
        <v>4</v>
      </c>
      <c r="C175" s="149"/>
      <c r="D175" s="37">
        <f t="shared" si="275"/>
        <v>2106</v>
      </c>
      <c r="E175" s="37" t="s">
        <v>55</v>
      </c>
      <c r="F175" s="49">
        <f t="shared" si="281"/>
        <v>39.902000000000001</v>
      </c>
      <c r="G175" s="49">
        <f t="shared" si="282"/>
        <v>2.5019999999999998</v>
      </c>
      <c r="H175" s="49">
        <f>0</f>
        <v>0</v>
      </c>
      <c r="I175" s="46">
        <f t="shared" si="278"/>
        <v>42.404000000000003</v>
      </c>
      <c r="J175" s="46">
        <f t="shared" si="279"/>
        <v>429.50512800000001</v>
      </c>
      <c r="K175" s="46">
        <f t="shared" si="248"/>
        <v>26.931527999999997</v>
      </c>
      <c r="L175" s="46">
        <f t="shared" si="248"/>
        <v>0</v>
      </c>
      <c r="M175" s="52">
        <f t="shared" si="280"/>
        <v>456.43665600000003</v>
      </c>
      <c r="N175" s="64"/>
      <c r="O175" s="64"/>
      <c r="P175" s="81"/>
      <c r="Q175" s="97"/>
    </row>
    <row r="176" spans="2:17" s="98" customFormat="1" ht="15" customHeight="1" thickBot="1" x14ac:dyDescent="0.35">
      <c r="B176" s="90">
        <v>4</v>
      </c>
      <c r="C176" s="149"/>
      <c r="D176" s="37">
        <f t="shared" si="275"/>
        <v>2107</v>
      </c>
      <c r="E176" s="37" t="s">
        <v>56</v>
      </c>
      <c r="F176" s="49">
        <f t="shared" ref="F176:F177" si="283">58.878</f>
        <v>58.878</v>
      </c>
      <c r="G176" s="49">
        <f t="shared" ref="G176:G177" si="284">3.294</f>
        <v>3.294</v>
      </c>
      <c r="H176" s="49">
        <f t="shared" ref="H176:H181" si="285">1.631</f>
        <v>1.631</v>
      </c>
      <c r="I176" s="46">
        <f t="shared" si="278"/>
        <v>63.802999999999997</v>
      </c>
      <c r="J176" s="46">
        <f t="shared" si="279"/>
        <v>633.76279199999999</v>
      </c>
      <c r="K176" s="46">
        <f t="shared" si="248"/>
        <v>35.456615999999997</v>
      </c>
      <c r="L176" s="46">
        <f t="shared" si="248"/>
        <v>17.556083999999998</v>
      </c>
      <c r="M176" s="52">
        <f t="shared" si="280"/>
        <v>686.77549199999999</v>
      </c>
      <c r="N176" s="64"/>
      <c r="O176" s="64"/>
      <c r="P176" s="81"/>
      <c r="Q176" s="97"/>
    </row>
    <row r="177" spans="2:17" s="98" customFormat="1" ht="15.75" customHeight="1" thickBot="1" x14ac:dyDescent="0.35">
      <c r="B177" s="90">
        <v>4</v>
      </c>
      <c r="C177" s="149"/>
      <c r="D177" s="59">
        <f t="shared" si="275"/>
        <v>2108</v>
      </c>
      <c r="E177" s="40" t="s">
        <v>56</v>
      </c>
      <c r="F177" s="50">
        <f t="shared" si="283"/>
        <v>58.878</v>
      </c>
      <c r="G177" s="50">
        <f t="shared" si="284"/>
        <v>3.294</v>
      </c>
      <c r="H177" s="50">
        <f t="shared" si="285"/>
        <v>1.631</v>
      </c>
      <c r="I177" s="47">
        <f t="shared" si="278"/>
        <v>63.802999999999997</v>
      </c>
      <c r="J177" s="47">
        <f t="shared" si="279"/>
        <v>633.76279199999999</v>
      </c>
      <c r="K177" s="47">
        <f t="shared" si="248"/>
        <v>35.456615999999997</v>
      </c>
      <c r="L177" s="47">
        <f t="shared" si="248"/>
        <v>17.556083999999998</v>
      </c>
      <c r="M177" s="53">
        <f t="shared" si="280"/>
        <v>686.77549199999999</v>
      </c>
      <c r="N177" s="106"/>
      <c r="O177" s="106"/>
      <c r="P177" s="82"/>
      <c r="Q177" s="97"/>
    </row>
    <row r="178" spans="2:17" ht="15" customHeight="1" thickBot="1" x14ac:dyDescent="0.35">
      <c r="B178" s="90">
        <v>4</v>
      </c>
      <c r="C178" s="148">
        <v>22</v>
      </c>
      <c r="D178" s="38">
        <v>2201</v>
      </c>
      <c r="E178" s="38" t="s">
        <v>50</v>
      </c>
      <c r="F178" s="41">
        <f t="shared" ref="F178:F179" si="286">56.909</f>
        <v>56.908999999999999</v>
      </c>
      <c r="G178" s="41">
        <f t="shared" ref="G178:G179" si="287">2.457</f>
        <v>2.4569999999999999</v>
      </c>
      <c r="H178" s="41">
        <f t="shared" si="285"/>
        <v>1.631</v>
      </c>
      <c r="I178" s="44">
        <f>F178+G178+H178</f>
        <v>60.997</v>
      </c>
      <c r="J178" s="44">
        <f>F178*10.764</f>
        <v>612.56847599999992</v>
      </c>
      <c r="K178" s="44">
        <f t="shared" si="248"/>
        <v>26.447147999999999</v>
      </c>
      <c r="L178" s="44">
        <f t="shared" si="248"/>
        <v>17.556083999999998</v>
      </c>
      <c r="M178" s="51">
        <f>J178+K178+L178</f>
        <v>656.57170799999994</v>
      </c>
      <c r="N178" s="38"/>
      <c r="O178" s="38"/>
      <c r="P178" s="79"/>
      <c r="Q178" s="97"/>
    </row>
    <row r="179" spans="2:17" ht="15" customHeight="1" thickBot="1" x14ac:dyDescent="0.35">
      <c r="B179" s="90">
        <v>4</v>
      </c>
      <c r="C179" s="149"/>
      <c r="D179" s="37">
        <f t="shared" ref="D179:D185" si="288">D178+1</f>
        <v>2202</v>
      </c>
      <c r="E179" s="37" t="s">
        <v>50</v>
      </c>
      <c r="F179" s="49">
        <f t="shared" si="286"/>
        <v>56.908999999999999</v>
      </c>
      <c r="G179" s="49">
        <f t="shared" si="287"/>
        <v>2.4569999999999999</v>
      </c>
      <c r="H179" s="49">
        <f t="shared" si="285"/>
        <v>1.631</v>
      </c>
      <c r="I179" s="46">
        <f t="shared" ref="I179" si="289">F179+G179+H179</f>
        <v>60.997</v>
      </c>
      <c r="J179" s="46">
        <f t="shared" ref="J179" si="290">F179*10.764</f>
        <v>612.56847599999992</v>
      </c>
      <c r="K179" s="46">
        <f t="shared" ref="K179" si="291">G179*10.764</f>
        <v>26.447147999999999</v>
      </c>
      <c r="L179" s="46">
        <f t="shared" ref="L179" si="292">H179*10.764</f>
        <v>17.556083999999998</v>
      </c>
      <c r="M179" s="52">
        <f t="shared" ref="M179" si="293">J179+K179+L179</f>
        <v>656.57170799999994</v>
      </c>
      <c r="N179" s="64"/>
      <c r="O179" s="64"/>
      <c r="P179" s="78"/>
      <c r="Q179" s="97"/>
    </row>
    <row r="180" spans="2:17" s="98" customFormat="1" ht="15" customHeight="1" thickBot="1" x14ac:dyDescent="0.35">
      <c r="B180" s="90">
        <v>4</v>
      </c>
      <c r="C180" s="149"/>
      <c r="D180" s="37">
        <f t="shared" si="288"/>
        <v>2203</v>
      </c>
      <c r="E180" s="37" t="s">
        <v>56</v>
      </c>
      <c r="F180" s="49">
        <f t="shared" ref="F180:F181" si="294">58.878</f>
        <v>58.878</v>
      </c>
      <c r="G180" s="49">
        <f t="shared" ref="G180:G181" si="295">3.294</f>
        <v>3.294</v>
      </c>
      <c r="H180" s="49">
        <f t="shared" si="285"/>
        <v>1.631</v>
      </c>
      <c r="I180" s="46">
        <f t="shared" ref="I180:I185" si="296">F180+G180+H180</f>
        <v>63.802999999999997</v>
      </c>
      <c r="J180" s="46">
        <f t="shared" ref="J180:J185" si="297">F180*10.764</f>
        <v>633.76279199999999</v>
      </c>
      <c r="K180" s="46">
        <f t="shared" si="248"/>
        <v>35.456615999999997</v>
      </c>
      <c r="L180" s="46">
        <f t="shared" si="248"/>
        <v>17.556083999999998</v>
      </c>
      <c r="M180" s="52">
        <f t="shared" ref="M180:M185" si="298">J180+K180+L180</f>
        <v>686.77549199999999</v>
      </c>
      <c r="N180" s="64"/>
      <c r="O180" s="64"/>
      <c r="P180" s="81"/>
      <c r="Q180" s="97"/>
    </row>
    <row r="181" spans="2:17" s="98" customFormat="1" ht="15" customHeight="1" thickBot="1" x14ac:dyDescent="0.35">
      <c r="B181" s="90">
        <v>4</v>
      </c>
      <c r="C181" s="149"/>
      <c r="D181" s="37">
        <f t="shared" si="288"/>
        <v>2204</v>
      </c>
      <c r="E181" s="37" t="s">
        <v>56</v>
      </c>
      <c r="F181" s="49">
        <f t="shared" si="294"/>
        <v>58.878</v>
      </c>
      <c r="G181" s="49">
        <f t="shared" si="295"/>
        <v>3.294</v>
      </c>
      <c r="H181" s="49">
        <f t="shared" si="285"/>
        <v>1.631</v>
      </c>
      <c r="I181" s="46">
        <f t="shared" si="296"/>
        <v>63.802999999999997</v>
      </c>
      <c r="J181" s="46">
        <f t="shared" si="297"/>
        <v>633.76279199999999</v>
      </c>
      <c r="K181" s="46">
        <f t="shared" si="248"/>
        <v>35.456615999999997</v>
      </c>
      <c r="L181" s="46">
        <f t="shared" si="248"/>
        <v>17.556083999999998</v>
      </c>
      <c r="M181" s="52">
        <f t="shared" si="298"/>
        <v>686.77549199999999</v>
      </c>
      <c r="N181" s="64"/>
      <c r="O181" s="64"/>
      <c r="P181" s="81"/>
      <c r="Q181" s="97"/>
    </row>
    <row r="182" spans="2:17" ht="15" customHeight="1" thickBot="1" x14ac:dyDescent="0.35">
      <c r="B182" s="90">
        <v>4</v>
      </c>
      <c r="C182" s="149"/>
      <c r="D182" s="37">
        <f t="shared" si="288"/>
        <v>2205</v>
      </c>
      <c r="E182" s="37"/>
      <c r="F182" s="49"/>
      <c r="G182" s="49"/>
      <c r="H182" s="49"/>
      <c r="I182" s="46"/>
      <c r="J182" s="46"/>
      <c r="K182" s="46"/>
      <c r="L182" s="46"/>
      <c r="M182" s="52"/>
      <c r="N182" s="64" t="s">
        <v>44</v>
      </c>
      <c r="O182" s="64"/>
      <c r="P182" s="81"/>
      <c r="Q182" s="97"/>
    </row>
    <row r="183" spans="2:17" ht="15" customHeight="1" thickBot="1" x14ac:dyDescent="0.35">
      <c r="B183" s="90">
        <v>4</v>
      </c>
      <c r="C183" s="149"/>
      <c r="D183" s="37">
        <f t="shared" si="288"/>
        <v>2206</v>
      </c>
      <c r="E183" s="37" t="s">
        <v>55</v>
      </c>
      <c r="F183" s="49">
        <f t="shared" ref="F183" si="299">39.902</f>
        <v>39.902000000000001</v>
      </c>
      <c r="G183" s="49">
        <f t="shared" ref="G183" si="300">2.502</f>
        <v>2.5019999999999998</v>
      </c>
      <c r="H183" s="49">
        <f>0</f>
        <v>0</v>
      </c>
      <c r="I183" s="46">
        <f t="shared" si="296"/>
        <v>42.404000000000003</v>
      </c>
      <c r="J183" s="46">
        <f t="shared" si="297"/>
        <v>429.50512800000001</v>
      </c>
      <c r="K183" s="46">
        <f t="shared" si="248"/>
        <v>26.931527999999997</v>
      </c>
      <c r="L183" s="46">
        <f t="shared" si="248"/>
        <v>0</v>
      </c>
      <c r="M183" s="52">
        <f t="shared" si="298"/>
        <v>456.43665600000003</v>
      </c>
      <c r="N183" s="64"/>
      <c r="O183" s="64"/>
      <c r="P183" s="81"/>
      <c r="Q183" s="97"/>
    </row>
    <row r="184" spans="2:17" s="98" customFormat="1" ht="15" customHeight="1" thickBot="1" x14ac:dyDescent="0.35">
      <c r="B184" s="90">
        <v>4</v>
      </c>
      <c r="C184" s="149"/>
      <c r="D184" s="37">
        <f t="shared" si="288"/>
        <v>2207</v>
      </c>
      <c r="E184" s="37" t="s">
        <v>56</v>
      </c>
      <c r="F184" s="49">
        <f t="shared" ref="F184:F185" si="301">58.878</f>
        <v>58.878</v>
      </c>
      <c r="G184" s="49">
        <f t="shared" ref="G184:G185" si="302">3.294</f>
        <v>3.294</v>
      </c>
      <c r="H184" s="49">
        <f t="shared" ref="H184:H189" si="303">1.631</f>
        <v>1.631</v>
      </c>
      <c r="I184" s="46">
        <f t="shared" si="296"/>
        <v>63.802999999999997</v>
      </c>
      <c r="J184" s="46">
        <f t="shared" si="297"/>
        <v>633.76279199999999</v>
      </c>
      <c r="K184" s="46">
        <f t="shared" si="248"/>
        <v>35.456615999999997</v>
      </c>
      <c r="L184" s="46">
        <f t="shared" si="248"/>
        <v>17.556083999999998</v>
      </c>
      <c r="M184" s="52">
        <f t="shared" si="298"/>
        <v>686.77549199999999</v>
      </c>
      <c r="N184" s="64"/>
      <c r="O184" s="64"/>
      <c r="P184" s="81"/>
      <c r="Q184" s="97"/>
    </row>
    <row r="185" spans="2:17" s="98" customFormat="1" ht="15.75" customHeight="1" thickBot="1" x14ac:dyDescent="0.35">
      <c r="B185" s="90">
        <v>4</v>
      </c>
      <c r="C185" s="150"/>
      <c r="D185" s="40">
        <f t="shared" si="288"/>
        <v>2208</v>
      </c>
      <c r="E185" s="40" t="s">
        <v>56</v>
      </c>
      <c r="F185" s="50">
        <f t="shared" si="301"/>
        <v>58.878</v>
      </c>
      <c r="G185" s="50">
        <f t="shared" si="302"/>
        <v>3.294</v>
      </c>
      <c r="H185" s="50">
        <f t="shared" si="303"/>
        <v>1.631</v>
      </c>
      <c r="I185" s="47">
        <f t="shared" si="296"/>
        <v>63.802999999999997</v>
      </c>
      <c r="J185" s="47">
        <f t="shared" si="297"/>
        <v>633.76279199999999</v>
      </c>
      <c r="K185" s="47">
        <f t="shared" si="248"/>
        <v>35.456615999999997</v>
      </c>
      <c r="L185" s="47">
        <f t="shared" si="248"/>
        <v>17.556083999999998</v>
      </c>
      <c r="M185" s="53">
        <f t="shared" si="298"/>
        <v>686.77549199999999</v>
      </c>
      <c r="N185" s="104"/>
      <c r="O185" s="104"/>
      <c r="P185" s="77"/>
      <c r="Q185" s="97"/>
    </row>
    <row r="186" spans="2:17" ht="15" customHeight="1" thickBot="1" x14ac:dyDescent="0.35">
      <c r="B186" s="90">
        <v>4</v>
      </c>
      <c r="C186" s="148">
        <v>23</v>
      </c>
      <c r="D186" s="38">
        <v>2301</v>
      </c>
      <c r="E186" s="38" t="s">
        <v>50</v>
      </c>
      <c r="F186" s="41">
        <f t="shared" ref="F186:F187" si="304">56.909</f>
        <v>56.908999999999999</v>
      </c>
      <c r="G186" s="41">
        <f t="shared" ref="G186:G187" si="305">2.457</f>
        <v>2.4569999999999999</v>
      </c>
      <c r="H186" s="41">
        <f t="shared" si="303"/>
        <v>1.631</v>
      </c>
      <c r="I186" s="44">
        <f>F186+G186+H186</f>
        <v>60.997</v>
      </c>
      <c r="J186" s="44">
        <f>F186*10.764</f>
        <v>612.56847599999992</v>
      </c>
      <c r="K186" s="44">
        <f t="shared" si="248"/>
        <v>26.447147999999999</v>
      </c>
      <c r="L186" s="44">
        <f t="shared" si="248"/>
        <v>17.556083999999998</v>
      </c>
      <c r="M186" s="51">
        <f>J186+K186+L186</f>
        <v>656.57170799999994</v>
      </c>
      <c r="N186" s="38"/>
      <c r="O186" s="38"/>
      <c r="P186" s="79"/>
      <c r="Q186" s="97"/>
    </row>
    <row r="187" spans="2:17" ht="15" customHeight="1" thickBot="1" x14ac:dyDescent="0.35">
      <c r="B187" s="90">
        <v>4</v>
      </c>
      <c r="C187" s="149"/>
      <c r="D187" s="37">
        <f t="shared" ref="D187:D193" si="306">D186+1</f>
        <v>2302</v>
      </c>
      <c r="E187" s="37" t="s">
        <v>50</v>
      </c>
      <c r="F187" s="49">
        <f t="shared" si="304"/>
        <v>56.908999999999999</v>
      </c>
      <c r="G187" s="49">
        <f t="shared" si="305"/>
        <v>2.4569999999999999</v>
      </c>
      <c r="H187" s="49">
        <f t="shared" si="303"/>
        <v>1.631</v>
      </c>
      <c r="I187" s="46">
        <f>F187+G187+H187</f>
        <v>60.997</v>
      </c>
      <c r="J187" s="46">
        <f>F187*10.764</f>
        <v>612.56847599999992</v>
      </c>
      <c r="K187" s="46">
        <f t="shared" si="248"/>
        <v>26.447147999999999</v>
      </c>
      <c r="L187" s="46">
        <f t="shared" si="248"/>
        <v>17.556083999999998</v>
      </c>
      <c r="M187" s="52">
        <f>J187+K187+L187</f>
        <v>656.57170799999994</v>
      </c>
      <c r="N187" s="64"/>
      <c r="O187" s="64"/>
      <c r="P187" s="78"/>
      <c r="Q187" s="97"/>
    </row>
    <row r="188" spans="2:17" s="98" customFormat="1" ht="15" customHeight="1" thickBot="1" x14ac:dyDescent="0.35">
      <c r="B188" s="90">
        <v>4</v>
      </c>
      <c r="C188" s="149"/>
      <c r="D188" s="37">
        <f t="shared" si="306"/>
        <v>2303</v>
      </c>
      <c r="E188" s="37" t="s">
        <v>56</v>
      </c>
      <c r="F188" s="49">
        <f t="shared" ref="F188:F189" si="307">58.878</f>
        <v>58.878</v>
      </c>
      <c r="G188" s="49">
        <f t="shared" ref="G188:G189" si="308">3.294</f>
        <v>3.294</v>
      </c>
      <c r="H188" s="49">
        <f t="shared" si="303"/>
        <v>1.631</v>
      </c>
      <c r="I188" s="46">
        <f t="shared" ref="I188:I193" si="309">F188+G188+H188</f>
        <v>63.802999999999997</v>
      </c>
      <c r="J188" s="46">
        <f t="shared" ref="J188:J193" si="310">F188*10.764</f>
        <v>633.76279199999999</v>
      </c>
      <c r="K188" s="46">
        <f t="shared" si="248"/>
        <v>35.456615999999997</v>
      </c>
      <c r="L188" s="46">
        <f t="shared" si="248"/>
        <v>17.556083999999998</v>
      </c>
      <c r="M188" s="52">
        <f t="shared" ref="M188:M193" si="311">J188+K188+L188</f>
        <v>686.77549199999999</v>
      </c>
      <c r="N188" s="64"/>
      <c r="O188" s="64"/>
      <c r="P188" s="81"/>
      <c r="Q188" s="97"/>
    </row>
    <row r="189" spans="2:17" s="98" customFormat="1" ht="15" customHeight="1" thickBot="1" x14ac:dyDescent="0.35">
      <c r="B189" s="90">
        <v>4</v>
      </c>
      <c r="C189" s="149"/>
      <c r="D189" s="37">
        <f t="shared" si="306"/>
        <v>2304</v>
      </c>
      <c r="E189" s="37" t="s">
        <v>56</v>
      </c>
      <c r="F189" s="49">
        <f t="shared" si="307"/>
        <v>58.878</v>
      </c>
      <c r="G189" s="49">
        <f t="shared" si="308"/>
        <v>3.294</v>
      </c>
      <c r="H189" s="49">
        <f t="shared" si="303"/>
        <v>1.631</v>
      </c>
      <c r="I189" s="46">
        <f t="shared" si="309"/>
        <v>63.802999999999997</v>
      </c>
      <c r="J189" s="46">
        <f t="shared" si="310"/>
        <v>633.76279199999999</v>
      </c>
      <c r="K189" s="46">
        <f t="shared" si="248"/>
        <v>35.456615999999997</v>
      </c>
      <c r="L189" s="46">
        <f t="shared" si="248"/>
        <v>17.556083999999998</v>
      </c>
      <c r="M189" s="52">
        <f t="shared" si="311"/>
        <v>686.77549199999999</v>
      </c>
      <c r="N189" s="64"/>
      <c r="O189" s="64"/>
      <c r="P189" s="81"/>
      <c r="Q189" s="97"/>
    </row>
    <row r="190" spans="2:17" ht="15" customHeight="1" thickBot="1" x14ac:dyDescent="0.35">
      <c r="B190" s="90">
        <v>4</v>
      </c>
      <c r="C190" s="149"/>
      <c r="D190" s="37">
        <f t="shared" si="306"/>
        <v>2305</v>
      </c>
      <c r="E190" s="37" t="s">
        <v>55</v>
      </c>
      <c r="F190" s="49">
        <f t="shared" ref="F190:F191" si="312">39.902</f>
        <v>39.902000000000001</v>
      </c>
      <c r="G190" s="49">
        <f t="shared" ref="G190:G191" si="313">2.502</f>
        <v>2.5019999999999998</v>
      </c>
      <c r="H190" s="49">
        <f>0</f>
        <v>0</v>
      </c>
      <c r="I190" s="46">
        <f t="shared" si="309"/>
        <v>42.404000000000003</v>
      </c>
      <c r="J190" s="46">
        <f t="shared" si="310"/>
        <v>429.50512800000001</v>
      </c>
      <c r="K190" s="46">
        <f t="shared" si="248"/>
        <v>26.931527999999997</v>
      </c>
      <c r="L190" s="46">
        <f t="shared" si="248"/>
        <v>0</v>
      </c>
      <c r="M190" s="52">
        <f t="shared" si="311"/>
        <v>456.43665600000003</v>
      </c>
      <c r="N190" s="64"/>
      <c r="O190" s="64"/>
      <c r="P190" s="81"/>
      <c r="Q190" s="97"/>
    </row>
    <row r="191" spans="2:17" ht="15" customHeight="1" thickBot="1" x14ac:dyDescent="0.35">
      <c r="B191" s="90">
        <v>4</v>
      </c>
      <c r="C191" s="149"/>
      <c r="D191" s="37">
        <f t="shared" si="306"/>
        <v>2306</v>
      </c>
      <c r="E191" s="37" t="s">
        <v>55</v>
      </c>
      <c r="F191" s="49">
        <f t="shared" si="312"/>
        <v>39.902000000000001</v>
      </c>
      <c r="G191" s="49">
        <f t="shared" si="313"/>
        <v>2.5019999999999998</v>
      </c>
      <c r="H191" s="49">
        <f>0</f>
        <v>0</v>
      </c>
      <c r="I191" s="46">
        <f t="shared" si="309"/>
        <v>42.404000000000003</v>
      </c>
      <c r="J191" s="46">
        <f t="shared" si="310"/>
        <v>429.50512800000001</v>
      </c>
      <c r="K191" s="46">
        <f t="shared" si="248"/>
        <v>26.931527999999997</v>
      </c>
      <c r="L191" s="46">
        <f t="shared" si="248"/>
        <v>0</v>
      </c>
      <c r="M191" s="52">
        <f t="shared" si="311"/>
        <v>456.43665600000003</v>
      </c>
      <c r="N191" s="64"/>
      <c r="O191" s="64"/>
      <c r="P191" s="81"/>
      <c r="Q191" s="97"/>
    </row>
    <row r="192" spans="2:17" s="98" customFormat="1" ht="15" customHeight="1" thickBot="1" x14ac:dyDescent="0.35">
      <c r="B192" s="90">
        <v>4</v>
      </c>
      <c r="C192" s="149"/>
      <c r="D192" s="37">
        <f t="shared" si="306"/>
        <v>2307</v>
      </c>
      <c r="E192" s="37" t="s">
        <v>56</v>
      </c>
      <c r="F192" s="49">
        <f t="shared" ref="F192:F193" si="314">58.878</f>
        <v>58.878</v>
      </c>
      <c r="G192" s="49">
        <f t="shared" ref="G192:G193" si="315">3.294</f>
        <v>3.294</v>
      </c>
      <c r="H192" s="49">
        <f t="shared" ref="H192:H197" si="316">1.631</f>
        <v>1.631</v>
      </c>
      <c r="I192" s="46">
        <f t="shared" si="309"/>
        <v>63.802999999999997</v>
      </c>
      <c r="J192" s="46">
        <f t="shared" si="310"/>
        <v>633.76279199999999</v>
      </c>
      <c r="K192" s="46">
        <f t="shared" si="248"/>
        <v>35.456615999999997</v>
      </c>
      <c r="L192" s="46">
        <f t="shared" si="248"/>
        <v>17.556083999999998</v>
      </c>
      <c r="M192" s="52">
        <f t="shared" si="311"/>
        <v>686.77549199999999</v>
      </c>
      <c r="N192" s="64"/>
      <c r="O192" s="64"/>
      <c r="P192" s="81"/>
      <c r="Q192" s="97"/>
    </row>
    <row r="193" spans="2:17" s="98" customFormat="1" ht="15.75" customHeight="1" thickBot="1" x14ac:dyDescent="0.35">
      <c r="B193" s="90">
        <v>4</v>
      </c>
      <c r="C193" s="150"/>
      <c r="D193" s="40">
        <f t="shared" si="306"/>
        <v>2308</v>
      </c>
      <c r="E193" s="40" t="s">
        <v>56</v>
      </c>
      <c r="F193" s="50">
        <f t="shared" si="314"/>
        <v>58.878</v>
      </c>
      <c r="G193" s="50">
        <f t="shared" si="315"/>
        <v>3.294</v>
      </c>
      <c r="H193" s="50">
        <f t="shared" si="316"/>
        <v>1.631</v>
      </c>
      <c r="I193" s="47">
        <f t="shared" si="309"/>
        <v>63.802999999999997</v>
      </c>
      <c r="J193" s="47">
        <f t="shared" si="310"/>
        <v>633.76279199999999</v>
      </c>
      <c r="K193" s="47">
        <f t="shared" si="248"/>
        <v>35.456615999999997</v>
      </c>
      <c r="L193" s="47">
        <f t="shared" si="248"/>
        <v>17.556083999999998</v>
      </c>
      <c r="M193" s="53">
        <f t="shared" si="311"/>
        <v>686.77549199999999</v>
      </c>
      <c r="N193" s="104"/>
      <c r="O193" s="104"/>
      <c r="P193" s="77"/>
      <c r="Q193" s="97"/>
    </row>
    <row r="194" spans="2:17" ht="15" customHeight="1" thickBot="1" x14ac:dyDescent="0.35">
      <c r="B194" s="90">
        <v>4</v>
      </c>
      <c r="C194" s="148">
        <v>24</v>
      </c>
      <c r="D194" s="38">
        <v>2401</v>
      </c>
      <c r="E194" s="38" t="s">
        <v>50</v>
      </c>
      <c r="F194" s="41">
        <f t="shared" ref="F194:F195" si="317">56.909</f>
        <v>56.908999999999999</v>
      </c>
      <c r="G194" s="41">
        <f t="shared" ref="G194:G195" si="318">2.457</f>
        <v>2.4569999999999999</v>
      </c>
      <c r="H194" s="41">
        <f t="shared" si="316"/>
        <v>1.631</v>
      </c>
      <c r="I194" s="44">
        <f>F194+G194+H194</f>
        <v>60.997</v>
      </c>
      <c r="J194" s="44">
        <f>F194*10.764</f>
        <v>612.56847599999992</v>
      </c>
      <c r="K194" s="44">
        <f t="shared" si="248"/>
        <v>26.447147999999999</v>
      </c>
      <c r="L194" s="44">
        <f t="shared" si="248"/>
        <v>17.556083999999998</v>
      </c>
      <c r="M194" s="51">
        <f>J194+K194+L194</f>
        <v>656.57170799999994</v>
      </c>
      <c r="N194" s="38"/>
      <c r="O194" s="38"/>
      <c r="P194" s="79"/>
      <c r="Q194" s="97"/>
    </row>
    <row r="195" spans="2:17" ht="15" customHeight="1" thickBot="1" x14ac:dyDescent="0.35">
      <c r="B195" s="90">
        <v>4</v>
      </c>
      <c r="C195" s="149"/>
      <c r="D195" s="37">
        <f t="shared" ref="D195:D201" si="319">D194+1</f>
        <v>2402</v>
      </c>
      <c r="E195" s="37" t="s">
        <v>50</v>
      </c>
      <c r="F195" s="49">
        <f t="shared" si="317"/>
        <v>56.908999999999999</v>
      </c>
      <c r="G195" s="49">
        <f t="shared" si="318"/>
        <v>2.4569999999999999</v>
      </c>
      <c r="H195" s="49">
        <f t="shared" si="316"/>
        <v>1.631</v>
      </c>
      <c r="I195" s="46">
        <f>F195+G195+H195</f>
        <v>60.997</v>
      </c>
      <c r="J195" s="46">
        <f>F195*10.764</f>
        <v>612.56847599999992</v>
      </c>
      <c r="K195" s="46">
        <f t="shared" si="248"/>
        <v>26.447147999999999</v>
      </c>
      <c r="L195" s="46">
        <f t="shared" si="248"/>
        <v>17.556083999999998</v>
      </c>
      <c r="M195" s="52">
        <f>J195+K195+L195</f>
        <v>656.57170799999994</v>
      </c>
      <c r="N195" s="64"/>
      <c r="O195" s="64"/>
      <c r="P195" s="78"/>
      <c r="Q195" s="97"/>
    </row>
    <row r="196" spans="2:17" s="98" customFormat="1" ht="15" customHeight="1" thickBot="1" x14ac:dyDescent="0.35">
      <c r="B196" s="90">
        <v>4</v>
      </c>
      <c r="C196" s="149"/>
      <c r="D196" s="37">
        <f t="shared" si="319"/>
        <v>2403</v>
      </c>
      <c r="E196" s="37" t="s">
        <v>56</v>
      </c>
      <c r="F196" s="49">
        <f t="shared" ref="F196:F197" si="320">58.878</f>
        <v>58.878</v>
      </c>
      <c r="G196" s="49">
        <f t="shared" ref="G196:G197" si="321">3.294</f>
        <v>3.294</v>
      </c>
      <c r="H196" s="49">
        <f t="shared" si="316"/>
        <v>1.631</v>
      </c>
      <c r="I196" s="46">
        <f t="shared" ref="I196:I201" si="322">F196+G196+H196</f>
        <v>63.802999999999997</v>
      </c>
      <c r="J196" s="46">
        <f t="shared" ref="J196:J201" si="323">F196*10.764</f>
        <v>633.76279199999999</v>
      </c>
      <c r="K196" s="46">
        <f t="shared" si="248"/>
        <v>35.456615999999997</v>
      </c>
      <c r="L196" s="46">
        <f t="shared" si="248"/>
        <v>17.556083999999998</v>
      </c>
      <c r="M196" s="52">
        <f t="shared" ref="M196:M201" si="324">J196+K196+L196</f>
        <v>686.77549199999999</v>
      </c>
      <c r="N196" s="64"/>
      <c r="O196" s="64"/>
      <c r="P196" s="81"/>
      <c r="Q196" s="97"/>
    </row>
    <row r="197" spans="2:17" s="98" customFormat="1" ht="15" customHeight="1" thickBot="1" x14ac:dyDescent="0.35">
      <c r="B197" s="90">
        <v>4</v>
      </c>
      <c r="C197" s="149"/>
      <c r="D197" s="37">
        <f t="shared" si="319"/>
        <v>2404</v>
      </c>
      <c r="E197" s="37" t="s">
        <v>56</v>
      </c>
      <c r="F197" s="49">
        <f t="shared" si="320"/>
        <v>58.878</v>
      </c>
      <c r="G197" s="49">
        <f t="shared" si="321"/>
        <v>3.294</v>
      </c>
      <c r="H197" s="49">
        <f t="shared" si="316"/>
        <v>1.631</v>
      </c>
      <c r="I197" s="46">
        <f t="shared" si="322"/>
        <v>63.802999999999997</v>
      </c>
      <c r="J197" s="46">
        <f t="shared" si="323"/>
        <v>633.76279199999999</v>
      </c>
      <c r="K197" s="46">
        <f t="shared" si="248"/>
        <v>35.456615999999997</v>
      </c>
      <c r="L197" s="46">
        <f t="shared" si="248"/>
        <v>17.556083999999998</v>
      </c>
      <c r="M197" s="52">
        <f t="shared" si="324"/>
        <v>686.77549199999999</v>
      </c>
      <c r="N197" s="64"/>
      <c r="O197" s="64"/>
      <c r="P197" s="81"/>
      <c r="Q197" s="97"/>
    </row>
    <row r="198" spans="2:17" ht="15" customHeight="1" thickBot="1" x14ac:dyDescent="0.35">
      <c r="B198" s="90">
        <v>4</v>
      </c>
      <c r="C198" s="149"/>
      <c r="D198" s="37">
        <f t="shared" si="319"/>
        <v>2405</v>
      </c>
      <c r="E198" s="37" t="s">
        <v>55</v>
      </c>
      <c r="F198" s="49">
        <f t="shared" ref="F198:F199" si="325">39.902</f>
        <v>39.902000000000001</v>
      </c>
      <c r="G198" s="49">
        <f t="shared" ref="G198:G199" si="326">2.502</f>
        <v>2.5019999999999998</v>
      </c>
      <c r="H198" s="49">
        <f>0</f>
        <v>0</v>
      </c>
      <c r="I198" s="46">
        <f t="shared" si="322"/>
        <v>42.404000000000003</v>
      </c>
      <c r="J198" s="46">
        <f t="shared" si="323"/>
        <v>429.50512800000001</v>
      </c>
      <c r="K198" s="46">
        <f t="shared" si="248"/>
        <v>26.931527999999997</v>
      </c>
      <c r="L198" s="46">
        <f t="shared" si="248"/>
        <v>0</v>
      </c>
      <c r="M198" s="52">
        <f t="shared" si="324"/>
        <v>456.43665600000003</v>
      </c>
      <c r="N198" s="64"/>
      <c r="O198" s="64"/>
      <c r="P198" s="81"/>
      <c r="Q198" s="97"/>
    </row>
    <row r="199" spans="2:17" ht="15" customHeight="1" thickBot="1" x14ac:dyDescent="0.35">
      <c r="B199" s="90">
        <v>4</v>
      </c>
      <c r="C199" s="149"/>
      <c r="D199" s="37">
        <f t="shared" si="319"/>
        <v>2406</v>
      </c>
      <c r="E199" s="37" t="s">
        <v>55</v>
      </c>
      <c r="F199" s="49">
        <f t="shared" si="325"/>
        <v>39.902000000000001</v>
      </c>
      <c r="G199" s="49">
        <f t="shared" si="326"/>
        <v>2.5019999999999998</v>
      </c>
      <c r="H199" s="49">
        <f>0</f>
        <v>0</v>
      </c>
      <c r="I199" s="46">
        <f t="shared" si="322"/>
        <v>42.404000000000003</v>
      </c>
      <c r="J199" s="46">
        <f t="shared" si="323"/>
        <v>429.50512800000001</v>
      </c>
      <c r="K199" s="46">
        <f t="shared" si="248"/>
        <v>26.931527999999997</v>
      </c>
      <c r="L199" s="46">
        <f t="shared" si="248"/>
        <v>0</v>
      </c>
      <c r="M199" s="52">
        <f t="shared" si="324"/>
        <v>456.43665600000003</v>
      </c>
      <c r="N199" s="64"/>
      <c r="O199" s="64"/>
      <c r="P199" s="81"/>
      <c r="Q199" s="97"/>
    </row>
    <row r="200" spans="2:17" s="98" customFormat="1" ht="15" customHeight="1" thickBot="1" x14ac:dyDescent="0.35">
      <c r="B200" s="90">
        <v>4</v>
      </c>
      <c r="C200" s="149"/>
      <c r="D200" s="37">
        <f t="shared" si="319"/>
        <v>2407</v>
      </c>
      <c r="E200" s="37" t="s">
        <v>56</v>
      </c>
      <c r="F200" s="49">
        <f t="shared" ref="F200:F201" si="327">58.878</f>
        <v>58.878</v>
      </c>
      <c r="G200" s="49">
        <f t="shared" ref="G200:G201" si="328">3.294</f>
        <v>3.294</v>
      </c>
      <c r="H200" s="49">
        <f t="shared" ref="H200:H205" si="329">1.631</f>
        <v>1.631</v>
      </c>
      <c r="I200" s="46">
        <f t="shared" si="322"/>
        <v>63.802999999999997</v>
      </c>
      <c r="J200" s="46">
        <f t="shared" si="323"/>
        <v>633.76279199999999</v>
      </c>
      <c r="K200" s="46">
        <f t="shared" si="248"/>
        <v>35.456615999999997</v>
      </c>
      <c r="L200" s="46">
        <f t="shared" si="248"/>
        <v>17.556083999999998</v>
      </c>
      <c r="M200" s="52">
        <f t="shared" si="324"/>
        <v>686.77549199999999</v>
      </c>
      <c r="N200" s="64"/>
      <c r="O200" s="64"/>
      <c r="P200" s="81"/>
      <c r="Q200" s="97"/>
    </row>
    <row r="201" spans="2:17" s="98" customFormat="1" ht="15.75" customHeight="1" thickBot="1" x14ac:dyDescent="0.35">
      <c r="B201" s="90">
        <v>4</v>
      </c>
      <c r="C201" s="150"/>
      <c r="D201" s="40">
        <f t="shared" si="319"/>
        <v>2408</v>
      </c>
      <c r="E201" s="40" t="s">
        <v>56</v>
      </c>
      <c r="F201" s="50">
        <f t="shared" si="327"/>
        <v>58.878</v>
      </c>
      <c r="G201" s="50">
        <f t="shared" si="328"/>
        <v>3.294</v>
      </c>
      <c r="H201" s="50">
        <f t="shared" si="329"/>
        <v>1.631</v>
      </c>
      <c r="I201" s="47">
        <f t="shared" si="322"/>
        <v>63.802999999999997</v>
      </c>
      <c r="J201" s="47">
        <f t="shared" si="323"/>
        <v>633.76279199999999</v>
      </c>
      <c r="K201" s="47">
        <f t="shared" si="248"/>
        <v>35.456615999999997</v>
      </c>
      <c r="L201" s="47">
        <f t="shared" si="248"/>
        <v>17.556083999999998</v>
      </c>
      <c r="M201" s="53">
        <f t="shared" si="324"/>
        <v>686.77549199999999</v>
      </c>
      <c r="N201" s="104"/>
      <c r="O201" s="104"/>
      <c r="P201" s="77"/>
      <c r="Q201" s="97"/>
    </row>
    <row r="202" spans="2:17" ht="15" customHeight="1" thickBot="1" x14ac:dyDescent="0.35">
      <c r="B202" s="90">
        <v>4</v>
      </c>
      <c r="C202" s="148">
        <v>25</v>
      </c>
      <c r="D202" s="38">
        <v>2501</v>
      </c>
      <c r="E202" s="38" t="s">
        <v>50</v>
      </c>
      <c r="F202" s="41">
        <f t="shared" ref="F202:F203" si="330">56.909</f>
        <v>56.908999999999999</v>
      </c>
      <c r="G202" s="41">
        <f t="shared" ref="G202:G203" si="331">2.457</f>
        <v>2.4569999999999999</v>
      </c>
      <c r="H202" s="41">
        <f t="shared" si="329"/>
        <v>1.631</v>
      </c>
      <c r="I202" s="44">
        <f>F202+G202+H202</f>
        <v>60.997</v>
      </c>
      <c r="J202" s="44">
        <f>F202*10.764</f>
        <v>612.56847599999992</v>
      </c>
      <c r="K202" s="44">
        <f t="shared" si="248"/>
        <v>26.447147999999999</v>
      </c>
      <c r="L202" s="44">
        <f t="shared" si="248"/>
        <v>17.556083999999998</v>
      </c>
      <c r="M202" s="51">
        <f>J202+K202+L202</f>
        <v>656.57170799999994</v>
      </c>
      <c r="N202" s="38"/>
      <c r="O202" s="38"/>
      <c r="P202" s="79"/>
      <c r="Q202" s="97"/>
    </row>
    <row r="203" spans="2:17" ht="15" customHeight="1" thickBot="1" x14ac:dyDescent="0.35">
      <c r="B203" s="90">
        <v>4</v>
      </c>
      <c r="C203" s="149"/>
      <c r="D203" s="37">
        <f t="shared" ref="D203:D209" si="332">D202+1</f>
        <v>2502</v>
      </c>
      <c r="E203" s="37" t="s">
        <v>50</v>
      </c>
      <c r="F203" s="49">
        <f t="shared" si="330"/>
        <v>56.908999999999999</v>
      </c>
      <c r="G203" s="49">
        <f t="shared" si="331"/>
        <v>2.4569999999999999</v>
      </c>
      <c r="H203" s="49">
        <f t="shared" si="329"/>
        <v>1.631</v>
      </c>
      <c r="I203" s="46">
        <f>F203+G203+H203</f>
        <v>60.997</v>
      </c>
      <c r="J203" s="46">
        <f>F203*10.764</f>
        <v>612.56847599999992</v>
      </c>
      <c r="K203" s="46">
        <f t="shared" si="248"/>
        <v>26.447147999999999</v>
      </c>
      <c r="L203" s="46">
        <f t="shared" si="248"/>
        <v>17.556083999999998</v>
      </c>
      <c r="M203" s="52">
        <f>J203+K203+L203</f>
        <v>656.57170799999994</v>
      </c>
      <c r="N203" s="64"/>
      <c r="O203" s="64"/>
      <c r="P203" s="78"/>
      <c r="Q203" s="97"/>
    </row>
    <row r="204" spans="2:17" ht="15" customHeight="1" thickBot="1" x14ac:dyDescent="0.35">
      <c r="B204" s="90">
        <v>4</v>
      </c>
      <c r="C204" s="149"/>
      <c r="D204" s="37">
        <f t="shared" si="332"/>
        <v>2503</v>
      </c>
      <c r="E204" s="37" t="s">
        <v>56</v>
      </c>
      <c r="F204" s="49">
        <f t="shared" ref="F204:F205" si="333">58.878</f>
        <v>58.878</v>
      </c>
      <c r="G204" s="49">
        <f t="shared" ref="G204:G205" si="334">3.294</f>
        <v>3.294</v>
      </c>
      <c r="H204" s="49">
        <f t="shared" si="329"/>
        <v>1.631</v>
      </c>
      <c r="I204" s="46">
        <f t="shared" ref="I204:I209" si="335">F204+G204+H204</f>
        <v>63.802999999999997</v>
      </c>
      <c r="J204" s="46">
        <f t="shared" ref="J204:J209" si="336">F204*10.764</f>
        <v>633.76279199999999</v>
      </c>
      <c r="K204" s="46">
        <f t="shared" si="248"/>
        <v>35.456615999999997</v>
      </c>
      <c r="L204" s="46">
        <f t="shared" si="248"/>
        <v>17.556083999999998</v>
      </c>
      <c r="M204" s="52">
        <f t="shared" ref="M204:M209" si="337">J204+K204+L204</f>
        <v>686.77549199999999</v>
      </c>
      <c r="N204" s="64"/>
      <c r="O204" s="64"/>
      <c r="P204" s="81"/>
      <c r="Q204" s="97"/>
    </row>
    <row r="205" spans="2:17" s="98" customFormat="1" ht="15" customHeight="1" thickBot="1" x14ac:dyDescent="0.35">
      <c r="B205" s="90">
        <v>4</v>
      </c>
      <c r="C205" s="149"/>
      <c r="D205" s="37">
        <f t="shared" si="332"/>
        <v>2504</v>
      </c>
      <c r="E205" s="37" t="s">
        <v>56</v>
      </c>
      <c r="F205" s="49">
        <f t="shared" si="333"/>
        <v>58.878</v>
      </c>
      <c r="G205" s="49">
        <f t="shared" si="334"/>
        <v>3.294</v>
      </c>
      <c r="H205" s="49">
        <f t="shared" si="329"/>
        <v>1.631</v>
      </c>
      <c r="I205" s="46">
        <f t="shared" si="335"/>
        <v>63.802999999999997</v>
      </c>
      <c r="J205" s="46">
        <f t="shared" si="336"/>
        <v>633.76279199999999</v>
      </c>
      <c r="K205" s="46">
        <f t="shared" si="248"/>
        <v>35.456615999999997</v>
      </c>
      <c r="L205" s="46">
        <f t="shared" si="248"/>
        <v>17.556083999999998</v>
      </c>
      <c r="M205" s="52">
        <f t="shared" si="337"/>
        <v>686.77549199999999</v>
      </c>
      <c r="N205" s="64"/>
      <c r="O205" s="64"/>
      <c r="P205" s="81"/>
      <c r="Q205" s="97"/>
    </row>
    <row r="206" spans="2:17" ht="15" customHeight="1" thickBot="1" x14ac:dyDescent="0.35">
      <c r="B206" s="90">
        <v>4</v>
      </c>
      <c r="C206" s="149"/>
      <c r="D206" s="37">
        <f t="shared" si="332"/>
        <v>2505</v>
      </c>
      <c r="E206" s="37" t="s">
        <v>55</v>
      </c>
      <c r="F206" s="49">
        <f t="shared" ref="F206:F207" si="338">39.902</f>
        <v>39.902000000000001</v>
      </c>
      <c r="G206" s="49">
        <f t="shared" ref="G206:G207" si="339">2.502</f>
        <v>2.5019999999999998</v>
      </c>
      <c r="H206" s="49">
        <f>0</f>
        <v>0</v>
      </c>
      <c r="I206" s="46">
        <f t="shared" si="335"/>
        <v>42.404000000000003</v>
      </c>
      <c r="J206" s="46">
        <f t="shared" si="336"/>
        <v>429.50512800000001</v>
      </c>
      <c r="K206" s="46">
        <f t="shared" si="248"/>
        <v>26.931527999999997</v>
      </c>
      <c r="L206" s="46">
        <f t="shared" si="248"/>
        <v>0</v>
      </c>
      <c r="M206" s="52">
        <f t="shared" si="337"/>
        <v>456.43665600000003</v>
      </c>
      <c r="N206" s="64"/>
      <c r="O206" s="64"/>
      <c r="P206" s="81"/>
      <c r="Q206" s="97"/>
    </row>
    <row r="207" spans="2:17" ht="15" customHeight="1" thickBot="1" x14ac:dyDescent="0.35">
      <c r="B207" s="90">
        <v>4</v>
      </c>
      <c r="C207" s="149"/>
      <c r="D207" s="37">
        <f t="shared" si="332"/>
        <v>2506</v>
      </c>
      <c r="E207" s="37" t="s">
        <v>55</v>
      </c>
      <c r="F207" s="49">
        <f t="shared" si="338"/>
        <v>39.902000000000001</v>
      </c>
      <c r="G207" s="49">
        <f t="shared" si="339"/>
        <v>2.5019999999999998</v>
      </c>
      <c r="H207" s="49">
        <f>0</f>
        <v>0</v>
      </c>
      <c r="I207" s="46">
        <f t="shared" si="335"/>
        <v>42.404000000000003</v>
      </c>
      <c r="J207" s="46">
        <f t="shared" si="336"/>
        <v>429.50512800000001</v>
      </c>
      <c r="K207" s="46">
        <f t="shared" si="248"/>
        <v>26.931527999999997</v>
      </c>
      <c r="L207" s="46">
        <f t="shared" si="248"/>
        <v>0</v>
      </c>
      <c r="M207" s="52">
        <f t="shared" si="337"/>
        <v>456.43665600000003</v>
      </c>
      <c r="N207" s="64"/>
      <c r="O207" s="64"/>
      <c r="P207" s="81"/>
      <c r="Q207" s="97"/>
    </row>
    <row r="208" spans="2:17" s="98" customFormat="1" ht="15" customHeight="1" thickBot="1" x14ac:dyDescent="0.35">
      <c r="B208" s="90">
        <v>4</v>
      </c>
      <c r="C208" s="149"/>
      <c r="D208" s="37">
        <f t="shared" si="332"/>
        <v>2507</v>
      </c>
      <c r="E208" s="37" t="s">
        <v>56</v>
      </c>
      <c r="F208" s="49">
        <f t="shared" ref="F208:F209" si="340">58.878</f>
        <v>58.878</v>
      </c>
      <c r="G208" s="49">
        <f t="shared" ref="G208:G209" si="341">3.294</f>
        <v>3.294</v>
      </c>
      <c r="H208" s="49">
        <f t="shared" ref="H208:H213" si="342">1.631</f>
        <v>1.631</v>
      </c>
      <c r="I208" s="46">
        <f t="shared" si="335"/>
        <v>63.802999999999997</v>
      </c>
      <c r="J208" s="46">
        <f t="shared" si="336"/>
        <v>633.76279199999999</v>
      </c>
      <c r="K208" s="46">
        <f t="shared" si="248"/>
        <v>35.456615999999997</v>
      </c>
      <c r="L208" s="46">
        <f t="shared" si="248"/>
        <v>17.556083999999998</v>
      </c>
      <c r="M208" s="52">
        <f t="shared" si="337"/>
        <v>686.77549199999999</v>
      </c>
      <c r="N208" s="64"/>
      <c r="O208" s="64"/>
      <c r="P208" s="81"/>
      <c r="Q208" s="97"/>
    </row>
    <row r="209" spans="2:17" s="98" customFormat="1" ht="15.75" customHeight="1" thickBot="1" x14ac:dyDescent="0.35">
      <c r="B209" s="90">
        <v>4</v>
      </c>
      <c r="C209" s="150"/>
      <c r="D209" s="40">
        <f t="shared" si="332"/>
        <v>2508</v>
      </c>
      <c r="E209" s="40" t="s">
        <v>56</v>
      </c>
      <c r="F209" s="50">
        <f t="shared" si="340"/>
        <v>58.878</v>
      </c>
      <c r="G209" s="50">
        <f t="shared" si="341"/>
        <v>3.294</v>
      </c>
      <c r="H209" s="50">
        <f t="shared" si="342"/>
        <v>1.631</v>
      </c>
      <c r="I209" s="47">
        <f t="shared" si="335"/>
        <v>63.802999999999997</v>
      </c>
      <c r="J209" s="47">
        <f t="shared" si="336"/>
        <v>633.76279199999999</v>
      </c>
      <c r="K209" s="47">
        <f t="shared" si="248"/>
        <v>35.456615999999997</v>
      </c>
      <c r="L209" s="47">
        <f t="shared" si="248"/>
        <v>17.556083999999998</v>
      </c>
      <c r="M209" s="53">
        <f t="shared" si="337"/>
        <v>686.77549199999999</v>
      </c>
      <c r="N209" s="104"/>
      <c r="O209" s="104"/>
      <c r="P209" s="77"/>
      <c r="Q209" s="97"/>
    </row>
    <row r="210" spans="2:17" ht="15" customHeight="1" thickBot="1" x14ac:dyDescent="0.35">
      <c r="B210" s="90">
        <v>4</v>
      </c>
      <c r="C210" s="148">
        <v>26</v>
      </c>
      <c r="D210" s="38">
        <v>2601</v>
      </c>
      <c r="E210" s="38" t="s">
        <v>50</v>
      </c>
      <c r="F210" s="41">
        <f t="shared" ref="F210:F211" si="343">56.909</f>
        <v>56.908999999999999</v>
      </c>
      <c r="G210" s="41">
        <f t="shared" ref="G210:G211" si="344">2.457</f>
        <v>2.4569999999999999</v>
      </c>
      <c r="H210" s="41">
        <f t="shared" si="342"/>
        <v>1.631</v>
      </c>
      <c r="I210" s="44">
        <f>F210+G210+H210</f>
        <v>60.997</v>
      </c>
      <c r="J210" s="44">
        <f>F210*10.764</f>
        <v>612.56847599999992</v>
      </c>
      <c r="K210" s="44">
        <f t="shared" si="248"/>
        <v>26.447147999999999</v>
      </c>
      <c r="L210" s="44">
        <f t="shared" si="248"/>
        <v>17.556083999999998</v>
      </c>
      <c r="M210" s="51">
        <f>J210+K210+L210</f>
        <v>656.57170799999994</v>
      </c>
      <c r="N210" s="38"/>
      <c r="O210" s="38"/>
      <c r="P210" s="79"/>
      <c r="Q210" s="97"/>
    </row>
    <row r="211" spans="2:17" ht="15" customHeight="1" thickBot="1" x14ac:dyDescent="0.35">
      <c r="B211" s="90">
        <v>4</v>
      </c>
      <c r="C211" s="149"/>
      <c r="D211" s="37">
        <f t="shared" ref="D211:D217" si="345">D210+1</f>
        <v>2602</v>
      </c>
      <c r="E211" s="37" t="s">
        <v>50</v>
      </c>
      <c r="F211" s="49">
        <f t="shared" si="343"/>
        <v>56.908999999999999</v>
      </c>
      <c r="G211" s="49">
        <f t="shared" si="344"/>
        <v>2.4569999999999999</v>
      </c>
      <c r="H211" s="49">
        <f t="shared" si="342"/>
        <v>1.631</v>
      </c>
      <c r="I211" s="46">
        <f>F211+G211+H211</f>
        <v>60.997</v>
      </c>
      <c r="J211" s="46">
        <f>F211*10.764</f>
        <v>612.56847599999992</v>
      </c>
      <c r="K211" s="46">
        <f t="shared" si="248"/>
        <v>26.447147999999999</v>
      </c>
      <c r="L211" s="46">
        <f t="shared" si="248"/>
        <v>17.556083999999998</v>
      </c>
      <c r="M211" s="52">
        <f>J211+K211+L211</f>
        <v>656.57170799999994</v>
      </c>
      <c r="N211" s="64"/>
      <c r="O211" s="64"/>
      <c r="P211" s="78"/>
      <c r="Q211" s="97"/>
    </row>
    <row r="212" spans="2:17" s="98" customFormat="1" ht="15" customHeight="1" thickBot="1" x14ac:dyDescent="0.35">
      <c r="B212" s="90">
        <v>4</v>
      </c>
      <c r="C212" s="149"/>
      <c r="D212" s="37">
        <f t="shared" si="345"/>
        <v>2603</v>
      </c>
      <c r="E212" s="37" t="s">
        <v>56</v>
      </c>
      <c r="F212" s="49">
        <f t="shared" ref="F212:F213" si="346">58.878</f>
        <v>58.878</v>
      </c>
      <c r="G212" s="49">
        <f t="shared" ref="G212:G213" si="347">3.294</f>
        <v>3.294</v>
      </c>
      <c r="H212" s="49">
        <f t="shared" si="342"/>
        <v>1.631</v>
      </c>
      <c r="I212" s="46">
        <f t="shared" ref="I212:I217" si="348">F212+G212+H212</f>
        <v>63.802999999999997</v>
      </c>
      <c r="J212" s="46">
        <f t="shared" ref="J212:J217" si="349">F212*10.764</f>
        <v>633.76279199999999</v>
      </c>
      <c r="K212" s="46">
        <f t="shared" si="248"/>
        <v>35.456615999999997</v>
      </c>
      <c r="L212" s="46">
        <f t="shared" si="248"/>
        <v>17.556083999999998</v>
      </c>
      <c r="M212" s="52">
        <f t="shared" ref="M212:M217" si="350">J212+K212+L212</f>
        <v>686.77549199999999</v>
      </c>
      <c r="N212" s="64"/>
      <c r="O212" s="64"/>
      <c r="P212" s="81"/>
      <c r="Q212" s="97"/>
    </row>
    <row r="213" spans="2:17" s="98" customFormat="1" ht="15" customHeight="1" thickBot="1" x14ac:dyDescent="0.35">
      <c r="B213" s="90">
        <v>4</v>
      </c>
      <c r="C213" s="149"/>
      <c r="D213" s="37">
        <f t="shared" si="345"/>
        <v>2604</v>
      </c>
      <c r="E213" s="37" t="s">
        <v>56</v>
      </c>
      <c r="F213" s="49">
        <f t="shared" si="346"/>
        <v>58.878</v>
      </c>
      <c r="G213" s="49">
        <f t="shared" si="347"/>
        <v>3.294</v>
      </c>
      <c r="H213" s="49">
        <f t="shared" si="342"/>
        <v>1.631</v>
      </c>
      <c r="I213" s="46">
        <f t="shared" si="348"/>
        <v>63.802999999999997</v>
      </c>
      <c r="J213" s="46">
        <f t="shared" si="349"/>
        <v>633.76279199999999</v>
      </c>
      <c r="K213" s="46">
        <f t="shared" si="248"/>
        <v>35.456615999999997</v>
      </c>
      <c r="L213" s="46">
        <f t="shared" si="248"/>
        <v>17.556083999999998</v>
      </c>
      <c r="M213" s="52">
        <f t="shared" si="350"/>
        <v>686.77549199999999</v>
      </c>
      <c r="N213" s="64"/>
      <c r="O213" s="64"/>
      <c r="P213" s="81"/>
      <c r="Q213" s="97"/>
    </row>
    <row r="214" spans="2:17" ht="15" customHeight="1" thickBot="1" x14ac:dyDescent="0.35">
      <c r="B214" s="90">
        <v>4</v>
      </c>
      <c r="C214" s="149"/>
      <c r="D214" s="37">
        <f t="shared" si="345"/>
        <v>2605</v>
      </c>
      <c r="E214" s="37" t="s">
        <v>55</v>
      </c>
      <c r="F214" s="49">
        <f t="shared" ref="F214:F215" si="351">39.902</f>
        <v>39.902000000000001</v>
      </c>
      <c r="G214" s="49">
        <f t="shared" ref="G214:G215" si="352">2.502</f>
        <v>2.5019999999999998</v>
      </c>
      <c r="H214" s="49">
        <f>0</f>
        <v>0</v>
      </c>
      <c r="I214" s="46">
        <f t="shared" si="348"/>
        <v>42.404000000000003</v>
      </c>
      <c r="J214" s="46">
        <f t="shared" si="349"/>
        <v>429.50512800000001</v>
      </c>
      <c r="K214" s="46">
        <f t="shared" si="248"/>
        <v>26.931527999999997</v>
      </c>
      <c r="L214" s="46">
        <f t="shared" si="248"/>
        <v>0</v>
      </c>
      <c r="M214" s="52">
        <f t="shared" si="350"/>
        <v>456.43665600000003</v>
      </c>
      <c r="N214" s="64"/>
      <c r="O214" s="64"/>
      <c r="P214" s="81"/>
      <c r="Q214" s="97"/>
    </row>
    <row r="215" spans="2:17" ht="15" customHeight="1" thickBot="1" x14ac:dyDescent="0.35">
      <c r="B215" s="90">
        <v>4</v>
      </c>
      <c r="C215" s="149"/>
      <c r="D215" s="37">
        <f t="shared" si="345"/>
        <v>2606</v>
      </c>
      <c r="E215" s="37" t="s">
        <v>55</v>
      </c>
      <c r="F215" s="49">
        <f t="shared" si="351"/>
        <v>39.902000000000001</v>
      </c>
      <c r="G215" s="49">
        <f t="shared" si="352"/>
        <v>2.5019999999999998</v>
      </c>
      <c r="H215" s="49">
        <f>0</f>
        <v>0</v>
      </c>
      <c r="I215" s="46">
        <f t="shared" si="348"/>
        <v>42.404000000000003</v>
      </c>
      <c r="J215" s="46">
        <f t="shared" si="349"/>
        <v>429.50512800000001</v>
      </c>
      <c r="K215" s="46">
        <f t="shared" si="248"/>
        <v>26.931527999999997</v>
      </c>
      <c r="L215" s="46">
        <f t="shared" si="248"/>
        <v>0</v>
      </c>
      <c r="M215" s="52">
        <f t="shared" si="350"/>
        <v>456.43665600000003</v>
      </c>
      <c r="N215" s="64"/>
      <c r="O215" s="64"/>
      <c r="P215" s="81"/>
      <c r="Q215" s="97"/>
    </row>
    <row r="216" spans="2:17" s="98" customFormat="1" ht="15" customHeight="1" thickBot="1" x14ac:dyDescent="0.35">
      <c r="B216" s="90">
        <v>4</v>
      </c>
      <c r="C216" s="149"/>
      <c r="D216" s="37">
        <f t="shared" si="345"/>
        <v>2607</v>
      </c>
      <c r="E216" s="37" t="s">
        <v>56</v>
      </c>
      <c r="F216" s="49">
        <f t="shared" ref="F216:F217" si="353">58.878</f>
        <v>58.878</v>
      </c>
      <c r="G216" s="49">
        <f t="shared" ref="G216:G217" si="354">3.294</f>
        <v>3.294</v>
      </c>
      <c r="H216" s="49">
        <f t="shared" ref="H216:H221" si="355">1.631</f>
        <v>1.631</v>
      </c>
      <c r="I216" s="46">
        <f t="shared" si="348"/>
        <v>63.802999999999997</v>
      </c>
      <c r="J216" s="46">
        <f t="shared" si="349"/>
        <v>633.76279199999999</v>
      </c>
      <c r="K216" s="46">
        <f t="shared" si="248"/>
        <v>35.456615999999997</v>
      </c>
      <c r="L216" s="46">
        <f t="shared" si="248"/>
        <v>17.556083999999998</v>
      </c>
      <c r="M216" s="52">
        <f t="shared" si="350"/>
        <v>686.77549199999999</v>
      </c>
      <c r="N216" s="64"/>
      <c r="O216" s="64"/>
      <c r="P216" s="81"/>
      <c r="Q216" s="97"/>
    </row>
    <row r="217" spans="2:17" s="98" customFormat="1" ht="15.75" customHeight="1" thickBot="1" x14ac:dyDescent="0.35">
      <c r="B217" s="90">
        <v>4</v>
      </c>
      <c r="C217" s="150"/>
      <c r="D217" s="40">
        <f t="shared" si="345"/>
        <v>2608</v>
      </c>
      <c r="E217" s="40" t="s">
        <v>56</v>
      </c>
      <c r="F217" s="50">
        <f t="shared" si="353"/>
        <v>58.878</v>
      </c>
      <c r="G217" s="50">
        <f t="shared" si="354"/>
        <v>3.294</v>
      </c>
      <c r="H217" s="50">
        <f t="shared" si="355"/>
        <v>1.631</v>
      </c>
      <c r="I217" s="47">
        <f t="shared" si="348"/>
        <v>63.802999999999997</v>
      </c>
      <c r="J217" s="47">
        <f t="shared" si="349"/>
        <v>633.76279199999999</v>
      </c>
      <c r="K217" s="47">
        <f t="shared" si="248"/>
        <v>35.456615999999997</v>
      </c>
      <c r="L217" s="47">
        <f t="shared" si="248"/>
        <v>17.556083999999998</v>
      </c>
      <c r="M217" s="53">
        <f t="shared" si="350"/>
        <v>686.77549199999999</v>
      </c>
      <c r="N217" s="104"/>
      <c r="O217" s="104"/>
      <c r="P217" s="77"/>
      <c r="Q217" s="97"/>
    </row>
    <row r="218" spans="2:17" ht="15" customHeight="1" thickBot="1" x14ac:dyDescent="0.35">
      <c r="B218" s="90">
        <v>4</v>
      </c>
      <c r="C218" s="148">
        <v>27</v>
      </c>
      <c r="D218" s="38">
        <v>2701</v>
      </c>
      <c r="E218" s="38" t="s">
        <v>50</v>
      </c>
      <c r="F218" s="41">
        <f t="shared" ref="F218:F219" si="356">56.909</f>
        <v>56.908999999999999</v>
      </c>
      <c r="G218" s="41">
        <f t="shared" ref="G218:G219" si="357">2.457</f>
        <v>2.4569999999999999</v>
      </c>
      <c r="H218" s="41">
        <f t="shared" si="355"/>
        <v>1.631</v>
      </c>
      <c r="I218" s="44">
        <f>F218+G218+H218</f>
        <v>60.997</v>
      </c>
      <c r="J218" s="44">
        <f>F218*10.764</f>
        <v>612.56847599999992</v>
      </c>
      <c r="K218" s="44">
        <f t="shared" ref="K218:L281" si="358">G218*10.764</f>
        <v>26.447147999999999</v>
      </c>
      <c r="L218" s="44">
        <f t="shared" si="358"/>
        <v>17.556083999999998</v>
      </c>
      <c r="M218" s="51">
        <f>J218+K218+L218</f>
        <v>656.57170799999994</v>
      </c>
      <c r="N218" s="38"/>
      <c r="O218" s="38"/>
      <c r="P218" s="79"/>
      <c r="Q218" s="97"/>
    </row>
    <row r="219" spans="2:17" ht="15" customHeight="1" thickBot="1" x14ac:dyDescent="0.35">
      <c r="B219" s="90">
        <v>4</v>
      </c>
      <c r="C219" s="149"/>
      <c r="D219" s="37">
        <f t="shared" ref="D219:D225" si="359">D218+1</f>
        <v>2702</v>
      </c>
      <c r="E219" s="37" t="s">
        <v>50</v>
      </c>
      <c r="F219" s="49">
        <f t="shared" si="356"/>
        <v>56.908999999999999</v>
      </c>
      <c r="G219" s="49">
        <f t="shared" si="357"/>
        <v>2.4569999999999999</v>
      </c>
      <c r="H219" s="49">
        <f t="shared" si="355"/>
        <v>1.631</v>
      </c>
      <c r="I219" s="46">
        <f t="shared" ref="I219" si="360">F219+G219+H219</f>
        <v>60.997</v>
      </c>
      <c r="J219" s="46">
        <f t="shared" ref="J219" si="361">F219*10.764</f>
        <v>612.56847599999992</v>
      </c>
      <c r="K219" s="46">
        <f t="shared" ref="K219" si="362">G219*10.764</f>
        <v>26.447147999999999</v>
      </c>
      <c r="L219" s="46">
        <f t="shared" ref="L219" si="363">H219*10.764</f>
        <v>17.556083999999998</v>
      </c>
      <c r="M219" s="52">
        <f t="shared" ref="M219" si="364">J219+K219+L219</f>
        <v>656.57170799999994</v>
      </c>
      <c r="N219" s="64"/>
      <c r="O219" s="64"/>
      <c r="P219" s="78"/>
      <c r="Q219" s="97"/>
    </row>
    <row r="220" spans="2:17" s="98" customFormat="1" ht="15" customHeight="1" thickBot="1" x14ac:dyDescent="0.35">
      <c r="B220" s="90">
        <v>4</v>
      </c>
      <c r="C220" s="149"/>
      <c r="D220" s="37">
        <f t="shared" si="359"/>
        <v>2703</v>
      </c>
      <c r="E220" s="37" t="s">
        <v>56</v>
      </c>
      <c r="F220" s="49">
        <f t="shared" ref="F220:F221" si="365">58.878</f>
        <v>58.878</v>
      </c>
      <c r="G220" s="49">
        <f t="shared" ref="G220:G221" si="366">3.294</f>
        <v>3.294</v>
      </c>
      <c r="H220" s="49">
        <f t="shared" si="355"/>
        <v>1.631</v>
      </c>
      <c r="I220" s="46">
        <f t="shared" ref="I220:I225" si="367">F220+G220+H220</f>
        <v>63.802999999999997</v>
      </c>
      <c r="J220" s="46">
        <f t="shared" ref="J220:J225" si="368">F220*10.764</f>
        <v>633.76279199999999</v>
      </c>
      <c r="K220" s="46">
        <f t="shared" si="358"/>
        <v>35.456615999999997</v>
      </c>
      <c r="L220" s="46">
        <f t="shared" si="358"/>
        <v>17.556083999999998</v>
      </c>
      <c r="M220" s="52">
        <f t="shared" ref="M220:M225" si="369">J220+K220+L220</f>
        <v>686.77549199999999</v>
      </c>
      <c r="N220" s="64"/>
      <c r="O220" s="64"/>
      <c r="P220" s="81"/>
      <c r="Q220" s="97"/>
    </row>
    <row r="221" spans="2:17" s="98" customFormat="1" ht="15" customHeight="1" thickBot="1" x14ac:dyDescent="0.35">
      <c r="B221" s="90">
        <v>4</v>
      </c>
      <c r="C221" s="149"/>
      <c r="D221" s="37">
        <f t="shared" si="359"/>
        <v>2704</v>
      </c>
      <c r="E221" s="37" t="s">
        <v>56</v>
      </c>
      <c r="F221" s="49">
        <f t="shared" si="365"/>
        <v>58.878</v>
      </c>
      <c r="G221" s="49">
        <f t="shared" si="366"/>
        <v>3.294</v>
      </c>
      <c r="H221" s="49">
        <f t="shared" si="355"/>
        <v>1.631</v>
      </c>
      <c r="I221" s="46">
        <f t="shared" si="367"/>
        <v>63.802999999999997</v>
      </c>
      <c r="J221" s="46">
        <f t="shared" si="368"/>
        <v>633.76279199999999</v>
      </c>
      <c r="K221" s="46">
        <f t="shared" si="358"/>
        <v>35.456615999999997</v>
      </c>
      <c r="L221" s="46">
        <f t="shared" si="358"/>
        <v>17.556083999999998</v>
      </c>
      <c r="M221" s="52">
        <f t="shared" si="369"/>
        <v>686.77549199999999</v>
      </c>
      <c r="N221" s="64"/>
      <c r="O221" s="64"/>
      <c r="P221" s="81"/>
      <c r="Q221" s="97"/>
    </row>
    <row r="222" spans="2:17" ht="15" customHeight="1" thickBot="1" x14ac:dyDescent="0.35">
      <c r="B222" s="90">
        <v>4</v>
      </c>
      <c r="C222" s="149"/>
      <c r="D222" s="37">
        <f t="shared" si="359"/>
        <v>2705</v>
      </c>
      <c r="E222" s="37"/>
      <c r="F222" s="49"/>
      <c r="G222" s="49"/>
      <c r="H222" s="49"/>
      <c r="I222" s="46"/>
      <c r="J222" s="46"/>
      <c r="K222" s="46"/>
      <c r="L222" s="46"/>
      <c r="M222" s="52"/>
      <c r="N222" s="64" t="s">
        <v>45</v>
      </c>
      <c r="O222" s="64"/>
      <c r="P222" s="81"/>
      <c r="Q222" s="97"/>
    </row>
    <row r="223" spans="2:17" ht="15" customHeight="1" thickBot="1" x14ac:dyDescent="0.35">
      <c r="B223" s="90">
        <v>4</v>
      </c>
      <c r="C223" s="149"/>
      <c r="D223" s="37">
        <f t="shared" si="359"/>
        <v>2706</v>
      </c>
      <c r="E223" s="37" t="s">
        <v>55</v>
      </c>
      <c r="F223" s="49">
        <f t="shared" ref="F223" si="370">39.902</f>
        <v>39.902000000000001</v>
      </c>
      <c r="G223" s="49">
        <f t="shared" ref="G223" si="371">2.502</f>
        <v>2.5019999999999998</v>
      </c>
      <c r="H223" s="49">
        <f>0</f>
        <v>0</v>
      </c>
      <c r="I223" s="46">
        <f t="shared" si="367"/>
        <v>42.404000000000003</v>
      </c>
      <c r="J223" s="46">
        <f t="shared" si="368"/>
        <v>429.50512800000001</v>
      </c>
      <c r="K223" s="46">
        <f t="shared" si="358"/>
        <v>26.931527999999997</v>
      </c>
      <c r="L223" s="46">
        <f t="shared" si="358"/>
        <v>0</v>
      </c>
      <c r="M223" s="52">
        <f t="shared" si="369"/>
        <v>456.43665600000003</v>
      </c>
      <c r="N223" s="64"/>
      <c r="O223" s="64"/>
      <c r="P223" s="81"/>
      <c r="Q223" s="97"/>
    </row>
    <row r="224" spans="2:17" s="98" customFormat="1" ht="15" customHeight="1" thickBot="1" x14ac:dyDescent="0.35">
      <c r="B224" s="90">
        <v>4</v>
      </c>
      <c r="C224" s="149"/>
      <c r="D224" s="37">
        <f t="shared" si="359"/>
        <v>2707</v>
      </c>
      <c r="E224" s="37" t="s">
        <v>56</v>
      </c>
      <c r="F224" s="49">
        <f t="shared" ref="F224:F225" si="372">58.878</f>
        <v>58.878</v>
      </c>
      <c r="G224" s="49">
        <f t="shared" ref="G224:G225" si="373">3.294</f>
        <v>3.294</v>
      </c>
      <c r="H224" s="49">
        <f t="shared" ref="H224:H229" si="374">1.631</f>
        <v>1.631</v>
      </c>
      <c r="I224" s="46">
        <f t="shared" si="367"/>
        <v>63.802999999999997</v>
      </c>
      <c r="J224" s="46">
        <f t="shared" si="368"/>
        <v>633.76279199999999</v>
      </c>
      <c r="K224" s="46">
        <f t="shared" si="358"/>
        <v>35.456615999999997</v>
      </c>
      <c r="L224" s="46">
        <f t="shared" si="358"/>
        <v>17.556083999999998</v>
      </c>
      <c r="M224" s="52">
        <f t="shared" si="369"/>
        <v>686.77549199999999</v>
      </c>
      <c r="N224" s="64"/>
      <c r="O224" s="64"/>
      <c r="P224" s="81"/>
      <c r="Q224" s="97"/>
    </row>
    <row r="225" spans="2:17" s="98" customFormat="1" ht="15.75" customHeight="1" thickBot="1" x14ac:dyDescent="0.35">
      <c r="B225" s="90">
        <v>4</v>
      </c>
      <c r="C225" s="150"/>
      <c r="D225" s="40">
        <f t="shared" si="359"/>
        <v>2708</v>
      </c>
      <c r="E225" s="40" t="s">
        <v>56</v>
      </c>
      <c r="F225" s="50">
        <f t="shared" si="372"/>
        <v>58.878</v>
      </c>
      <c r="G225" s="50">
        <f t="shared" si="373"/>
        <v>3.294</v>
      </c>
      <c r="H225" s="50">
        <f t="shared" si="374"/>
        <v>1.631</v>
      </c>
      <c r="I225" s="47">
        <f t="shared" si="367"/>
        <v>63.802999999999997</v>
      </c>
      <c r="J225" s="47">
        <f t="shared" si="368"/>
        <v>633.76279199999999</v>
      </c>
      <c r="K225" s="47">
        <f t="shared" si="358"/>
        <v>35.456615999999997</v>
      </c>
      <c r="L225" s="47">
        <f t="shared" si="358"/>
        <v>17.556083999999998</v>
      </c>
      <c r="M225" s="53">
        <f t="shared" si="369"/>
        <v>686.77549199999999</v>
      </c>
      <c r="N225" s="104"/>
      <c r="O225" s="104"/>
      <c r="P225" s="77"/>
      <c r="Q225" s="97"/>
    </row>
    <row r="226" spans="2:17" ht="15" customHeight="1" thickBot="1" x14ac:dyDescent="0.35">
      <c r="B226" s="90">
        <v>4</v>
      </c>
      <c r="C226" s="148">
        <v>28</v>
      </c>
      <c r="D226" s="38">
        <v>2801</v>
      </c>
      <c r="E226" s="38" t="s">
        <v>50</v>
      </c>
      <c r="F226" s="41">
        <f t="shared" ref="F226:F227" si="375">56.909</f>
        <v>56.908999999999999</v>
      </c>
      <c r="G226" s="41">
        <f t="shared" ref="G226:G227" si="376">2.457</f>
        <v>2.4569999999999999</v>
      </c>
      <c r="H226" s="41">
        <f t="shared" si="374"/>
        <v>1.631</v>
      </c>
      <c r="I226" s="44">
        <f>F226+G226+H226</f>
        <v>60.997</v>
      </c>
      <c r="J226" s="44">
        <f>F226*10.764</f>
        <v>612.56847599999992</v>
      </c>
      <c r="K226" s="44">
        <f t="shared" si="358"/>
        <v>26.447147999999999</v>
      </c>
      <c r="L226" s="44">
        <f t="shared" si="358"/>
        <v>17.556083999999998</v>
      </c>
      <c r="M226" s="51">
        <f>J226+K226+L226</f>
        <v>656.57170799999994</v>
      </c>
      <c r="N226" s="38"/>
      <c r="O226" s="38"/>
      <c r="P226" s="79"/>
      <c r="Q226" s="97"/>
    </row>
    <row r="227" spans="2:17" ht="15" customHeight="1" thickBot="1" x14ac:dyDescent="0.35">
      <c r="B227" s="90">
        <v>4</v>
      </c>
      <c r="C227" s="149"/>
      <c r="D227" s="37">
        <f t="shared" ref="D227:D233" si="377">D226+1</f>
        <v>2802</v>
      </c>
      <c r="E227" s="37" t="s">
        <v>50</v>
      </c>
      <c r="F227" s="49">
        <f t="shared" si="375"/>
        <v>56.908999999999999</v>
      </c>
      <c r="G227" s="49">
        <f t="shared" si="376"/>
        <v>2.4569999999999999</v>
      </c>
      <c r="H227" s="49">
        <f t="shared" si="374"/>
        <v>1.631</v>
      </c>
      <c r="I227" s="46">
        <f>F227+G227+H227</f>
        <v>60.997</v>
      </c>
      <c r="J227" s="46">
        <f>F227*10.764</f>
        <v>612.56847599999992</v>
      </c>
      <c r="K227" s="46">
        <f t="shared" si="358"/>
        <v>26.447147999999999</v>
      </c>
      <c r="L227" s="46">
        <f t="shared" si="358"/>
        <v>17.556083999999998</v>
      </c>
      <c r="M227" s="52">
        <f>J227+K227+L227</f>
        <v>656.57170799999994</v>
      </c>
      <c r="N227" s="64"/>
      <c r="O227" s="64"/>
      <c r="P227" s="78"/>
      <c r="Q227" s="97"/>
    </row>
    <row r="228" spans="2:17" s="98" customFormat="1" ht="15" customHeight="1" thickBot="1" x14ac:dyDescent="0.35">
      <c r="B228" s="90">
        <v>4</v>
      </c>
      <c r="C228" s="149"/>
      <c r="D228" s="37">
        <f t="shared" si="377"/>
        <v>2803</v>
      </c>
      <c r="E228" s="37" t="s">
        <v>56</v>
      </c>
      <c r="F228" s="49">
        <f t="shared" ref="F228:F229" si="378">58.878</f>
        <v>58.878</v>
      </c>
      <c r="G228" s="49">
        <f t="shared" ref="G228:G229" si="379">3.294</f>
        <v>3.294</v>
      </c>
      <c r="H228" s="49">
        <f t="shared" si="374"/>
        <v>1.631</v>
      </c>
      <c r="I228" s="46">
        <f t="shared" ref="I228:I233" si="380">F228+G228+H228</f>
        <v>63.802999999999997</v>
      </c>
      <c r="J228" s="46">
        <f t="shared" ref="J228:J233" si="381">F228*10.764</f>
        <v>633.76279199999999</v>
      </c>
      <c r="K228" s="46">
        <f t="shared" si="358"/>
        <v>35.456615999999997</v>
      </c>
      <c r="L228" s="46">
        <f t="shared" si="358"/>
        <v>17.556083999999998</v>
      </c>
      <c r="M228" s="52">
        <f t="shared" ref="M228:M233" si="382">J228+K228+L228</f>
        <v>686.77549199999999</v>
      </c>
      <c r="N228" s="64"/>
      <c r="O228" s="64"/>
      <c r="P228" s="81"/>
      <c r="Q228" s="97"/>
    </row>
    <row r="229" spans="2:17" s="98" customFormat="1" ht="15" customHeight="1" thickBot="1" x14ac:dyDescent="0.35">
      <c r="B229" s="90">
        <v>4</v>
      </c>
      <c r="C229" s="149"/>
      <c r="D229" s="37">
        <f t="shared" si="377"/>
        <v>2804</v>
      </c>
      <c r="E229" s="37" t="s">
        <v>56</v>
      </c>
      <c r="F229" s="49">
        <f t="shared" si="378"/>
        <v>58.878</v>
      </c>
      <c r="G229" s="49">
        <f t="shared" si="379"/>
        <v>3.294</v>
      </c>
      <c r="H229" s="49">
        <f t="shared" si="374"/>
        <v>1.631</v>
      </c>
      <c r="I229" s="46">
        <f t="shared" si="380"/>
        <v>63.802999999999997</v>
      </c>
      <c r="J229" s="46">
        <f t="shared" si="381"/>
        <v>633.76279199999999</v>
      </c>
      <c r="K229" s="46">
        <f t="shared" si="358"/>
        <v>35.456615999999997</v>
      </c>
      <c r="L229" s="46">
        <f t="shared" si="358"/>
        <v>17.556083999999998</v>
      </c>
      <c r="M229" s="52">
        <f t="shared" si="382"/>
        <v>686.77549199999999</v>
      </c>
      <c r="N229" s="64"/>
      <c r="O229" s="64"/>
      <c r="P229" s="81"/>
      <c r="Q229" s="97"/>
    </row>
    <row r="230" spans="2:17" ht="15" customHeight="1" thickBot="1" x14ac:dyDescent="0.35">
      <c r="B230" s="90">
        <v>4</v>
      </c>
      <c r="C230" s="149"/>
      <c r="D230" s="37">
        <f t="shared" si="377"/>
        <v>2805</v>
      </c>
      <c r="E230" s="37" t="s">
        <v>55</v>
      </c>
      <c r="F230" s="49">
        <f t="shared" ref="F230:F231" si="383">39.902</f>
        <v>39.902000000000001</v>
      </c>
      <c r="G230" s="49">
        <f t="shared" ref="G230:G231" si="384">2.502</f>
        <v>2.5019999999999998</v>
      </c>
      <c r="H230" s="49">
        <f>0</f>
        <v>0</v>
      </c>
      <c r="I230" s="46">
        <f t="shared" si="380"/>
        <v>42.404000000000003</v>
      </c>
      <c r="J230" s="46">
        <f t="shared" si="381"/>
        <v>429.50512800000001</v>
      </c>
      <c r="K230" s="46">
        <f t="shared" si="358"/>
        <v>26.931527999999997</v>
      </c>
      <c r="L230" s="46">
        <f t="shared" si="358"/>
        <v>0</v>
      </c>
      <c r="M230" s="52">
        <f t="shared" si="382"/>
        <v>456.43665600000003</v>
      </c>
      <c r="N230" s="64"/>
      <c r="O230" s="64"/>
      <c r="P230" s="81"/>
      <c r="Q230" s="97"/>
    </row>
    <row r="231" spans="2:17" ht="15" customHeight="1" thickBot="1" x14ac:dyDescent="0.35">
      <c r="B231" s="90">
        <v>4</v>
      </c>
      <c r="C231" s="149"/>
      <c r="D231" s="37">
        <f t="shared" si="377"/>
        <v>2806</v>
      </c>
      <c r="E231" s="37" t="s">
        <v>55</v>
      </c>
      <c r="F231" s="49">
        <f t="shared" si="383"/>
        <v>39.902000000000001</v>
      </c>
      <c r="G231" s="49">
        <f t="shared" si="384"/>
        <v>2.5019999999999998</v>
      </c>
      <c r="H231" s="49">
        <f>0</f>
        <v>0</v>
      </c>
      <c r="I231" s="46">
        <f t="shared" si="380"/>
        <v>42.404000000000003</v>
      </c>
      <c r="J231" s="46">
        <f t="shared" si="381"/>
        <v>429.50512800000001</v>
      </c>
      <c r="K231" s="46">
        <f t="shared" si="358"/>
        <v>26.931527999999997</v>
      </c>
      <c r="L231" s="46">
        <f t="shared" si="358"/>
        <v>0</v>
      </c>
      <c r="M231" s="52">
        <f t="shared" si="382"/>
        <v>456.43665600000003</v>
      </c>
      <c r="N231" s="64"/>
      <c r="O231" s="64"/>
      <c r="P231" s="81"/>
      <c r="Q231" s="97"/>
    </row>
    <row r="232" spans="2:17" s="98" customFormat="1" ht="15" customHeight="1" thickBot="1" x14ac:dyDescent="0.35">
      <c r="B232" s="90">
        <v>4</v>
      </c>
      <c r="C232" s="149"/>
      <c r="D232" s="37">
        <f t="shared" si="377"/>
        <v>2807</v>
      </c>
      <c r="E232" s="37" t="s">
        <v>56</v>
      </c>
      <c r="F232" s="49">
        <f t="shared" ref="F232:F233" si="385">58.878</f>
        <v>58.878</v>
      </c>
      <c r="G232" s="49">
        <f t="shared" ref="G232:G233" si="386">3.294</f>
        <v>3.294</v>
      </c>
      <c r="H232" s="49">
        <f t="shared" ref="H232:H237" si="387">1.631</f>
        <v>1.631</v>
      </c>
      <c r="I232" s="46">
        <f t="shared" si="380"/>
        <v>63.802999999999997</v>
      </c>
      <c r="J232" s="46">
        <f t="shared" si="381"/>
        <v>633.76279199999999</v>
      </c>
      <c r="K232" s="46">
        <f t="shared" si="358"/>
        <v>35.456615999999997</v>
      </c>
      <c r="L232" s="46">
        <f t="shared" si="358"/>
        <v>17.556083999999998</v>
      </c>
      <c r="M232" s="52">
        <f t="shared" si="382"/>
        <v>686.77549199999999</v>
      </c>
      <c r="N232" s="64"/>
      <c r="O232" s="64"/>
      <c r="P232" s="81"/>
      <c r="Q232" s="97"/>
    </row>
    <row r="233" spans="2:17" s="98" customFormat="1" ht="15.75" customHeight="1" thickBot="1" x14ac:dyDescent="0.35">
      <c r="B233" s="90">
        <v>4</v>
      </c>
      <c r="C233" s="150"/>
      <c r="D233" s="40">
        <f t="shared" si="377"/>
        <v>2808</v>
      </c>
      <c r="E233" s="40" t="s">
        <v>56</v>
      </c>
      <c r="F233" s="50">
        <f t="shared" si="385"/>
        <v>58.878</v>
      </c>
      <c r="G233" s="50">
        <f t="shared" si="386"/>
        <v>3.294</v>
      </c>
      <c r="H233" s="50">
        <f t="shared" si="387"/>
        <v>1.631</v>
      </c>
      <c r="I233" s="47">
        <f t="shared" si="380"/>
        <v>63.802999999999997</v>
      </c>
      <c r="J233" s="47">
        <f t="shared" si="381"/>
        <v>633.76279199999999</v>
      </c>
      <c r="K233" s="47">
        <f t="shared" si="358"/>
        <v>35.456615999999997</v>
      </c>
      <c r="L233" s="47">
        <f t="shared" si="358"/>
        <v>17.556083999999998</v>
      </c>
      <c r="M233" s="53">
        <f t="shared" si="382"/>
        <v>686.77549199999999</v>
      </c>
      <c r="N233" s="104"/>
      <c r="O233" s="104"/>
      <c r="P233" s="77"/>
      <c r="Q233" s="97"/>
    </row>
    <row r="234" spans="2:17" ht="15" customHeight="1" thickBot="1" x14ac:dyDescent="0.35">
      <c r="B234" s="90">
        <v>4</v>
      </c>
      <c r="C234" s="148">
        <v>29</v>
      </c>
      <c r="D234" s="38">
        <v>2901</v>
      </c>
      <c r="E234" s="38" t="s">
        <v>50</v>
      </c>
      <c r="F234" s="41">
        <f t="shared" ref="F234:F235" si="388">56.909</f>
        <v>56.908999999999999</v>
      </c>
      <c r="G234" s="41">
        <f t="shared" ref="G234:G235" si="389">2.457</f>
        <v>2.4569999999999999</v>
      </c>
      <c r="H234" s="41">
        <f t="shared" si="387"/>
        <v>1.631</v>
      </c>
      <c r="I234" s="44">
        <f>F234+G234+H234</f>
        <v>60.997</v>
      </c>
      <c r="J234" s="44">
        <f>F234*10.764</f>
        <v>612.56847599999992</v>
      </c>
      <c r="K234" s="44">
        <f t="shared" si="358"/>
        <v>26.447147999999999</v>
      </c>
      <c r="L234" s="44">
        <f t="shared" si="358"/>
        <v>17.556083999999998</v>
      </c>
      <c r="M234" s="51">
        <f>J234+K234+L234</f>
        <v>656.57170799999994</v>
      </c>
      <c r="N234" s="38"/>
      <c r="O234" s="38"/>
      <c r="P234" s="79"/>
      <c r="Q234" s="97"/>
    </row>
    <row r="235" spans="2:17" ht="15" customHeight="1" thickBot="1" x14ac:dyDescent="0.35">
      <c r="B235" s="90">
        <v>4</v>
      </c>
      <c r="C235" s="149"/>
      <c r="D235" s="37">
        <f t="shared" ref="D235:D241" si="390">D234+1</f>
        <v>2902</v>
      </c>
      <c r="E235" s="37" t="s">
        <v>50</v>
      </c>
      <c r="F235" s="49">
        <f t="shared" si="388"/>
        <v>56.908999999999999</v>
      </c>
      <c r="G235" s="49">
        <f t="shared" si="389"/>
        <v>2.4569999999999999</v>
      </c>
      <c r="H235" s="49">
        <f t="shared" si="387"/>
        <v>1.631</v>
      </c>
      <c r="I235" s="46">
        <f>F235+G235+H235</f>
        <v>60.997</v>
      </c>
      <c r="J235" s="46">
        <f>F235*10.764</f>
        <v>612.56847599999992</v>
      </c>
      <c r="K235" s="46">
        <f t="shared" si="358"/>
        <v>26.447147999999999</v>
      </c>
      <c r="L235" s="46">
        <f t="shared" si="358"/>
        <v>17.556083999999998</v>
      </c>
      <c r="M235" s="52">
        <f>J235+K235+L235</f>
        <v>656.57170799999994</v>
      </c>
      <c r="N235" s="64"/>
      <c r="O235" s="64"/>
      <c r="P235" s="78"/>
      <c r="Q235" s="97"/>
    </row>
    <row r="236" spans="2:17" s="98" customFormat="1" ht="15" customHeight="1" thickBot="1" x14ac:dyDescent="0.35">
      <c r="B236" s="90">
        <v>4</v>
      </c>
      <c r="C236" s="149"/>
      <c r="D236" s="37">
        <f t="shared" si="390"/>
        <v>2903</v>
      </c>
      <c r="E236" s="37" t="s">
        <v>56</v>
      </c>
      <c r="F236" s="49">
        <f t="shared" ref="F236:F237" si="391">58.878</f>
        <v>58.878</v>
      </c>
      <c r="G236" s="49">
        <f t="shared" ref="G236:G237" si="392">3.294</f>
        <v>3.294</v>
      </c>
      <c r="H236" s="49">
        <f t="shared" si="387"/>
        <v>1.631</v>
      </c>
      <c r="I236" s="46">
        <f t="shared" ref="I236:I241" si="393">F236+G236+H236</f>
        <v>63.802999999999997</v>
      </c>
      <c r="J236" s="46">
        <f t="shared" ref="J236:J241" si="394">F236*10.764</f>
        <v>633.76279199999999</v>
      </c>
      <c r="K236" s="46">
        <f t="shared" si="358"/>
        <v>35.456615999999997</v>
      </c>
      <c r="L236" s="46">
        <f t="shared" si="358"/>
        <v>17.556083999999998</v>
      </c>
      <c r="M236" s="52">
        <f t="shared" ref="M236:M241" si="395">J236+K236+L236</f>
        <v>686.77549199999999</v>
      </c>
      <c r="N236" s="64"/>
      <c r="O236" s="64"/>
      <c r="P236" s="81"/>
      <c r="Q236" s="97"/>
    </row>
    <row r="237" spans="2:17" s="98" customFormat="1" ht="15" customHeight="1" thickBot="1" x14ac:dyDescent="0.35">
      <c r="B237" s="90">
        <v>4</v>
      </c>
      <c r="C237" s="149"/>
      <c r="D237" s="37">
        <f t="shared" si="390"/>
        <v>2904</v>
      </c>
      <c r="E237" s="37" t="s">
        <v>56</v>
      </c>
      <c r="F237" s="49">
        <f t="shared" si="391"/>
        <v>58.878</v>
      </c>
      <c r="G237" s="49">
        <f t="shared" si="392"/>
        <v>3.294</v>
      </c>
      <c r="H237" s="49">
        <f t="shared" si="387"/>
        <v>1.631</v>
      </c>
      <c r="I237" s="46">
        <f t="shared" si="393"/>
        <v>63.802999999999997</v>
      </c>
      <c r="J237" s="46">
        <f t="shared" si="394"/>
        <v>633.76279199999999</v>
      </c>
      <c r="K237" s="46">
        <f t="shared" si="358"/>
        <v>35.456615999999997</v>
      </c>
      <c r="L237" s="46">
        <f t="shared" si="358"/>
        <v>17.556083999999998</v>
      </c>
      <c r="M237" s="52">
        <f t="shared" si="395"/>
        <v>686.77549199999999</v>
      </c>
      <c r="N237" s="64"/>
      <c r="O237" s="64"/>
      <c r="P237" s="81"/>
      <c r="Q237" s="97"/>
    </row>
    <row r="238" spans="2:17" ht="15" customHeight="1" thickBot="1" x14ac:dyDescent="0.35">
      <c r="B238" s="90">
        <v>4</v>
      </c>
      <c r="C238" s="149"/>
      <c r="D238" s="37">
        <f t="shared" si="390"/>
        <v>2905</v>
      </c>
      <c r="E238" s="37" t="s">
        <v>55</v>
      </c>
      <c r="F238" s="49">
        <f t="shared" ref="F238:F239" si="396">39.902</f>
        <v>39.902000000000001</v>
      </c>
      <c r="G238" s="49">
        <f t="shared" ref="G238:G239" si="397">2.502</f>
        <v>2.5019999999999998</v>
      </c>
      <c r="H238" s="49">
        <f>0</f>
        <v>0</v>
      </c>
      <c r="I238" s="46">
        <f t="shared" si="393"/>
        <v>42.404000000000003</v>
      </c>
      <c r="J238" s="46">
        <f t="shared" si="394"/>
        <v>429.50512800000001</v>
      </c>
      <c r="K238" s="46">
        <f t="shared" si="358"/>
        <v>26.931527999999997</v>
      </c>
      <c r="L238" s="46">
        <f t="shared" si="358"/>
        <v>0</v>
      </c>
      <c r="M238" s="52">
        <f t="shared" si="395"/>
        <v>456.43665600000003</v>
      </c>
      <c r="N238" s="64"/>
      <c r="O238" s="64"/>
      <c r="P238" s="81"/>
      <c r="Q238" s="97"/>
    </row>
    <row r="239" spans="2:17" ht="15" customHeight="1" thickBot="1" x14ac:dyDescent="0.35">
      <c r="B239" s="90">
        <v>4</v>
      </c>
      <c r="C239" s="149"/>
      <c r="D239" s="37">
        <f t="shared" si="390"/>
        <v>2906</v>
      </c>
      <c r="E239" s="37" t="s">
        <v>55</v>
      </c>
      <c r="F239" s="49">
        <f t="shared" si="396"/>
        <v>39.902000000000001</v>
      </c>
      <c r="G239" s="49">
        <f t="shared" si="397"/>
        <v>2.5019999999999998</v>
      </c>
      <c r="H239" s="49">
        <f>0</f>
        <v>0</v>
      </c>
      <c r="I239" s="46">
        <f t="shared" si="393"/>
        <v>42.404000000000003</v>
      </c>
      <c r="J239" s="46">
        <f t="shared" si="394"/>
        <v>429.50512800000001</v>
      </c>
      <c r="K239" s="46">
        <f t="shared" si="358"/>
        <v>26.931527999999997</v>
      </c>
      <c r="L239" s="46">
        <f t="shared" si="358"/>
        <v>0</v>
      </c>
      <c r="M239" s="52">
        <f t="shared" si="395"/>
        <v>456.43665600000003</v>
      </c>
      <c r="N239" s="64"/>
      <c r="O239" s="64"/>
      <c r="P239" s="81"/>
      <c r="Q239" s="97"/>
    </row>
    <row r="240" spans="2:17" s="98" customFormat="1" ht="15" customHeight="1" thickBot="1" x14ac:dyDescent="0.35">
      <c r="B240" s="90">
        <v>4</v>
      </c>
      <c r="C240" s="149"/>
      <c r="D240" s="37">
        <f t="shared" si="390"/>
        <v>2907</v>
      </c>
      <c r="E240" s="37" t="s">
        <v>56</v>
      </c>
      <c r="F240" s="49">
        <f t="shared" ref="F240:F241" si="398">58.878</f>
        <v>58.878</v>
      </c>
      <c r="G240" s="49">
        <f t="shared" ref="G240:G241" si="399">3.294</f>
        <v>3.294</v>
      </c>
      <c r="H240" s="49">
        <f t="shared" ref="H240:H245" si="400">1.631</f>
        <v>1.631</v>
      </c>
      <c r="I240" s="46">
        <f t="shared" si="393"/>
        <v>63.802999999999997</v>
      </c>
      <c r="J240" s="46">
        <f t="shared" si="394"/>
        <v>633.76279199999999</v>
      </c>
      <c r="K240" s="46">
        <f t="shared" si="358"/>
        <v>35.456615999999997</v>
      </c>
      <c r="L240" s="46">
        <f t="shared" si="358"/>
        <v>17.556083999999998</v>
      </c>
      <c r="M240" s="52">
        <f t="shared" si="395"/>
        <v>686.77549199999999</v>
      </c>
      <c r="N240" s="64"/>
      <c r="O240" s="64"/>
      <c r="P240" s="81"/>
      <c r="Q240" s="97"/>
    </row>
    <row r="241" spans="2:17" s="98" customFormat="1" ht="15.75" customHeight="1" thickBot="1" x14ac:dyDescent="0.35">
      <c r="B241" s="90">
        <v>4</v>
      </c>
      <c r="C241" s="150"/>
      <c r="D241" s="40">
        <f t="shared" si="390"/>
        <v>2908</v>
      </c>
      <c r="E241" s="40" t="s">
        <v>56</v>
      </c>
      <c r="F241" s="50">
        <f t="shared" si="398"/>
        <v>58.878</v>
      </c>
      <c r="G241" s="50">
        <f t="shared" si="399"/>
        <v>3.294</v>
      </c>
      <c r="H241" s="50">
        <f t="shared" si="400"/>
        <v>1.631</v>
      </c>
      <c r="I241" s="47">
        <f t="shared" si="393"/>
        <v>63.802999999999997</v>
      </c>
      <c r="J241" s="47">
        <f t="shared" si="394"/>
        <v>633.76279199999999</v>
      </c>
      <c r="K241" s="47">
        <f t="shared" si="358"/>
        <v>35.456615999999997</v>
      </c>
      <c r="L241" s="47">
        <f t="shared" si="358"/>
        <v>17.556083999999998</v>
      </c>
      <c r="M241" s="53">
        <f t="shared" si="395"/>
        <v>686.77549199999999</v>
      </c>
      <c r="N241" s="104"/>
      <c r="O241" s="104"/>
      <c r="P241" s="77"/>
      <c r="Q241" s="97"/>
    </row>
    <row r="242" spans="2:17" ht="15" customHeight="1" thickBot="1" x14ac:dyDescent="0.35">
      <c r="B242" s="90">
        <v>4</v>
      </c>
      <c r="C242" s="148">
        <v>30</v>
      </c>
      <c r="D242" s="38">
        <v>3001</v>
      </c>
      <c r="E242" s="38" t="s">
        <v>50</v>
      </c>
      <c r="F242" s="41">
        <f t="shared" ref="F242:F243" si="401">56.909</f>
        <v>56.908999999999999</v>
      </c>
      <c r="G242" s="41">
        <f t="shared" ref="G242:G243" si="402">2.457</f>
        <v>2.4569999999999999</v>
      </c>
      <c r="H242" s="41">
        <f t="shared" si="400"/>
        <v>1.631</v>
      </c>
      <c r="I242" s="44">
        <f>F242+G242+H242</f>
        <v>60.997</v>
      </c>
      <c r="J242" s="44">
        <f>F242*10.764</f>
        <v>612.56847599999992</v>
      </c>
      <c r="K242" s="44">
        <f t="shared" si="358"/>
        <v>26.447147999999999</v>
      </c>
      <c r="L242" s="44">
        <f t="shared" si="358"/>
        <v>17.556083999999998</v>
      </c>
      <c r="M242" s="51">
        <f>J242+K242+L242</f>
        <v>656.57170799999994</v>
      </c>
      <c r="N242" s="38"/>
      <c r="O242" s="38"/>
      <c r="P242" s="79"/>
      <c r="Q242" s="97"/>
    </row>
    <row r="243" spans="2:17" ht="15" customHeight="1" thickBot="1" x14ac:dyDescent="0.35">
      <c r="B243" s="90">
        <v>4</v>
      </c>
      <c r="C243" s="149"/>
      <c r="D243" s="37">
        <f t="shared" ref="D243:D249" si="403">D242+1</f>
        <v>3002</v>
      </c>
      <c r="E243" s="37" t="s">
        <v>50</v>
      </c>
      <c r="F243" s="49">
        <f t="shared" si="401"/>
        <v>56.908999999999999</v>
      </c>
      <c r="G243" s="49">
        <f t="shared" si="402"/>
        <v>2.4569999999999999</v>
      </c>
      <c r="H243" s="49">
        <f t="shared" si="400"/>
        <v>1.631</v>
      </c>
      <c r="I243" s="46">
        <f>F243+G243+H243</f>
        <v>60.997</v>
      </c>
      <c r="J243" s="46">
        <f>F243*10.764</f>
        <v>612.56847599999992</v>
      </c>
      <c r="K243" s="46">
        <f t="shared" si="358"/>
        <v>26.447147999999999</v>
      </c>
      <c r="L243" s="46">
        <f t="shared" si="358"/>
        <v>17.556083999999998</v>
      </c>
      <c r="M243" s="52">
        <f>J243+K243+L243</f>
        <v>656.57170799999994</v>
      </c>
      <c r="N243" s="64"/>
      <c r="O243" s="64"/>
      <c r="P243" s="78"/>
      <c r="Q243" s="97"/>
    </row>
    <row r="244" spans="2:17" ht="15" customHeight="1" thickBot="1" x14ac:dyDescent="0.35">
      <c r="B244" s="90">
        <v>4</v>
      </c>
      <c r="C244" s="149"/>
      <c r="D244" s="37">
        <f t="shared" si="403"/>
        <v>3003</v>
      </c>
      <c r="E244" s="37" t="s">
        <v>56</v>
      </c>
      <c r="F244" s="49">
        <f t="shared" ref="F244:F245" si="404">58.878</f>
        <v>58.878</v>
      </c>
      <c r="G244" s="49">
        <f t="shared" ref="G244:G245" si="405">3.294</f>
        <v>3.294</v>
      </c>
      <c r="H244" s="49">
        <f t="shared" si="400"/>
        <v>1.631</v>
      </c>
      <c r="I244" s="46">
        <f t="shared" ref="I244:I249" si="406">F244+G244+H244</f>
        <v>63.802999999999997</v>
      </c>
      <c r="J244" s="46">
        <f t="shared" ref="J244:J249" si="407">F244*10.764</f>
        <v>633.76279199999999</v>
      </c>
      <c r="K244" s="46">
        <f t="shared" si="358"/>
        <v>35.456615999999997</v>
      </c>
      <c r="L244" s="46">
        <f t="shared" si="358"/>
        <v>17.556083999999998</v>
      </c>
      <c r="M244" s="52">
        <f t="shared" ref="M244:M249" si="408">J244+K244+L244</f>
        <v>686.77549199999999</v>
      </c>
      <c r="N244" s="64"/>
      <c r="O244" s="64"/>
      <c r="P244" s="81"/>
      <c r="Q244" s="97"/>
    </row>
    <row r="245" spans="2:17" s="98" customFormat="1" ht="15" customHeight="1" thickBot="1" x14ac:dyDescent="0.35">
      <c r="B245" s="90">
        <v>4</v>
      </c>
      <c r="C245" s="149"/>
      <c r="D245" s="37">
        <f t="shared" si="403"/>
        <v>3004</v>
      </c>
      <c r="E245" s="37" t="s">
        <v>56</v>
      </c>
      <c r="F245" s="49">
        <f t="shared" si="404"/>
        <v>58.878</v>
      </c>
      <c r="G245" s="49">
        <f t="shared" si="405"/>
        <v>3.294</v>
      </c>
      <c r="H245" s="49">
        <f t="shared" si="400"/>
        <v>1.631</v>
      </c>
      <c r="I245" s="46">
        <f t="shared" si="406"/>
        <v>63.802999999999997</v>
      </c>
      <c r="J245" s="46">
        <f t="shared" si="407"/>
        <v>633.76279199999999</v>
      </c>
      <c r="K245" s="46">
        <f t="shared" si="358"/>
        <v>35.456615999999997</v>
      </c>
      <c r="L245" s="46">
        <f t="shared" si="358"/>
        <v>17.556083999999998</v>
      </c>
      <c r="M245" s="52">
        <f t="shared" si="408"/>
        <v>686.77549199999999</v>
      </c>
      <c r="N245" s="64"/>
      <c r="O245" s="64"/>
      <c r="P245" s="81"/>
      <c r="Q245" s="97"/>
    </row>
    <row r="246" spans="2:17" ht="15" customHeight="1" thickBot="1" x14ac:dyDescent="0.35">
      <c r="B246" s="90">
        <v>4</v>
      </c>
      <c r="C246" s="149"/>
      <c r="D246" s="37">
        <f t="shared" si="403"/>
        <v>3005</v>
      </c>
      <c r="E246" s="37" t="s">
        <v>55</v>
      </c>
      <c r="F246" s="49">
        <f t="shared" ref="F246:F247" si="409">39.902</f>
        <v>39.902000000000001</v>
      </c>
      <c r="G246" s="49">
        <f t="shared" ref="G246:G247" si="410">2.502</f>
        <v>2.5019999999999998</v>
      </c>
      <c r="H246" s="49">
        <f>0</f>
        <v>0</v>
      </c>
      <c r="I246" s="46">
        <f t="shared" si="406"/>
        <v>42.404000000000003</v>
      </c>
      <c r="J246" s="46">
        <f t="shared" si="407"/>
        <v>429.50512800000001</v>
      </c>
      <c r="K246" s="46">
        <f t="shared" si="358"/>
        <v>26.931527999999997</v>
      </c>
      <c r="L246" s="46">
        <f t="shared" si="358"/>
        <v>0</v>
      </c>
      <c r="M246" s="52">
        <f t="shared" si="408"/>
        <v>456.43665600000003</v>
      </c>
      <c r="N246" s="64"/>
      <c r="O246" s="64"/>
      <c r="P246" s="81"/>
      <c r="Q246" s="97"/>
    </row>
    <row r="247" spans="2:17" ht="15" customHeight="1" thickBot="1" x14ac:dyDescent="0.35">
      <c r="B247" s="90">
        <v>4</v>
      </c>
      <c r="C247" s="149"/>
      <c r="D247" s="37">
        <f t="shared" si="403"/>
        <v>3006</v>
      </c>
      <c r="E247" s="37" t="s">
        <v>55</v>
      </c>
      <c r="F247" s="49">
        <f t="shared" si="409"/>
        <v>39.902000000000001</v>
      </c>
      <c r="G247" s="49">
        <f t="shared" si="410"/>
        <v>2.5019999999999998</v>
      </c>
      <c r="H247" s="49">
        <f>0</f>
        <v>0</v>
      </c>
      <c r="I247" s="46">
        <f t="shared" si="406"/>
        <v>42.404000000000003</v>
      </c>
      <c r="J247" s="46">
        <f t="shared" si="407"/>
        <v>429.50512800000001</v>
      </c>
      <c r="K247" s="46">
        <f t="shared" si="358"/>
        <v>26.931527999999997</v>
      </c>
      <c r="L247" s="46">
        <f t="shared" si="358"/>
        <v>0</v>
      </c>
      <c r="M247" s="52">
        <f t="shared" si="408"/>
        <v>456.43665600000003</v>
      </c>
      <c r="N247" s="64"/>
      <c r="O247" s="64"/>
      <c r="P247" s="81"/>
      <c r="Q247" s="97"/>
    </row>
    <row r="248" spans="2:17" s="98" customFormat="1" ht="15" customHeight="1" thickBot="1" x14ac:dyDescent="0.35">
      <c r="B248" s="90">
        <v>4</v>
      </c>
      <c r="C248" s="149"/>
      <c r="D248" s="37">
        <f t="shared" si="403"/>
        <v>3007</v>
      </c>
      <c r="E248" s="37" t="s">
        <v>56</v>
      </c>
      <c r="F248" s="49">
        <f t="shared" ref="F248:F249" si="411">58.878</f>
        <v>58.878</v>
      </c>
      <c r="G248" s="49">
        <f t="shared" ref="G248:G249" si="412">3.294</f>
        <v>3.294</v>
      </c>
      <c r="H248" s="49">
        <f t="shared" ref="H248:H253" si="413">1.631</f>
        <v>1.631</v>
      </c>
      <c r="I248" s="46">
        <f t="shared" si="406"/>
        <v>63.802999999999997</v>
      </c>
      <c r="J248" s="46">
        <f t="shared" si="407"/>
        <v>633.76279199999999</v>
      </c>
      <c r="K248" s="46">
        <f t="shared" si="358"/>
        <v>35.456615999999997</v>
      </c>
      <c r="L248" s="46">
        <f t="shared" si="358"/>
        <v>17.556083999999998</v>
      </c>
      <c r="M248" s="52">
        <f t="shared" si="408"/>
        <v>686.77549199999999</v>
      </c>
      <c r="N248" s="64"/>
      <c r="O248" s="64"/>
      <c r="P248" s="81"/>
      <c r="Q248" s="97"/>
    </row>
    <row r="249" spans="2:17" s="98" customFormat="1" ht="15.75" customHeight="1" thickBot="1" x14ac:dyDescent="0.35">
      <c r="B249" s="90">
        <v>4</v>
      </c>
      <c r="C249" s="150"/>
      <c r="D249" s="40">
        <f t="shared" si="403"/>
        <v>3008</v>
      </c>
      <c r="E249" s="40" t="s">
        <v>56</v>
      </c>
      <c r="F249" s="50">
        <f t="shared" si="411"/>
        <v>58.878</v>
      </c>
      <c r="G249" s="50">
        <f t="shared" si="412"/>
        <v>3.294</v>
      </c>
      <c r="H249" s="50">
        <f t="shared" si="413"/>
        <v>1.631</v>
      </c>
      <c r="I249" s="47">
        <f t="shared" si="406"/>
        <v>63.802999999999997</v>
      </c>
      <c r="J249" s="47">
        <f t="shared" si="407"/>
        <v>633.76279199999999</v>
      </c>
      <c r="K249" s="47">
        <f t="shared" si="358"/>
        <v>35.456615999999997</v>
      </c>
      <c r="L249" s="47">
        <f t="shared" si="358"/>
        <v>17.556083999999998</v>
      </c>
      <c r="M249" s="53">
        <f t="shared" si="408"/>
        <v>686.77549199999999</v>
      </c>
      <c r="N249" s="104"/>
      <c r="O249" s="104"/>
      <c r="P249" s="77"/>
      <c r="Q249" s="97"/>
    </row>
    <row r="250" spans="2:17" ht="15" customHeight="1" thickBot="1" x14ac:dyDescent="0.35">
      <c r="B250" s="90">
        <v>4</v>
      </c>
      <c r="C250" s="148">
        <v>31</v>
      </c>
      <c r="D250" s="38">
        <v>3101</v>
      </c>
      <c r="E250" s="38" t="s">
        <v>50</v>
      </c>
      <c r="F250" s="41">
        <f t="shared" ref="F250:F251" si="414">56.909</f>
        <v>56.908999999999999</v>
      </c>
      <c r="G250" s="41">
        <f t="shared" ref="G250:G251" si="415">2.457</f>
        <v>2.4569999999999999</v>
      </c>
      <c r="H250" s="41">
        <f t="shared" si="413"/>
        <v>1.631</v>
      </c>
      <c r="I250" s="44">
        <f>F250+G250+H250</f>
        <v>60.997</v>
      </c>
      <c r="J250" s="44">
        <f>F250*10.764</f>
        <v>612.56847599999992</v>
      </c>
      <c r="K250" s="44">
        <f t="shared" si="358"/>
        <v>26.447147999999999</v>
      </c>
      <c r="L250" s="44">
        <f t="shared" si="358"/>
        <v>17.556083999999998</v>
      </c>
      <c r="M250" s="51">
        <f>J250+K250+L250</f>
        <v>656.57170799999994</v>
      </c>
      <c r="N250" s="38"/>
      <c r="O250" s="38"/>
      <c r="P250" s="79"/>
      <c r="Q250" s="97"/>
    </row>
    <row r="251" spans="2:17" ht="15" customHeight="1" thickBot="1" x14ac:dyDescent="0.35">
      <c r="B251" s="90">
        <v>4</v>
      </c>
      <c r="C251" s="149"/>
      <c r="D251" s="37">
        <f t="shared" ref="D251:D257" si="416">D250+1</f>
        <v>3102</v>
      </c>
      <c r="E251" s="37" t="s">
        <v>50</v>
      </c>
      <c r="F251" s="49">
        <f t="shared" si="414"/>
        <v>56.908999999999999</v>
      </c>
      <c r="G251" s="49">
        <f t="shared" si="415"/>
        <v>2.4569999999999999</v>
      </c>
      <c r="H251" s="49">
        <f t="shared" si="413"/>
        <v>1.631</v>
      </c>
      <c r="I251" s="46">
        <f>F251+G251+H251</f>
        <v>60.997</v>
      </c>
      <c r="J251" s="46">
        <f>F251*10.764</f>
        <v>612.56847599999992</v>
      </c>
      <c r="K251" s="46">
        <f t="shared" si="358"/>
        <v>26.447147999999999</v>
      </c>
      <c r="L251" s="46">
        <f t="shared" si="358"/>
        <v>17.556083999999998</v>
      </c>
      <c r="M251" s="52">
        <f>J251+K251+L251</f>
        <v>656.57170799999994</v>
      </c>
      <c r="N251" s="64"/>
      <c r="O251" s="64"/>
      <c r="P251" s="78"/>
      <c r="Q251" s="97"/>
    </row>
    <row r="252" spans="2:17" s="98" customFormat="1" ht="15" customHeight="1" thickBot="1" x14ac:dyDescent="0.35">
      <c r="B252" s="90">
        <v>4</v>
      </c>
      <c r="C252" s="149"/>
      <c r="D252" s="37">
        <f t="shared" si="416"/>
        <v>3103</v>
      </c>
      <c r="E252" s="37" t="s">
        <v>56</v>
      </c>
      <c r="F252" s="49">
        <f t="shared" ref="F252:F253" si="417">58.878</f>
        <v>58.878</v>
      </c>
      <c r="G252" s="49">
        <f t="shared" ref="G252:G253" si="418">3.294</f>
        <v>3.294</v>
      </c>
      <c r="H252" s="49">
        <f t="shared" si="413"/>
        <v>1.631</v>
      </c>
      <c r="I252" s="46">
        <f t="shared" ref="I252:I257" si="419">F252+G252+H252</f>
        <v>63.802999999999997</v>
      </c>
      <c r="J252" s="46">
        <f t="shared" ref="J252:J257" si="420">F252*10.764</f>
        <v>633.76279199999999</v>
      </c>
      <c r="K252" s="46">
        <f t="shared" si="358"/>
        <v>35.456615999999997</v>
      </c>
      <c r="L252" s="46">
        <f t="shared" si="358"/>
        <v>17.556083999999998</v>
      </c>
      <c r="M252" s="52">
        <f t="shared" ref="M252:M257" si="421">J252+K252+L252</f>
        <v>686.77549199999999</v>
      </c>
      <c r="N252" s="64"/>
      <c r="O252" s="64"/>
      <c r="P252" s="81"/>
      <c r="Q252" s="97"/>
    </row>
    <row r="253" spans="2:17" s="98" customFormat="1" ht="15" customHeight="1" thickBot="1" x14ac:dyDescent="0.35">
      <c r="B253" s="90">
        <v>4</v>
      </c>
      <c r="C253" s="149"/>
      <c r="D253" s="37">
        <f t="shared" si="416"/>
        <v>3104</v>
      </c>
      <c r="E253" s="37" t="s">
        <v>56</v>
      </c>
      <c r="F253" s="49">
        <f t="shared" si="417"/>
        <v>58.878</v>
      </c>
      <c r="G253" s="49">
        <f t="shared" si="418"/>
        <v>3.294</v>
      </c>
      <c r="H253" s="49">
        <f t="shared" si="413"/>
        <v>1.631</v>
      </c>
      <c r="I253" s="46">
        <f t="shared" si="419"/>
        <v>63.802999999999997</v>
      </c>
      <c r="J253" s="46">
        <f t="shared" si="420"/>
        <v>633.76279199999999</v>
      </c>
      <c r="K253" s="46">
        <f t="shared" si="358"/>
        <v>35.456615999999997</v>
      </c>
      <c r="L253" s="46">
        <f t="shared" si="358"/>
        <v>17.556083999999998</v>
      </c>
      <c r="M253" s="52">
        <f t="shared" si="421"/>
        <v>686.77549199999999</v>
      </c>
      <c r="N253" s="64"/>
      <c r="O253" s="64"/>
      <c r="P253" s="81"/>
      <c r="Q253" s="97"/>
    </row>
    <row r="254" spans="2:17" ht="15" customHeight="1" thickBot="1" x14ac:dyDescent="0.35">
      <c r="B254" s="90">
        <v>4</v>
      </c>
      <c r="C254" s="149"/>
      <c r="D254" s="37">
        <f t="shared" si="416"/>
        <v>3105</v>
      </c>
      <c r="E254" s="37" t="s">
        <v>55</v>
      </c>
      <c r="F254" s="49">
        <f t="shared" ref="F254:F255" si="422">39.902</f>
        <v>39.902000000000001</v>
      </c>
      <c r="G254" s="49">
        <f t="shared" ref="G254:G255" si="423">2.502</f>
        <v>2.5019999999999998</v>
      </c>
      <c r="H254" s="49">
        <f>0</f>
        <v>0</v>
      </c>
      <c r="I254" s="46">
        <f t="shared" si="419"/>
        <v>42.404000000000003</v>
      </c>
      <c r="J254" s="46">
        <f t="shared" si="420"/>
        <v>429.50512800000001</v>
      </c>
      <c r="K254" s="46">
        <f t="shared" si="358"/>
        <v>26.931527999999997</v>
      </c>
      <c r="L254" s="46">
        <f t="shared" si="358"/>
        <v>0</v>
      </c>
      <c r="M254" s="52">
        <f t="shared" si="421"/>
        <v>456.43665600000003</v>
      </c>
      <c r="N254" s="64"/>
      <c r="O254" s="64"/>
      <c r="P254" s="81"/>
      <c r="Q254" s="97"/>
    </row>
    <row r="255" spans="2:17" ht="15" customHeight="1" thickBot="1" x14ac:dyDescent="0.35">
      <c r="B255" s="90">
        <v>4</v>
      </c>
      <c r="C255" s="149"/>
      <c r="D255" s="37">
        <f t="shared" si="416"/>
        <v>3106</v>
      </c>
      <c r="E255" s="37" t="s">
        <v>55</v>
      </c>
      <c r="F255" s="49">
        <f t="shared" si="422"/>
        <v>39.902000000000001</v>
      </c>
      <c r="G255" s="49">
        <f t="shared" si="423"/>
        <v>2.5019999999999998</v>
      </c>
      <c r="H255" s="49">
        <f>0</f>
        <v>0</v>
      </c>
      <c r="I255" s="46">
        <f t="shared" si="419"/>
        <v>42.404000000000003</v>
      </c>
      <c r="J255" s="46">
        <f t="shared" si="420"/>
        <v>429.50512800000001</v>
      </c>
      <c r="K255" s="46">
        <f t="shared" si="358"/>
        <v>26.931527999999997</v>
      </c>
      <c r="L255" s="46">
        <f t="shared" si="358"/>
        <v>0</v>
      </c>
      <c r="M255" s="52">
        <f t="shared" si="421"/>
        <v>456.43665600000003</v>
      </c>
      <c r="N255" s="64"/>
      <c r="O255" s="64"/>
      <c r="P255" s="81"/>
      <c r="Q255" s="97"/>
    </row>
    <row r="256" spans="2:17" s="98" customFormat="1" ht="15" customHeight="1" thickBot="1" x14ac:dyDescent="0.35">
      <c r="B256" s="90">
        <v>4</v>
      </c>
      <c r="C256" s="149"/>
      <c r="D256" s="37">
        <f t="shared" si="416"/>
        <v>3107</v>
      </c>
      <c r="E256" s="37" t="s">
        <v>56</v>
      </c>
      <c r="F256" s="49">
        <f t="shared" ref="F256:F257" si="424">58.878</f>
        <v>58.878</v>
      </c>
      <c r="G256" s="49">
        <f t="shared" ref="G256:G257" si="425">3.294</f>
        <v>3.294</v>
      </c>
      <c r="H256" s="49">
        <f t="shared" ref="H256:H261" si="426">1.631</f>
        <v>1.631</v>
      </c>
      <c r="I256" s="46">
        <f t="shared" si="419"/>
        <v>63.802999999999997</v>
      </c>
      <c r="J256" s="46">
        <f t="shared" si="420"/>
        <v>633.76279199999999</v>
      </c>
      <c r="K256" s="46">
        <f t="shared" si="358"/>
        <v>35.456615999999997</v>
      </c>
      <c r="L256" s="46">
        <f t="shared" si="358"/>
        <v>17.556083999999998</v>
      </c>
      <c r="M256" s="52">
        <f t="shared" si="421"/>
        <v>686.77549199999999</v>
      </c>
      <c r="N256" s="64"/>
      <c r="O256" s="64"/>
      <c r="P256" s="81"/>
      <c r="Q256" s="97"/>
    </row>
    <row r="257" spans="2:17" s="98" customFormat="1" ht="15.75" customHeight="1" thickBot="1" x14ac:dyDescent="0.35">
      <c r="B257" s="90">
        <v>4</v>
      </c>
      <c r="C257" s="150"/>
      <c r="D257" s="40">
        <f t="shared" si="416"/>
        <v>3108</v>
      </c>
      <c r="E257" s="40" t="s">
        <v>56</v>
      </c>
      <c r="F257" s="50">
        <f t="shared" si="424"/>
        <v>58.878</v>
      </c>
      <c r="G257" s="50">
        <f t="shared" si="425"/>
        <v>3.294</v>
      </c>
      <c r="H257" s="50">
        <f t="shared" si="426"/>
        <v>1.631</v>
      </c>
      <c r="I257" s="47">
        <f t="shared" si="419"/>
        <v>63.802999999999997</v>
      </c>
      <c r="J257" s="47">
        <f t="shared" si="420"/>
        <v>633.76279199999999</v>
      </c>
      <c r="K257" s="47">
        <f t="shared" si="358"/>
        <v>35.456615999999997</v>
      </c>
      <c r="L257" s="47">
        <f t="shared" si="358"/>
        <v>17.556083999999998</v>
      </c>
      <c r="M257" s="53">
        <f t="shared" si="421"/>
        <v>686.77549199999999</v>
      </c>
      <c r="N257" s="104"/>
      <c r="O257" s="104"/>
      <c r="P257" s="77"/>
      <c r="Q257" s="97"/>
    </row>
    <row r="258" spans="2:17" ht="15" customHeight="1" thickBot="1" x14ac:dyDescent="0.35">
      <c r="B258" s="90">
        <v>4</v>
      </c>
      <c r="C258" s="148">
        <v>32</v>
      </c>
      <c r="D258" s="38">
        <v>3201</v>
      </c>
      <c r="E258" s="38" t="s">
        <v>50</v>
      </c>
      <c r="F258" s="41">
        <f t="shared" ref="F258:F259" si="427">56.909</f>
        <v>56.908999999999999</v>
      </c>
      <c r="G258" s="41">
        <f t="shared" ref="G258:G259" si="428">2.457</f>
        <v>2.4569999999999999</v>
      </c>
      <c r="H258" s="41">
        <f t="shared" si="426"/>
        <v>1.631</v>
      </c>
      <c r="I258" s="44">
        <f>F258+G258+H258</f>
        <v>60.997</v>
      </c>
      <c r="J258" s="44">
        <f>F258*10.764</f>
        <v>612.56847599999992</v>
      </c>
      <c r="K258" s="44">
        <f t="shared" si="358"/>
        <v>26.447147999999999</v>
      </c>
      <c r="L258" s="44">
        <f t="shared" si="358"/>
        <v>17.556083999999998</v>
      </c>
      <c r="M258" s="51">
        <f>J258+K258+L258</f>
        <v>656.57170799999994</v>
      </c>
      <c r="N258" s="38"/>
      <c r="O258" s="38"/>
      <c r="P258" s="79"/>
      <c r="Q258" s="97"/>
    </row>
    <row r="259" spans="2:17" ht="15" customHeight="1" thickBot="1" x14ac:dyDescent="0.35">
      <c r="B259" s="90">
        <v>4</v>
      </c>
      <c r="C259" s="149"/>
      <c r="D259" s="37">
        <f t="shared" ref="D259:D265" si="429">D258+1</f>
        <v>3202</v>
      </c>
      <c r="E259" s="37" t="s">
        <v>50</v>
      </c>
      <c r="F259" s="49">
        <f t="shared" si="427"/>
        <v>56.908999999999999</v>
      </c>
      <c r="G259" s="49">
        <f t="shared" si="428"/>
        <v>2.4569999999999999</v>
      </c>
      <c r="H259" s="49">
        <f t="shared" si="426"/>
        <v>1.631</v>
      </c>
      <c r="I259" s="46">
        <f t="shared" ref="I259" si="430">F259+G259+H259</f>
        <v>60.997</v>
      </c>
      <c r="J259" s="46">
        <f t="shared" ref="J259" si="431">F259*10.764</f>
        <v>612.56847599999992</v>
      </c>
      <c r="K259" s="46">
        <f t="shared" ref="K259" si="432">G259*10.764</f>
        <v>26.447147999999999</v>
      </c>
      <c r="L259" s="46">
        <f t="shared" ref="L259" si="433">H259*10.764</f>
        <v>17.556083999999998</v>
      </c>
      <c r="M259" s="52">
        <f t="shared" ref="M259" si="434">J259+K259+L259</f>
        <v>656.57170799999994</v>
      </c>
      <c r="N259" s="64"/>
      <c r="O259" s="64"/>
      <c r="P259" s="78"/>
      <c r="Q259" s="97"/>
    </row>
    <row r="260" spans="2:17" s="98" customFormat="1" ht="15" customHeight="1" thickBot="1" x14ac:dyDescent="0.35">
      <c r="B260" s="90">
        <v>4</v>
      </c>
      <c r="C260" s="149"/>
      <c r="D260" s="37">
        <f t="shared" si="429"/>
        <v>3203</v>
      </c>
      <c r="E260" s="37" t="s">
        <v>56</v>
      </c>
      <c r="F260" s="49">
        <f t="shared" ref="F260:F261" si="435">58.878</f>
        <v>58.878</v>
      </c>
      <c r="G260" s="49">
        <f t="shared" ref="G260:G261" si="436">3.294</f>
        <v>3.294</v>
      </c>
      <c r="H260" s="49">
        <f t="shared" si="426"/>
        <v>1.631</v>
      </c>
      <c r="I260" s="46">
        <f t="shared" ref="I260:I265" si="437">F260+G260+H260</f>
        <v>63.802999999999997</v>
      </c>
      <c r="J260" s="46">
        <f t="shared" ref="J260:J265" si="438">F260*10.764</f>
        <v>633.76279199999999</v>
      </c>
      <c r="K260" s="46">
        <f t="shared" si="358"/>
        <v>35.456615999999997</v>
      </c>
      <c r="L260" s="46">
        <f t="shared" si="358"/>
        <v>17.556083999999998</v>
      </c>
      <c r="M260" s="52">
        <f t="shared" ref="M260:M265" si="439">J260+K260+L260</f>
        <v>686.77549199999999</v>
      </c>
      <c r="N260" s="64"/>
      <c r="O260" s="64"/>
      <c r="P260" s="81"/>
      <c r="Q260" s="97"/>
    </row>
    <row r="261" spans="2:17" s="98" customFormat="1" ht="15" customHeight="1" thickBot="1" x14ac:dyDescent="0.35">
      <c r="B261" s="90">
        <v>4</v>
      </c>
      <c r="C261" s="149"/>
      <c r="D261" s="37">
        <f t="shared" si="429"/>
        <v>3204</v>
      </c>
      <c r="E261" s="37" t="s">
        <v>56</v>
      </c>
      <c r="F261" s="49">
        <f t="shared" si="435"/>
        <v>58.878</v>
      </c>
      <c r="G261" s="49">
        <f t="shared" si="436"/>
        <v>3.294</v>
      </c>
      <c r="H261" s="49">
        <f t="shared" si="426"/>
        <v>1.631</v>
      </c>
      <c r="I261" s="46">
        <f t="shared" si="437"/>
        <v>63.802999999999997</v>
      </c>
      <c r="J261" s="46">
        <f t="shared" si="438"/>
        <v>633.76279199999999</v>
      </c>
      <c r="K261" s="46">
        <f t="shared" si="358"/>
        <v>35.456615999999997</v>
      </c>
      <c r="L261" s="46">
        <f t="shared" si="358"/>
        <v>17.556083999999998</v>
      </c>
      <c r="M261" s="52">
        <f t="shared" si="439"/>
        <v>686.77549199999999</v>
      </c>
      <c r="N261" s="64"/>
      <c r="O261" s="64"/>
      <c r="P261" s="81"/>
      <c r="Q261" s="97"/>
    </row>
    <row r="262" spans="2:17" ht="15" customHeight="1" thickBot="1" x14ac:dyDescent="0.35">
      <c r="B262" s="90">
        <v>4</v>
      </c>
      <c r="C262" s="149"/>
      <c r="D262" s="37">
        <f t="shared" si="429"/>
        <v>3205</v>
      </c>
      <c r="E262" s="37"/>
      <c r="F262" s="49"/>
      <c r="G262" s="49"/>
      <c r="H262" s="49"/>
      <c r="I262" s="46"/>
      <c r="J262" s="46"/>
      <c r="K262" s="46"/>
      <c r="L262" s="46"/>
      <c r="M262" s="52"/>
      <c r="N262" s="64" t="s">
        <v>46</v>
      </c>
      <c r="O262" s="64"/>
      <c r="P262" s="81"/>
      <c r="Q262" s="97"/>
    </row>
    <row r="263" spans="2:17" ht="15" customHeight="1" thickBot="1" x14ac:dyDescent="0.35">
      <c r="B263" s="90">
        <v>4</v>
      </c>
      <c r="C263" s="149"/>
      <c r="D263" s="37">
        <f t="shared" si="429"/>
        <v>3206</v>
      </c>
      <c r="E263" s="37" t="s">
        <v>55</v>
      </c>
      <c r="F263" s="49">
        <f t="shared" ref="F263" si="440">39.902</f>
        <v>39.902000000000001</v>
      </c>
      <c r="G263" s="49">
        <f t="shared" ref="G263" si="441">2.502</f>
        <v>2.5019999999999998</v>
      </c>
      <c r="H263" s="49">
        <f>0</f>
        <v>0</v>
      </c>
      <c r="I263" s="46">
        <f t="shared" si="437"/>
        <v>42.404000000000003</v>
      </c>
      <c r="J263" s="46">
        <f t="shared" si="438"/>
        <v>429.50512800000001</v>
      </c>
      <c r="K263" s="46">
        <f t="shared" si="358"/>
        <v>26.931527999999997</v>
      </c>
      <c r="L263" s="46">
        <f t="shared" si="358"/>
        <v>0</v>
      </c>
      <c r="M263" s="52">
        <f t="shared" si="439"/>
        <v>456.43665600000003</v>
      </c>
      <c r="N263" s="64"/>
      <c r="O263" s="64"/>
      <c r="P263" s="81"/>
      <c r="Q263" s="97"/>
    </row>
    <row r="264" spans="2:17" s="98" customFormat="1" ht="15" customHeight="1" thickBot="1" x14ac:dyDescent="0.35">
      <c r="B264" s="90">
        <v>4</v>
      </c>
      <c r="C264" s="149"/>
      <c r="D264" s="37">
        <f t="shared" si="429"/>
        <v>3207</v>
      </c>
      <c r="E264" s="37" t="s">
        <v>56</v>
      </c>
      <c r="F264" s="49">
        <f t="shared" ref="F264:F265" si="442">58.878</f>
        <v>58.878</v>
      </c>
      <c r="G264" s="49">
        <f t="shared" ref="G264:G265" si="443">3.294</f>
        <v>3.294</v>
      </c>
      <c r="H264" s="49">
        <f t="shared" ref="H264:H269" si="444">1.631</f>
        <v>1.631</v>
      </c>
      <c r="I264" s="46">
        <f t="shared" si="437"/>
        <v>63.802999999999997</v>
      </c>
      <c r="J264" s="46">
        <f t="shared" si="438"/>
        <v>633.76279199999999</v>
      </c>
      <c r="K264" s="46">
        <f t="shared" si="358"/>
        <v>35.456615999999997</v>
      </c>
      <c r="L264" s="46">
        <f t="shared" si="358"/>
        <v>17.556083999999998</v>
      </c>
      <c r="M264" s="52">
        <f t="shared" si="439"/>
        <v>686.77549199999999</v>
      </c>
      <c r="N264" s="64"/>
      <c r="O264" s="64"/>
      <c r="P264" s="81"/>
      <c r="Q264" s="97"/>
    </row>
    <row r="265" spans="2:17" s="98" customFormat="1" ht="15.75" customHeight="1" thickBot="1" x14ac:dyDescent="0.35">
      <c r="B265" s="90">
        <v>4</v>
      </c>
      <c r="C265" s="150"/>
      <c r="D265" s="40">
        <f t="shared" si="429"/>
        <v>3208</v>
      </c>
      <c r="E265" s="40" t="s">
        <v>56</v>
      </c>
      <c r="F265" s="50">
        <f t="shared" si="442"/>
        <v>58.878</v>
      </c>
      <c r="G265" s="50">
        <f t="shared" si="443"/>
        <v>3.294</v>
      </c>
      <c r="H265" s="50">
        <f t="shared" si="444"/>
        <v>1.631</v>
      </c>
      <c r="I265" s="47">
        <f t="shared" si="437"/>
        <v>63.802999999999997</v>
      </c>
      <c r="J265" s="47">
        <f t="shared" si="438"/>
        <v>633.76279199999999</v>
      </c>
      <c r="K265" s="47">
        <f t="shared" si="358"/>
        <v>35.456615999999997</v>
      </c>
      <c r="L265" s="47">
        <f t="shared" si="358"/>
        <v>17.556083999999998</v>
      </c>
      <c r="M265" s="53">
        <f t="shared" si="439"/>
        <v>686.77549199999999</v>
      </c>
      <c r="N265" s="104"/>
      <c r="O265" s="104"/>
      <c r="P265" s="77"/>
      <c r="Q265" s="97"/>
    </row>
    <row r="266" spans="2:17" ht="15" customHeight="1" thickBot="1" x14ac:dyDescent="0.35">
      <c r="B266" s="90">
        <v>4</v>
      </c>
      <c r="C266" s="148">
        <v>33</v>
      </c>
      <c r="D266" s="38">
        <v>3301</v>
      </c>
      <c r="E266" s="38" t="s">
        <v>50</v>
      </c>
      <c r="F266" s="41">
        <f t="shared" ref="F266:F267" si="445">56.909</f>
        <v>56.908999999999999</v>
      </c>
      <c r="G266" s="41">
        <f t="shared" ref="G266:G267" si="446">2.457</f>
        <v>2.4569999999999999</v>
      </c>
      <c r="H266" s="41">
        <f t="shared" si="444"/>
        <v>1.631</v>
      </c>
      <c r="I266" s="44">
        <f>F266+G266+H266</f>
        <v>60.997</v>
      </c>
      <c r="J266" s="44">
        <f>F266*10.764</f>
        <v>612.56847599999992</v>
      </c>
      <c r="K266" s="44">
        <f t="shared" si="358"/>
        <v>26.447147999999999</v>
      </c>
      <c r="L266" s="44">
        <f t="shared" si="358"/>
        <v>17.556083999999998</v>
      </c>
      <c r="M266" s="51">
        <f>J266+K266+L266</f>
        <v>656.57170799999994</v>
      </c>
      <c r="N266" s="38"/>
      <c r="O266" s="38"/>
      <c r="P266" s="79"/>
      <c r="Q266" s="97"/>
    </row>
    <row r="267" spans="2:17" ht="15" customHeight="1" thickBot="1" x14ac:dyDescent="0.35">
      <c r="B267" s="90">
        <v>4</v>
      </c>
      <c r="C267" s="149"/>
      <c r="D267" s="37">
        <f t="shared" ref="D267:D273" si="447">D266+1</f>
        <v>3302</v>
      </c>
      <c r="E267" s="37" t="s">
        <v>50</v>
      </c>
      <c r="F267" s="49">
        <f t="shared" si="445"/>
        <v>56.908999999999999</v>
      </c>
      <c r="G267" s="49">
        <f t="shared" si="446"/>
        <v>2.4569999999999999</v>
      </c>
      <c r="H267" s="49">
        <f t="shared" si="444"/>
        <v>1.631</v>
      </c>
      <c r="I267" s="46">
        <f>F267+G267+H267</f>
        <v>60.997</v>
      </c>
      <c r="J267" s="46">
        <f>F267*10.764</f>
        <v>612.56847599999992</v>
      </c>
      <c r="K267" s="46">
        <f t="shared" si="358"/>
        <v>26.447147999999999</v>
      </c>
      <c r="L267" s="46">
        <f t="shared" si="358"/>
        <v>17.556083999999998</v>
      </c>
      <c r="M267" s="52">
        <f>J267+K267+L267</f>
        <v>656.57170799999994</v>
      </c>
      <c r="N267" s="64"/>
      <c r="O267" s="64"/>
      <c r="P267" s="78"/>
      <c r="Q267" s="97"/>
    </row>
    <row r="268" spans="2:17" s="98" customFormat="1" ht="15" customHeight="1" thickBot="1" x14ac:dyDescent="0.35">
      <c r="B268" s="90">
        <v>4</v>
      </c>
      <c r="C268" s="149"/>
      <c r="D268" s="37">
        <f t="shared" si="447"/>
        <v>3303</v>
      </c>
      <c r="E268" s="37" t="s">
        <v>56</v>
      </c>
      <c r="F268" s="49">
        <f t="shared" ref="F268:F269" si="448">58.878</f>
        <v>58.878</v>
      </c>
      <c r="G268" s="49">
        <f t="shared" ref="G268:G269" si="449">3.294</f>
        <v>3.294</v>
      </c>
      <c r="H268" s="49">
        <f t="shared" si="444"/>
        <v>1.631</v>
      </c>
      <c r="I268" s="46">
        <f t="shared" ref="I268:I273" si="450">F268+G268+H268</f>
        <v>63.802999999999997</v>
      </c>
      <c r="J268" s="46">
        <f t="shared" ref="J268:J273" si="451">F268*10.764</f>
        <v>633.76279199999999</v>
      </c>
      <c r="K268" s="46">
        <f t="shared" si="358"/>
        <v>35.456615999999997</v>
      </c>
      <c r="L268" s="46">
        <f t="shared" si="358"/>
        <v>17.556083999999998</v>
      </c>
      <c r="M268" s="52">
        <f t="shared" ref="M268:M273" si="452">J268+K268+L268</f>
        <v>686.77549199999999</v>
      </c>
      <c r="N268" s="64"/>
      <c r="O268" s="64"/>
      <c r="P268" s="81"/>
      <c r="Q268" s="97"/>
    </row>
    <row r="269" spans="2:17" s="98" customFormat="1" ht="15" customHeight="1" thickBot="1" x14ac:dyDescent="0.35">
      <c r="B269" s="90">
        <v>4</v>
      </c>
      <c r="C269" s="149"/>
      <c r="D269" s="37">
        <f t="shared" si="447"/>
        <v>3304</v>
      </c>
      <c r="E269" s="37" t="s">
        <v>56</v>
      </c>
      <c r="F269" s="49">
        <f t="shared" si="448"/>
        <v>58.878</v>
      </c>
      <c r="G269" s="49">
        <f t="shared" si="449"/>
        <v>3.294</v>
      </c>
      <c r="H269" s="49">
        <f t="shared" si="444"/>
        <v>1.631</v>
      </c>
      <c r="I269" s="46">
        <f t="shared" si="450"/>
        <v>63.802999999999997</v>
      </c>
      <c r="J269" s="46">
        <f t="shared" si="451"/>
        <v>633.76279199999999</v>
      </c>
      <c r="K269" s="46">
        <f t="shared" si="358"/>
        <v>35.456615999999997</v>
      </c>
      <c r="L269" s="46">
        <f t="shared" si="358"/>
        <v>17.556083999999998</v>
      </c>
      <c r="M269" s="52">
        <f t="shared" si="452"/>
        <v>686.77549199999999</v>
      </c>
      <c r="N269" s="64"/>
      <c r="O269" s="64"/>
      <c r="P269" s="81"/>
      <c r="Q269" s="97"/>
    </row>
    <row r="270" spans="2:17" ht="15" customHeight="1" thickBot="1" x14ac:dyDescent="0.35">
      <c r="B270" s="90">
        <v>4</v>
      </c>
      <c r="C270" s="149"/>
      <c r="D270" s="37">
        <f t="shared" si="447"/>
        <v>3305</v>
      </c>
      <c r="E270" s="37" t="s">
        <v>55</v>
      </c>
      <c r="F270" s="49">
        <f t="shared" ref="F270:F271" si="453">39.902</f>
        <v>39.902000000000001</v>
      </c>
      <c r="G270" s="49">
        <f t="shared" ref="G270:G271" si="454">2.502</f>
        <v>2.5019999999999998</v>
      </c>
      <c r="H270" s="49">
        <f>0</f>
        <v>0</v>
      </c>
      <c r="I270" s="46">
        <f t="shared" si="450"/>
        <v>42.404000000000003</v>
      </c>
      <c r="J270" s="46">
        <f t="shared" si="451"/>
        <v>429.50512800000001</v>
      </c>
      <c r="K270" s="46">
        <f t="shared" si="358"/>
        <v>26.931527999999997</v>
      </c>
      <c r="L270" s="46">
        <f t="shared" si="358"/>
        <v>0</v>
      </c>
      <c r="M270" s="52">
        <f t="shared" si="452"/>
        <v>456.43665600000003</v>
      </c>
      <c r="N270" s="64"/>
      <c r="O270" s="64"/>
      <c r="P270" s="81"/>
      <c r="Q270" s="97"/>
    </row>
    <row r="271" spans="2:17" ht="15" customHeight="1" thickBot="1" x14ac:dyDescent="0.35">
      <c r="B271" s="90">
        <v>4</v>
      </c>
      <c r="C271" s="149"/>
      <c r="D271" s="37">
        <f t="shared" si="447"/>
        <v>3306</v>
      </c>
      <c r="E271" s="37" t="s">
        <v>55</v>
      </c>
      <c r="F271" s="49">
        <f t="shared" si="453"/>
        <v>39.902000000000001</v>
      </c>
      <c r="G271" s="49">
        <f t="shared" si="454"/>
        <v>2.5019999999999998</v>
      </c>
      <c r="H271" s="49">
        <f>0</f>
        <v>0</v>
      </c>
      <c r="I271" s="46">
        <f t="shared" si="450"/>
        <v>42.404000000000003</v>
      </c>
      <c r="J271" s="46">
        <f t="shared" si="451"/>
        <v>429.50512800000001</v>
      </c>
      <c r="K271" s="46">
        <f t="shared" si="358"/>
        <v>26.931527999999997</v>
      </c>
      <c r="L271" s="46">
        <f t="shared" si="358"/>
        <v>0</v>
      </c>
      <c r="M271" s="52">
        <f t="shared" si="452"/>
        <v>456.43665600000003</v>
      </c>
      <c r="N271" s="64"/>
      <c r="O271" s="64"/>
      <c r="P271" s="81"/>
      <c r="Q271" s="97"/>
    </row>
    <row r="272" spans="2:17" s="98" customFormat="1" ht="15" customHeight="1" thickBot="1" x14ac:dyDescent="0.35">
      <c r="B272" s="90">
        <v>4</v>
      </c>
      <c r="C272" s="149"/>
      <c r="D272" s="37">
        <f t="shared" si="447"/>
        <v>3307</v>
      </c>
      <c r="E272" s="37" t="s">
        <v>56</v>
      </c>
      <c r="F272" s="49">
        <f t="shared" ref="F272:F273" si="455">58.878</f>
        <v>58.878</v>
      </c>
      <c r="G272" s="49">
        <f t="shared" ref="G272:G273" si="456">3.294</f>
        <v>3.294</v>
      </c>
      <c r="H272" s="49">
        <f t="shared" ref="H272:H277" si="457">1.631</f>
        <v>1.631</v>
      </c>
      <c r="I272" s="46">
        <f t="shared" si="450"/>
        <v>63.802999999999997</v>
      </c>
      <c r="J272" s="46">
        <f t="shared" si="451"/>
        <v>633.76279199999999</v>
      </c>
      <c r="K272" s="46">
        <f t="shared" si="358"/>
        <v>35.456615999999997</v>
      </c>
      <c r="L272" s="46">
        <f t="shared" si="358"/>
        <v>17.556083999999998</v>
      </c>
      <c r="M272" s="52">
        <f t="shared" si="452"/>
        <v>686.77549199999999</v>
      </c>
      <c r="N272" s="64"/>
      <c r="O272" s="64"/>
      <c r="P272" s="81"/>
      <c r="Q272" s="97"/>
    </row>
    <row r="273" spans="2:17" s="98" customFormat="1" ht="15.75" customHeight="1" thickBot="1" x14ac:dyDescent="0.35">
      <c r="B273" s="90">
        <v>4</v>
      </c>
      <c r="C273" s="150"/>
      <c r="D273" s="40">
        <f t="shared" si="447"/>
        <v>3308</v>
      </c>
      <c r="E273" s="40" t="s">
        <v>56</v>
      </c>
      <c r="F273" s="50">
        <f t="shared" si="455"/>
        <v>58.878</v>
      </c>
      <c r="G273" s="50">
        <f t="shared" si="456"/>
        <v>3.294</v>
      </c>
      <c r="H273" s="50">
        <f t="shared" si="457"/>
        <v>1.631</v>
      </c>
      <c r="I273" s="47">
        <f t="shared" si="450"/>
        <v>63.802999999999997</v>
      </c>
      <c r="J273" s="47">
        <f t="shared" si="451"/>
        <v>633.76279199999999</v>
      </c>
      <c r="K273" s="47">
        <f t="shared" si="358"/>
        <v>35.456615999999997</v>
      </c>
      <c r="L273" s="47">
        <f t="shared" si="358"/>
        <v>17.556083999999998</v>
      </c>
      <c r="M273" s="53">
        <f t="shared" si="452"/>
        <v>686.77549199999999</v>
      </c>
      <c r="N273" s="104"/>
      <c r="O273" s="104"/>
      <c r="P273" s="77"/>
      <c r="Q273" s="97"/>
    </row>
    <row r="274" spans="2:17" ht="15" customHeight="1" thickBot="1" x14ac:dyDescent="0.35">
      <c r="B274" s="90">
        <v>4</v>
      </c>
      <c r="C274" s="148">
        <v>34</v>
      </c>
      <c r="D274" s="38">
        <v>3401</v>
      </c>
      <c r="E274" s="38" t="s">
        <v>50</v>
      </c>
      <c r="F274" s="41">
        <f t="shared" ref="F274:F275" si="458">56.909</f>
        <v>56.908999999999999</v>
      </c>
      <c r="G274" s="41">
        <f t="shared" ref="G274:G275" si="459">2.457</f>
        <v>2.4569999999999999</v>
      </c>
      <c r="H274" s="41">
        <f t="shared" si="457"/>
        <v>1.631</v>
      </c>
      <c r="I274" s="44">
        <f>F274+G274+H274</f>
        <v>60.997</v>
      </c>
      <c r="J274" s="44">
        <f>F274*10.764</f>
        <v>612.56847599999992</v>
      </c>
      <c r="K274" s="44">
        <f t="shared" si="358"/>
        <v>26.447147999999999</v>
      </c>
      <c r="L274" s="44">
        <f t="shared" si="358"/>
        <v>17.556083999999998</v>
      </c>
      <c r="M274" s="51">
        <f>J274+K274+L274</f>
        <v>656.57170799999994</v>
      </c>
      <c r="N274" s="38"/>
      <c r="O274" s="38"/>
      <c r="P274" s="79"/>
      <c r="Q274" s="97"/>
    </row>
    <row r="275" spans="2:17" ht="15" customHeight="1" thickBot="1" x14ac:dyDescent="0.35">
      <c r="B275" s="90">
        <v>4</v>
      </c>
      <c r="C275" s="149"/>
      <c r="D275" s="37">
        <f t="shared" ref="D275:D281" si="460">D274+1</f>
        <v>3402</v>
      </c>
      <c r="E275" s="37" t="s">
        <v>50</v>
      </c>
      <c r="F275" s="49">
        <f t="shared" si="458"/>
        <v>56.908999999999999</v>
      </c>
      <c r="G275" s="49">
        <f t="shared" si="459"/>
        <v>2.4569999999999999</v>
      </c>
      <c r="H275" s="49">
        <f t="shared" si="457"/>
        <v>1.631</v>
      </c>
      <c r="I275" s="46">
        <f>F275+G275+H275</f>
        <v>60.997</v>
      </c>
      <c r="J275" s="46">
        <f>F275*10.764</f>
        <v>612.56847599999992</v>
      </c>
      <c r="K275" s="46">
        <f t="shared" si="358"/>
        <v>26.447147999999999</v>
      </c>
      <c r="L275" s="46">
        <f t="shared" si="358"/>
        <v>17.556083999999998</v>
      </c>
      <c r="M275" s="52">
        <f>J275+K275+L275</f>
        <v>656.57170799999994</v>
      </c>
      <c r="N275" s="64"/>
      <c r="O275" s="64"/>
      <c r="P275" s="78"/>
      <c r="Q275" s="97"/>
    </row>
    <row r="276" spans="2:17" s="98" customFormat="1" ht="15" customHeight="1" thickBot="1" x14ac:dyDescent="0.35">
      <c r="B276" s="90">
        <v>4</v>
      </c>
      <c r="C276" s="149"/>
      <c r="D276" s="37">
        <f t="shared" si="460"/>
        <v>3403</v>
      </c>
      <c r="E276" s="37" t="s">
        <v>56</v>
      </c>
      <c r="F276" s="49">
        <f t="shared" ref="F276:F277" si="461">58.878</f>
        <v>58.878</v>
      </c>
      <c r="G276" s="49">
        <f t="shared" ref="G276:G277" si="462">3.294</f>
        <v>3.294</v>
      </c>
      <c r="H276" s="49">
        <f t="shared" si="457"/>
        <v>1.631</v>
      </c>
      <c r="I276" s="46">
        <f t="shared" ref="I276:I339" si="463">F276+G276+H276</f>
        <v>63.802999999999997</v>
      </c>
      <c r="J276" s="46">
        <f t="shared" ref="J276:L339" si="464">F276*10.764</f>
        <v>633.76279199999999</v>
      </c>
      <c r="K276" s="46">
        <f t="shared" si="358"/>
        <v>35.456615999999997</v>
      </c>
      <c r="L276" s="46">
        <f t="shared" si="358"/>
        <v>17.556083999999998</v>
      </c>
      <c r="M276" s="52">
        <f t="shared" ref="M276:M339" si="465">J276+K276+L276</f>
        <v>686.77549199999999</v>
      </c>
      <c r="N276" s="64"/>
      <c r="O276" s="64"/>
      <c r="P276" s="81"/>
      <c r="Q276" s="97"/>
    </row>
    <row r="277" spans="2:17" s="98" customFormat="1" ht="15" customHeight="1" thickBot="1" x14ac:dyDescent="0.35">
      <c r="B277" s="90">
        <v>4</v>
      </c>
      <c r="C277" s="149"/>
      <c r="D277" s="37">
        <f t="shared" si="460"/>
        <v>3404</v>
      </c>
      <c r="E277" s="37" t="s">
        <v>56</v>
      </c>
      <c r="F277" s="49">
        <f t="shared" si="461"/>
        <v>58.878</v>
      </c>
      <c r="G277" s="49">
        <f t="shared" si="462"/>
        <v>3.294</v>
      </c>
      <c r="H277" s="49">
        <f t="shared" si="457"/>
        <v>1.631</v>
      </c>
      <c r="I277" s="46">
        <f t="shared" si="463"/>
        <v>63.802999999999997</v>
      </c>
      <c r="J277" s="46">
        <f t="shared" si="464"/>
        <v>633.76279199999999</v>
      </c>
      <c r="K277" s="46">
        <f t="shared" si="358"/>
        <v>35.456615999999997</v>
      </c>
      <c r="L277" s="46">
        <f t="shared" si="358"/>
        <v>17.556083999999998</v>
      </c>
      <c r="M277" s="52">
        <f t="shared" si="465"/>
        <v>686.77549199999999</v>
      </c>
      <c r="N277" s="64"/>
      <c r="O277" s="64"/>
      <c r="P277" s="81"/>
      <c r="Q277" s="97"/>
    </row>
    <row r="278" spans="2:17" ht="15" customHeight="1" thickBot="1" x14ac:dyDescent="0.35">
      <c r="B278" s="90">
        <v>4</v>
      </c>
      <c r="C278" s="149"/>
      <c r="D278" s="37">
        <f t="shared" si="460"/>
        <v>3405</v>
      </c>
      <c r="E278" s="37" t="s">
        <v>55</v>
      </c>
      <c r="F278" s="49">
        <f t="shared" ref="F278:F279" si="466">39.902</f>
        <v>39.902000000000001</v>
      </c>
      <c r="G278" s="49">
        <f t="shared" ref="G278:G279" si="467">2.502</f>
        <v>2.5019999999999998</v>
      </c>
      <c r="H278" s="49">
        <f>0</f>
        <v>0</v>
      </c>
      <c r="I278" s="46">
        <f t="shared" si="463"/>
        <v>42.404000000000003</v>
      </c>
      <c r="J278" s="46">
        <f t="shared" si="464"/>
        <v>429.50512800000001</v>
      </c>
      <c r="K278" s="46">
        <f t="shared" si="358"/>
        <v>26.931527999999997</v>
      </c>
      <c r="L278" s="46">
        <f t="shared" si="358"/>
        <v>0</v>
      </c>
      <c r="M278" s="52">
        <f t="shared" si="465"/>
        <v>456.43665600000003</v>
      </c>
      <c r="N278" s="64"/>
      <c r="O278" s="64"/>
      <c r="P278" s="81"/>
      <c r="Q278" s="97"/>
    </row>
    <row r="279" spans="2:17" ht="15" customHeight="1" thickBot="1" x14ac:dyDescent="0.35">
      <c r="B279" s="90">
        <v>4</v>
      </c>
      <c r="C279" s="149"/>
      <c r="D279" s="37">
        <f t="shared" si="460"/>
        <v>3406</v>
      </c>
      <c r="E279" s="37" t="s">
        <v>55</v>
      </c>
      <c r="F279" s="49">
        <f t="shared" si="466"/>
        <v>39.902000000000001</v>
      </c>
      <c r="G279" s="49">
        <f t="shared" si="467"/>
        <v>2.5019999999999998</v>
      </c>
      <c r="H279" s="49">
        <f>0</f>
        <v>0</v>
      </c>
      <c r="I279" s="46">
        <f t="shared" si="463"/>
        <v>42.404000000000003</v>
      </c>
      <c r="J279" s="46">
        <f t="shared" si="464"/>
        <v>429.50512800000001</v>
      </c>
      <c r="K279" s="46">
        <f t="shared" si="358"/>
        <v>26.931527999999997</v>
      </c>
      <c r="L279" s="46">
        <f t="shared" si="358"/>
        <v>0</v>
      </c>
      <c r="M279" s="52">
        <f t="shared" si="465"/>
        <v>456.43665600000003</v>
      </c>
      <c r="N279" s="64"/>
      <c r="O279" s="64"/>
      <c r="P279" s="81"/>
      <c r="Q279" s="97"/>
    </row>
    <row r="280" spans="2:17" s="98" customFormat="1" ht="15" customHeight="1" thickBot="1" x14ac:dyDescent="0.35">
      <c r="B280" s="90">
        <v>4</v>
      </c>
      <c r="C280" s="149"/>
      <c r="D280" s="37">
        <f t="shared" si="460"/>
        <v>3407</v>
      </c>
      <c r="E280" s="37" t="s">
        <v>56</v>
      </c>
      <c r="F280" s="49">
        <f t="shared" ref="F280:F281" si="468">58.878</f>
        <v>58.878</v>
      </c>
      <c r="G280" s="49">
        <f t="shared" ref="G280:G281" si="469">3.294</f>
        <v>3.294</v>
      </c>
      <c r="H280" s="49">
        <f t="shared" ref="H280:H285" si="470">1.631</f>
        <v>1.631</v>
      </c>
      <c r="I280" s="46">
        <f t="shared" si="463"/>
        <v>63.802999999999997</v>
      </c>
      <c r="J280" s="46">
        <f t="shared" si="464"/>
        <v>633.76279199999999</v>
      </c>
      <c r="K280" s="46">
        <f t="shared" si="358"/>
        <v>35.456615999999997</v>
      </c>
      <c r="L280" s="46">
        <f t="shared" si="358"/>
        <v>17.556083999999998</v>
      </c>
      <c r="M280" s="52">
        <f t="shared" si="465"/>
        <v>686.77549199999999</v>
      </c>
      <c r="N280" s="64"/>
      <c r="O280" s="64"/>
      <c r="P280" s="81"/>
      <c r="Q280" s="97"/>
    </row>
    <row r="281" spans="2:17" s="98" customFormat="1" ht="15.75" customHeight="1" thickBot="1" x14ac:dyDescent="0.35">
      <c r="B281" s="90">
        <v>4</v>
      </c>
      <c r="C281" s="150"/>
      <c r="D281" s="40">
        <f t="shared" si="460"/>
        <v>3408</v>
      </c>
      <c r="E281" s="40" t="s">
        <v>56</v>
      </c>
      <c r="F281" s="50">
        <f t="shared" si="468"/>
        <v>58.878</v>
      </c>
      <c r="G281" s="50">
        <f t="shared" si="469"/>
        <v>3.294</v>
      </c>
      <c r="H281" s="50">
        <f t="shared" si="470"/>
        <v>1.631</v>
      </c>
      <c r="I281" s="47">
        <f t="shared" si="463"/>
        <v>63.802999999999997</v>
      </c>
      <c r="J281" s="47">
        <f t="shared" si="464"/>
        <v>633.76279199999999</v>
      </c>
      <c r="K281" s="47">
        <f t="shared" si="358"/>
        <v>35.456615999999997</v>
      </c>
      <c r="L281" s="47">
        <f t="shared" si="358"/>
        <v>17.556083999999998</v>
      </c>
      <c r="M281" s="53">
        <f t="shared" si="465"/>
        <v>686.77549199999999</v>
      </c>
      <c r="N281" s="104"/>
      <c r="O281" s="104"/>
      <c r="P281" s="77"/>
      <c r="Q281" s="97"/>
    </row>
    <row r="282" spans="2:17" ht="15" customHeight="1" thickBot="1" x14ac:dyDescent="0.35">
      <c r="B282" s="90">
        <v>4</v>
      </c>
      <c r="C282" s="148">
        <v>35</v>
      </c>
      <c r="D282" s="38">
        <v>3501</v>
      </c>
      <c r="E282" s="38" t="s">
        <v>50</v>
      </c>
      <c r="F282" s="41">
        <f t="shared" ref="F282:F283" si="471">56.909</f>
        <v>56.908999999999999</v>
      </c>
      <c r="G282" s="41">
        <f t="shared" ref="G282:G283" si="472">2.457</f>
        <v>2.4569999999999999</v>
      </c>
      <c r="H282" s="41">
        <f t="shared" si="470"/>
        <v>1.631</v>
      </c>
      <c r="I282" s="44">
        <f t="shared" si="463"/>
        <v>60.997</v>
      </c>
      <c r="J282" s="44">
        <f t="shared" si="464"/>
        <v>612.56847599999992</v>
      </c>
      <c r="K282" s="44">
        <f t="shared" si="464"/>
        <v>26.447147999999999</v>
      </c>
      <c r="L282" s="44">
        <f t="shared" si="464"/>
        <v>17.556083999999998</v>
      </c>
      <c r="M282" s="51">
        <f t="shared" si="465"/>
        <v>656.57170799999994</v>
      </c>
      <c r="N282" s="38"/>
      <c r="O282" s="38"/>
      <c r="P282" s="79"/>
      <c r="Q282" s="97"/>
    </row>
    <row r="283" spans="2:17" ht="15" customHeight="1" thickBot="1" x14ac:dyDescent="0.35">
      <c r="B283" s="90">
        <v>4</v>
      </c>
      <c r="C283" s="149"/>
      <c r="D283" s="37">
        <f t="shared" ref="D283:D289" si="473">D282+1</f>
        <v>3502</v>
      </c>
      <c r="E283" s="37" t="s">
        <v>50</v>
      </c>
      <c r="F283" s="49">
        <f t="shared" si="471"/>
        <v>56.908999999999999</v>
      </c>
      <c r="G283" s="49">
        <f t="shared" si="472"/>
        <v>2.4569999999999999</v>
      </c>
      <c r="H283" s="49">
        <f t="shared" si="470"/>
        <v>1.631</v>
      </c>
      <c r="I283" s="46">
        <f t="shared" si="463"/>
        <v>60.997</v>
      </c>
      <c r="J283" s="46">
        <f t="shared" si="464"/>
        <v>612.56847599999992</v>
      </c>
      <c r="K283" s="46">
        <f t="shared" si="464"/>
        <v>26.447147999999999</v>
      </c>
      <c r="L283" s="46">
        <f t="shared" si="464"/>
        <v>17.556083999999998</v>
      </c>
      <c r="M283" s="52">
        <f t="shared" si="465"/>
        <v>656.57170799999994</v>
      </c>
      <c r="N283" s="64"/>
      <c r="O283" s="64"/>
      <c r="P283" s="78"/>
      <c r="Q283" s="97"/>
    </row>
    <row r="284" spans="2:17" ht="15" customHeight="1" thickBot="1" x14ac:dyDescent="0.35">
      <c r="B284" s="90">
        <v>4</v>
      </c>
      <c r="C284" s="149"/>
      <c r="D284" s="37">
        <f t="shared" si="473"/>
        <v>3503</v>
      </c>
      <c r="E284" s="37" t="s">
        <v>56</v>
      </c>
      <c r="F284" s="49">
        <f t="shared" ref="F284:F285" si="474">58.878</f>
        <v>58.878</v>
      </c>
      <c r="G284" s="49">
        <f t="shared" ref="G284:G285" si="475">3.294</f>
        <v>3.294</v>
      </c>
      <c r="H284" s="49">
        <f t="shared" si="470"/>
        <v>1.631</v>
      </c>
      <c r="I284" s="46">
        <f t="shared" si="463"/>
        <v>63.802999999999997</v>
      </c>
      <c r="J284" s="46">
        <f t="shared" si="464"/>
        <v>633.76279199999999</v>
      </c>
      <c r="K284" s="46">
        <f t="shared" si="464"/>
        <v>35.456615999999997</v>
      </c>
      <c r="L284" s="46">
        <f t="shared" si="464"/>
        <v>17.556083999999998</v>
      </c>
      <c r="M284" s="52">
        <f t="shared" si="465"/>
        <v>686.77549199999999</v>
      </c>
      <c r="N284" s="64"/>
      <c r="O284" s="64"/>
      <c r="P284" s="81"/>
      <c r="Q284" s="97"/>
    </row>
    <row r="285" spans="2:17" s="98" customFormat="1" ht="15" customHeight="1" thickBot="1" x14ac:dyDescent="0.35">
      <c r="B285" s="90">
        <v>4</v>
      </c>
      <c r="C285" s="149"/>
      <c r="D285" s="37">
        <f t="shared" si="473"/>
        <v>3504</v>
      </c>
      <c r="E285" s="37" t="s">
        <v>56</v>
      </c>
      <c r="F285" s="49">
        <f t="shared" si="474"/>
        <v>58.878</v>
      </c>
      <c r="G285" s="49">
        <f t="shared" si="475"/>
        <v>3.294</v>
      </c>
      <c r="H285" s="49">
        <f t="shared" si="470"/>
        <v>1.631</v>
      </c>
      <c r="I285" s="46">
        <f t="shared" si="463"/>
        <v>63.802999999999997</v>
      </c>
      <c r="J285" s="46">
        <f t="shared" si="464"/>
        <v>633.76279199999999</v>
      </c>
      <c r="K285" s="46">
        <f t="shared" si="464"/>
        <v>35.456615999999997</v>
      </c>
      <c r="L285" s="46">
        <f t="shared" si="464"/>
        <v>17.556083999999998</v>
      </c>
      <c r="M285" s="52">
        <f t="shared" si="465"/>
        <v>686.77549199999999</v>
      </c>
      <c r="N285" s="64"/>
      <c r="O285" s="64"/>
      <c r="P285" s="81"/>
      <c r="Q285" s="97"/>
    </row>
    <row r="286" spans="2:17" ht="15" customHeight="1" thickBot="1" x14ac:dyDescent="0.35">
      <c r="B286" s="90">
        <v>4</v>
      </c>
      <c r="C286" s="149"/>
      <c r="D286" s="37">
        <f t="shared" si="473"/>
        <v>3505</v>
      </c>
      <c r="E286" s="37" t="s">
        <v>55</v>
      </c>
      <c r="F286" s="49">
        <f t="shared" ref="F286:F287" si="476">39.902</f>
        <v>39.902000000000001</v>
      </c>
      <c r="G286" s="49">
        <f t="shared" ref="G286:G287" si="477">2.502</f>
        <v>2.5019999999999998</v>
      </c>
      <c r="H286" s="49">
        <f>0</f>
        <v>0</v>
      </c>
      <c r="I286" s="46">
        <f t="shared" si="463"/>
        <v>42.404000000000003</v>
      </c>
      <c r="J286" s="46">
        <f t="shared" si="464"/>
        <v>429.50512800000001</v>
      </c>
      <c r="K286" s="46">
        <f t="shared" si="464"/>
        <v>26.931527999999997</v>
      </c>
      <c r="L286" s="46">
        <f t="shared" si="464"/>
        <v>0</v>
      </c>
      <c r="M286" s="52">
        <f t="shared" si="465"/>
        <v>456.43665600000003</v>
      </c>
      <c r="N286" s="64"/>
      <c r="O286" s="64"/>
      <c r="P286" s="81"/>
      <c r="Q286" s="97"/>
    </row>
    <row r="287" spans="2:17" ht="15" customHeight="1" thickBot="1" x14ac:dyDescent="0.35">
      <c r="B287" s="90">
        <v>4</v>
      </c>
      <c r="C287" s="149"/>
      <c r="D287" s="37">
        <f t="shared" si="473"/>
        <v>3506</v>
      </c>
      <c r="E287" s="37" t="s">
        <v>55</v>
      </c>
      <c r="F287" s="49">
        <f t="shared" si="476"/>
        <v>39.902000000000001</v>
      </c>
      <c r="G287" s="49">
        <f t="shared" si="477"/>
        <v>2.5019999999999998</v>
      </c>
      <c r="H287" s="49">
        <f>0</f>
        <v>0</v>
      </c>
      <c r="I287" s="46">
        <f t="shared" si="463"/>
        <v>42.404000000000003</v>
      </c>
      <c r="J287" s="46">
        <f t="shared" si="464"/>
        <v>429.50512800000001</v>
      </c>
      <c r="K287" s="46">
        <f t="shared" si="464"/>
        <v>26.931527999999997</v>
      </c>
      <c r="L287" s="46">
        <f t="shared" si="464"/>
        <v>0</v>
      </c>
      <c r="M287" s="52">
        <f t="shared" si="465"/>
        <v>456.43665600000003</v>
      </c>
      <c r="N287" s="64"/>
      <c r="O287" s="64"/>
      <c r="P287" s="81"/>
      <c r="Q287" s="97"/>
    </row>
    <row r="288" spans="2:17" s="98" customFormat="1" ht="15" customHeight="1" thickBot="1" x14ac:dyDescent="0.35">
      <c r="B288" s="90">
        <v>4</v>
      </c>
      <c r="C288" s="149"/>
      <c r="D288" s="37">
        <f t="shared" si="473"/>
        <v>3507</v>
      </c>
      <c r="E288" s="37" t="s">
        <v>56</v>
      </c>
      <c r="F288" s="49">
        <f t="shared" ref="F288:F289" si="478">58.878</f>
        <v>58.878</v>
      </c>
      <c r="G288" s="49">
        <f t="shared" ref="G288:G289" si="479">3.294</f>
        <v>3.294</v>
      </c>
      <c r="H288" s="49">
        <f t="shared" ref="H288:H293" si="480">1.631</f>
        <v>1.631</v>
      </c>
      <c r="I288" s="46">
        <f t="shared" si="463"/>
        <v>63.802999999999997</v>
      </c>
      <c r="J288" s="46">
        <f t="shared" si="464"/>
        <v>633.76279199999999</v>
      </c>
      <c r="K288" s="46">
        <f t="shared" si="464"/>
        <v>35.456615999999997</v>
      </c>
      <c r="L288" s="46">
        <f t="shared" si="464"/>
        <v>17.556083999999998</v>
      </c>
      <c r="M288" s="52">
        <f t="shared" si="465"/>
        <v>686.77549199999999</v>
      </c>
      <c r="N288" s="64"/>
      <c r="O288" s="64"/>
      <c r="P288" s="81"/>
      <c r="Q288" s="97"/>
    </row>
    <row r="289" spans="2:17" s="98" customFormat="1" ht="15.75" customHeight="1" thickBot="1" x14ac:dyDescent="0.35">
      <c r="B289" s="90">
        <v>4</v>
      </c>
      <c r="C289" s="150"/>
      <c r="D289" s="40">
        <f t="shared" si="473"/>
        <v>3508</v>
      </c>
      <c r="E289" s="40" t="s">
        <v>56</v>
      </c>
      <c r="F289" s="50">
        <f t="shared" si="478"/>
        <v>58.878</v>
      </c>
      <c r="G289" s="50">
        <f t="shared" si="479"/>
        <v>3.294</v>
      </c>
      <c r="H289" s="50">
        <f t="shared" si="480"/>
        <v>1.631</v>
      </c>
      <c r="I289" s="47">
        <f t="shared" si="463"/>
        <v>63.802999999999997</v>
      </c>
      <c r="J289" s="47">
        <f t="shared" si="464"/>
        <v>633.76279199999999</v>
      </c>
      <c r="K289" s="47">
        <f t="shared" si="464"/>
        <v>35.456615999999997</v>
      </c>
      <c r="L289" s="47">
        <f t="shared" si="464"/>
        <v>17.556083999999998</v>
      </c>
      <c r="M289" s="53">
        <f t="shared" si="465"/>
        <v>686.77549199999999</v>
      </c>
      <c r="N289" s="104"/>
      <c r="O289" s="104"/>
      <c r="P289" s="77"/>
      <c r="Q289" s="97"/>
    </row>
    <row r="290" spans="2:17" ht="15" customHeight="1" thickBot="1" x14ac:dyDescent="0.35">
      <c r="B290" s="90">
        <v>4</v>
      </c>
      <c r="C290" s="148">
        <v>36</v>
      </c>
      <c r="D290" s="38">
        <v>3601</v>
      </c>
      <c r="E290" s="38" t="s">
        <v>50</v>
      </c>
      <c r="F290" s="41">
        <f t="shared" ref="F290:F291" si="481">56.909</f>
        <v>56.908999999999999</v>
      </c>
      <c r="G290" s="41">
        <f t="shared" ref="G290:G291" si="482">2.457</f>
        <v>2.4569999999999999</v>
      </c>
      <c r="H290" s="41">
        <f t="shared" si="480"/>
        <v>1.631</v>
      </c>
      <c r="I290" s="44">
        <f t="shared" si="463"/>
        <v>60.997</v>
      </c>
      <c r="J290" s="44">
        <f t="shared" si="464"/>
        <v>612.56847599999992</v>
      </c>
      <c r="K290" s="44">
        <f t="shared" si="464"/>
        <v>26.447147999999999</v>
      </c>
      <c r="L290" s="44">
        <f t="shared" si="464"/>
        <v>17.556083999999998</v>
      </c>
      <c r="M290" s="51">
        <f t="shared" si="465"/>
        <v>656.57170799999994</v>
      </c>
      <c r="N290" s="38"/>
      <c r="O290" s="38"/>
      <c r="P290" s="79"/>
      <c r="Q290" s="97"/>
    </row>
    <row r="291" spans="2:17" ht="15" customHeight="1" thickBot="1" x14ac:dyDescent="0.35">
      <c r="B291" s="90">
        <v>4</v>
      </c>
      <c r="C291" s="149"/>
      <c r="D291" s="37">
        <f t="shared" ref="D291:D297" si="483">D290+1</f>
        <v>3602</v>
      </c>
      <c r="E291" s="37" t="s">
        <v>50</v>
      </c>
      <c r="F291" s="49">
        <f t="shared" si="481"/>
        <v>56.908999999999999</v>
      </c>
      <c r="G291" s="49">
        <f t="shared" si="482"/>
        <v>2.4569999999999999</v>
      </c>
      <c r="H291" s="49">
        <f t="shared" si="480"/>
        <v>1.631</v>
      </c>
      <c r="I291" s="46">
        <f t="shared" si="463"/>
        <v>60.997</v>
      </c>
      <c r="J291" s="46">
        <f t="shared" si="464"/>
        <v>612.56847599999992</v>
      </c>
      <c r="K291" s="46">
        <f t="shared" si="464"/>
        <v>26.447147999999999</v>
      </c>
      <c r="L291" s="46">
        <f t="shared" si="464"/>
        <v>17.556083999999998</v>
      </c>
      <c r="M291" s="52">
        <f t="shared" si="465"/>
        <v>656.57170799999994</v>
      </c>
      <c r="N291" s="64"/>
      <c r="O291" s="64"/>
      <c r="P291" s="78"/>
      <c r="Q291" s="97"/>
    </row>
    <row r="292" spans="2:17" s="98" customFormat="1" ht="15" customHeight="1" thickBot="1" x14ac:dyDescent="0.35">
      <c r="B292" s="90">
        <v>4</v>
      </c>
      <c r="C292" s="149"/>
      <c r="D292" s="37">
        <f t="shared" si="483"/>
        <v>3603</v>
      </c>
      <c r="E292" s="37" t="s">
        <v>56</v>
      </c>
      <c r="F292" s="49">
        <f t="shared" ref="F292:F293" si="484">58.878</f>
        <v>58.878</v>
      </c>
      <c r="G292" s="49">
        <f t="shared" ref="G292:G293" si="485">3.294</f>
        <v>3.294</v>
      </c>
      <c r="H292" s="49">
        <f t="shared" si="480"/>
        <v>1.631</v>
      </c>
      <c r="I292" s="46">
        <f t="shared" si="463"/>
        <v>63.802999999999997</v>
      </c>
      <c r="J292" s="46">
        <f t="shared" si="464"/>
        <v>633.76279199999999</v>
      </c>
      <c r="K292" s="46">
        <f t="shared" si="464"/>
        <v>35.456615999999997</v>
      </c>
      <c r="L292" s="46">
        <f t="shared" si="464"/>
        <v>17.556083999999998</v>
      </c>
      <c r="M292" s="52">
        <f t="shared" si="465"/>
        <v>686.77549199999999</v>
      </c>
      <c r="N292" s="64"/>
      <c r="O292" s="64"/>
      <c r="P292" s="81"/>
      <c r="Q292" s="97"/>
    </row>
    <row r="293" spans="2:17" s="98" customFormat="1" ht="15" customHeight="1" thickBot="1" x14ac:dyDescent="0.35">
      <c r="B293" s="90">
        <v>4</v>
      </c>
      <c r="C293" s="149"/>
      <c r="D293" s="37">
        <f t="shared" si="483"/>
        <v>3604</v>
      </c>
      <c r="E293" s="37" t="s">
        <v>56</v>
      </c>
      <c r="F293" s="49">
        <f t="shared" si="484"/>
        <v>58.878</v>
      </c>
      <c r="G293" s="49">
        <f t="shared" si="485"/>
        <v>3.294</v>
      </c>
      <c r="H293" s="49">
        <f t="shared" si="480"/>
        <v>1.631</v>
      </c>
      <c r="I293" s="46">
        <f t="shared" si="463"/>
        <v>63.802999999999997</v>
      </c>
      <c r="J293" s="46">
        <f t="shared" si="464"/>
        <v>633.76279199999999</v>
      </c>
      <c r="K293" s="46">
        <f t="shared" si="464"/>
        <v>35.456615999999997</v>
      </c>
      <c r="L293" s="46">
        <f t="shared" si="464"/>
        <v>17.556083999999998</v>
      </c>
      <c r="M293" s="52">
        <f t="shared" si="465"/>
        <v>686.77549199999999</v>
      </c>
      <c r="N293" s="64"/>
      <c r="O293" s="64"/>
      <c r="P293" s="81"/>
      <c r="Q293" s="97"/>
    </row>
    <row r="294" spans="2:17" ht="15" customHeight="1" thickBot="1" x14ac:dyDescent="0.35">
      <c r="B294" s="90">
        <v>4</v>
      </c>
      <c r="C294" s="149"/>
      <c r="D294" s="37">
        <f t="shared" si="483"/>
        <v>3605</v>
      </c>
      <c r="E294" s="37" t="s">
        <v>55</v>
      </c>
      <c r="F294" s="49">
        <f t="shared" ref="F294:F295" si="486">39.902</f>
        <v>39.902000000000001</v>
      </c>
      <c r="G294" s="49">
        <f t="shared" ref="G294:G295" si="487">2.502</f>
        <v>2.5019999999999998</v>
      </c>
      <c r="H294" s="49">
        <f>0</f>
        <v>0</v>
      </c>
      <c r="I294" s="46">
        <f t="shared" si="463"/>
        <v>42.404000000000003</v>
      </c>
      <c r="J294" s="46">
        <f t="shared" si="464"/>
        <v>429.50512800000001</v>
      </c>
      <c r="K294" s="46">
        <f t="shared" si="464"/>
        <v>26.931527999999997</v>
      </c>
      <c r="L294" s="46">
        <f t="shared" si="464"/>
        <v>0</v>
      </c>
      <c r="M294" s="52">
        <f t="shared" si="465"/>
        <v>456.43665600000003</v>
      </c>
      <c r="N294" s="64"/>
      <c r="O294" s="64"/>
      <c r="P294" s="81"/>
      <c r="Q294" s="97"/>
    </row>
    <row r="295" spans="2:17" ht="15" customHeight="1" thickBot="1" x14ac:dyDescent="0.35">
      <c r="B295" s="90">
        <v>4</v>
      </c>
      <c r="C295" s="149"/>
      <c r="D295" s="37">
        <f t="shared" si="483"/>
        <v>3606</v>
      </c>
      <c r="E295" s="37" t="s">
        <v>55</v>
      </c>
      <c r="F295" s="49">
        <f t="shared" si="486"/>
        <v>39.902000000000001</v>
      </c>
      <c r="G295" s="49">
        <f t="shared" si="487"/>
        <v>2.5019999999999998</v>
      </c>
      <c r="H295" s="49">
        <f>0</f>
        <v>0</v>
      </c>
      <c r="I295" s="46">
        <f t="shared" si="463"/>
        <v>42.404000000000003</v>
      </c>
      <c r="J295" s="46">
        <f t="shared" si="464"/>
        <v>429.50512800000001</v>
      </c>
      <c r="K295" s="46">
        <f t="shared" si="464"/>
        <v>26.931527999999997</v>
      </c>
      <c r="L295" s="46">
        <f t="shared" si="464"/>
        <v>0</v>
      </c>
      <c r="M295" s="52">
        <f t="shared" si="465"/>
        <v>456.43665600000003</v>
      </c>
      <c r="N295" s="64"/>
      <c r="O295" s="64"/>
      <c r="P295" s="81"/>
      <c r="Q295" s="97"/>
    </row>
    <row r="296" spans="2:17" s="98" customFormat="1" ht="15" customHeight="1" thickBot="1" x14ac:dyDescent="0.35">
      <c r="B296" s="90">
        <v>4</v>
      </c>
      <c r="C296" s="149"/>
      <c r="D296" s="37">
        <f t="shared" si="483"/>
        <v>3607</v>
      </c>
      <c r="E296" s="37" t="s">
        <v>56</v>
      </c>
      <c r="F296" s="49">
        <f t="shared" ref="F296:F297" si="488">58.878</f>
        <v>58.878</v>
      </c>
      <c r="G296" s="49">
        <f t="shared" ref="G296:G297" si="489">3.294</f>
        <v>3.294</v>
      </c>
      <c r="H296" s="49">
        <f t="shared" ref="H296:H301" si="490">1.631</f>
        <v>1.631</v>
      </c>
      <c r="I296" s="46">
        <f t="shared" si="463"/>
        <v>63.802999999999997</v>
      </c>
      <c r="J296" s="46">
        <f t="shared" si="464"/>
        <v>633.76279199999999</v>
      </c>
      <c r="K296" s="46">
        <f t="shared" si="464"/>
        <v>35.456615999999997</v>
      </c>
      <c r="L296" s="46">
        <f t="shared" si="464"/>
        <v>17.556083999999998</v>
      </c>
      <c r="M296" s="52">
        <f t="shared" si="465"/>
        <v>686.77549199999999</v>
      </c>
      <c r="N296" s="64"/>
      <c r="O296" s="64"/>
      <c r="P296" s="81"/>
      <c r="Q296" s="97"/>
    </row>
    <row r="297" spans="2:17" s="98" customFormat="1" ht="15.75" customHeight="1" thickBot="1" x14ac:dyDescent="0.35">
      <c r="B297" s="90">
        <v>4</v>
      </c>
      <c r="C297" s="150"/>
      <c r="D297" s="40">
        <f t="shared" si="483"/>
        <v>3608</v>
      </c>
      <c r="E297" s="40" t="s">
        <v>56</v>
      </c>
      <c r="F297" s="50">
        <f t="shared" si="488"/>
        <v>58.878</v>
      </c>
      <c r="G297" s="50">
        <f t="shared" si="489"/>
        <v>3.294</v>
      </c>
      <c r="H297" s="50">
        <f t="shared" si="490"/>
        <v>1.631</v>
      </c>
      <c r="I297" s="47">
        <f t="shared" si="463"/>
        <v>63.802999999999997</v>
      </c>
      <c r="J297" s="47">
        <f t="shared" si="464"/>
        <v>633.76279199999999</v>
      </c>
      <c r="K297" s="47">
        <f t="shared" si="464"/>
        <v>35.456615999999997</v>
      </c>
      <c r="L297" s="47">
        <f t="shared" si="464"/>
        <v>17.556083999999998</v>
      </c>
      <c r="M297" s="53">
        <f t="shared" si="465"/>
        <v>686.77549199999999</v>
      </c>
      <c r="N297" s="104"/>
      <c r="O297" s="104"/>
      <c r="P297" s="77"/>
      <c r="Q297" s="97"/>
    </row>
    <row r="298" spans="2:17" ht="15" customHeight="1" thickBot="1" x14ac:dyDescent="0.35">
      <c r="B298" s="90">
        <v>4</v>
      </c>
      <c r="C298" s="148">
        <v>37</v>
      </c>
      <c r="D298" s="38">
        <v>3701</v>
      </c>
      <c r="E298" s="38" t="s">
        <v>50</v>
      </c>
      <c r="F298" s="41">
        <f t="shared" ref="F298:F299" si="491">56.909</f>
        <v>56.908999999999999</v>
      </c>
      <c r="G298" s="41">
        <f t="shared" ref="G298:G299" si="492">2.457</f>
        <v>2.4569999999999999</v>
      </c>
      <c r="H298" s="41">
        <f t="shared" si="490"/>
        <v>1.631</v>
      </c>
      <c r="I298" s="44">
        <f t="shared" si="463"/>
        <v>60.997</v>
      </c>
      <c r="J298" s="44">
        <f t="shared" si="464"/>
        <v>612.56847599999992</v>
      </c>
      <c r="K298" s="44">
        <f t="shared" si="464"/>
        <v>26.447147999999999</v>
      </c>
      <c r="L298" s="44">
        <f t="shared" si="464"/>
        <v>17.556083999999998</v>
      </c>
      <c r="M298" s="51">
        <f t="shared" si="465"/>
        <v>656.57170799999994</v>
      </c>
      <c r="N298" s="38"/>
      <c r="O298" s="38"/>
      <c r="P298" s="79"/>
      <c r="Q298" s="97"/>
    </row>
    <row r="299" spans="2:17" ht="15" customHeight="1" thickBot="1" x14ac:dyDescent="0.35">
      <c r="B299" s="90">
        <v>4</v>
      </c>
      <c r="C299" s="149"/>
      <c r="D299" s="37">
        <f t="shared" ref="D299:D305" si="493">D298+1</f>
        <v>3702</v>
      </c>
      <c r="E299" s="37" t="s">
        <v>50</v>
      </c>
      <c r="F299" s="49">
        <f t="shared" si="491"/>
        <v>56.908999999999999</v>
      </c>
      <c r="G299" s="49">
        <f t="shared" si="492"/>
        <v>2.4569999999999999</v>
      </c>
      <c r="H299" s="49">
        <f t="shared" si="490"/>
        <v>1.631</v>
      </c>
      <c r="I299" s="46">
        <f t="shared" ref="I299" si="494">F299+G299+H299</f>
        <v>60.997</v>
      </c>
      <c r="J299" s="46">
        <f t="shared" ref="J299" si="495">F299*10.764</f>
        <v>612.56847599999992</v>
      </c>
      <c r="K299" s="46">
        <f t="shared" ref="K299" si="496">G299*10.764</f>
        <v>26.447147999999999</v>
      </c>
      <c r="L299" s="46">
        <f t="shared" ref="L299" si="497">H299*10.764</f>
        <v>17.556083999999998</v>
      </c>
      <c r="M299" s="52">
        <f t="shared" ref="M299" si="498">J299+K299+L299</f>
        <v>656.57170799999994</v>
      </c>
      <c r="N299" s="64"/>
      <c r="O299" s="64"/>
      <c r="P299" s="78"/>
      <c r="Q299" s="97"/>
    </row>
    <row r="300" spans="2:17" s="98" customFormat="1" ht="15" customHeight="1" thickBot="1" x14ac:dyDescent="0.35">
      <c r="B300" s="90">
        <v>4</v>
      </c>
      <c r="C300" s="149"/>
      <c r="D300" s="37">
        <f t="shared" si="493"/>
        <v>3703</v>
      </c>
      <c r="E300" s="37" t="s">
        <v>56</v>
      </c>
      <c r="F300" s="49">
        <f t="shared" ref="F300:F301" si="499">58.878</f>
        <v>58.878</v>
      </c>
      <c r="G300" s="49">
        <f t="shared" ref="G300:G301" si="500">3.294</f>
        <v>3.294</v>
      </c>
      <c r="H300" s="49">
        <f t="shared" si="490"/>
        <v>1.631</v>
      </c>
      <c r="I300" s="46">
        <f t="shared" si="463"/>
        <v>63.802999999999997</v>
      </c>
      <c r="J300" s="46">
        <f t="shared" si="464"/>
        <v>633.76279199999999</v>
      </c>
      <c r="K300" s="46">
        <f t="shared" si="464"/>
        <v>35.456615999999997</v>
      </c>
      <c r="L300" s="46">
        <f t="shared" si="464"/>
        <v>17.556083999999998</v>
      </c>
      <c r="M300" s="52">
        <f t="shared" si="465"/>
        <v>686.77549199999999</v>
      </c>
      <c r="N300" s="64"/>
      <c r="O300" s="64"/>
      <c r="P300" s="81"/>
      <c r="Q300" s="97"/>
    </row>
    <row r="301" spans="2:17" s="98" customFormat="1" ht="15" customHeight="1" thickBot="1" x14ac:dyDescent="0.35">
      <c r="B301" s="90">
        <v>4</v>
      </c>
      <c r="C301" s="149"/>
      <c r="D301" s="37">
        <f t="shared" si="493"/>
        <v>3704</v>
      </c>
      <c r="E301" s="37" t="s">
        <v>56</v>
      </c>
      <c r="F301" s="49">
        <f t="shared" si="499"/>
        <v>58.878</v>
      </c>
      <c r="G301" s="49">
        <f t="shared" si="500"/>
        <v>3.294</v>
      </c>
      <c r="H301" s="49">
        <f t="shared" si="490"/>
        <v>1.631</v>
      </c>
      <c r="I301" s="46">
        <f t="shared" si="463"/>
        <v>63.802999999999997</v>
      </c>
      <c r="J301" s="46">
        <f t="shared" si="464"/>
        <v>633.76279199999999</v>
      </c>
      <c r="K301" s="46">
        <f t="shared" si="464"/>
        <v>35.456615999999997</v>
      </c>
      <c r="L301" s="46">
        <f t="shared" si="464"/>
        <v>17.556083999999998</v>
      </c>
      <c r="M301" s="52">
        <f t="shared" si="465"/>
        <v>686.77549199999999</v>
      </c>
      <c r="N301" s="64"/>
      <c r="O301" s="64"/>
      <c r="P301" s="81"/>
      <c r="Q301" s="97"/>
    </row>
    <row r="302" spans="2:17" ht="15" customHeight="1" thickBot="1" x14ac:dyDescent="0.35">
      <c r="B302" s="90">
        <v>4</v>
      </c>
      <c r="C302" s="149"/>
      <c r="D302" s="37">
        <f t="shared" si="493"/>
        <v>3705</v>
      </c>
      <c r="E302" s="37"/>
      <c r="F302" s="49"/>
      <c r="G302" s="49"/>
      <c r="H302" s="49"/>
      <c r="I302" s="46"/>
      <c r="J302" s="46"/>
      <c r="K302" s="46"/>
      <c r="L302" s="46"/>
      <c r="M302" s="52"/>
      <c r="N302" s="64" t="s">
        <v>47</v>
      </c>
      <c r="O302" s="64"/>
      <c r="P302" s="81"/>
      <c r="Q302" s="97"/>
    </row>
    <row r="303" spans="2:17" ht="15" customHeight="1" thickBot="1" x14ac:dyDescent="0.35">
      <c r="B303" s="90">
        <v>4</v>
      </c>
      <c r="C303" s="149"/>
      <c r="D303" s="37">
        <f t="shared" si="493"/>
        <v>3706</v>
      </c>
      <c r="E303" s="37" t="s">
        <v>55</v>
      </c>
      <c r="F303" s="49">
        <f t="shared" ref="F303" si="501">39.902</f>
        <v>39.902000000000001</v>
      </c>
      <c r="G303" s="49">
        <f t="shared" ref="G303" si="502">2.502</f>
        <v>2.5019999999999998</v>
      </c>
      <c r="H303" s="49">
        <f>0</f>
        <v>0</v>
      </c>
      <c r="I303" s="46">
        <f t="shared" si="463"/>
        <v>42.404000000000003</v>
      </c>
      <c r="J303" s="46">
        <f t="shared" si="464"/>
        <v>429.50512800000001</v>
      </c>
      <c r="K303" s="46">
        <f t="shared" si="464"/>
        <v>26.931527999999997</v>
      </c>
      <c r="L303" s="46">
        <f t="shared" si="464"/>
        <v>0</v>
      </c>
      <c r="M303" s="52">
        <f t="shared" si="465"/>
        <v>456.43665600000003</v>
      </c>
      <c r="N303" s="64"/>
      <c r="O303" s="64"/>
      <c r="P303" s="81"/>
      <c r="Q303" s="97"/>
    </row>
    <row r="304" spans="2:17" s="98" customFormat="1" ht="15" customHeight="1" thickBot="1" x14ac:dyDescent="0.35">
      <c r="B304" s="90">
        <v>4</v>
      </c>
      <c r="C304" s="149"/>
      <c r="D304" s="37">
        <f t="shared" si="493"/>
        <v>3707</v>
      </c>
      <c r="E304" s="37" t="s">
        <v>56</v>
      </c>
      <c r="F304" s="49">
        <f t="shared" ref="F304:F305" si="503">58.878</f>
        <v>58.878</v>
      </c>
      <c r="G304" s="49">
        <f t="shared" ref="G304:G305" si="504">3.294</f>
        <v>3.294</v>
      </c>
      <c r="H304" s="49">
        <f t="shared" ref="H304:H309" si="505">1.631</f>
        <v>1.631</v>
      </c>
      <c r="I304" s="46">
        <f t="shared" si="463"/>
        <v>63.802999999999997</v>
      </c>
      <c r="J304" s="46">
        <f t="shared" si="464"/>
        <v>633.76279199999999</v>
      </c>
      <c r="K304" s="46">
        <f t="shared" si="464"/>
        <v>35.456615999999997</v>
      </c>
      <c r="L304" s="46">
        <f t="shared" si="464"/>
        <v>17.556083999999998</v>
      </c>
      <c r="M304" s="52">
        <f t="shared" si="465"/>
        <v>686.77549199999999</v>
      </c>
      <c r="N304" s="64"/>
      <c r="O304" s="64"/>
      <c r="P304" s="81"/>
      <c r="Q304" s="97"/>
    </row>
    <row r="305" spans="2:17" s="98" customFormat="1" ht="15.75" customHeight="1" thickBot="1" x14ac:dyDescent="0.35">
      <c r="B305" s="90">
        <v>4</v>
      </c>
      <c r="C305" s="150"/>
      <c r="D305" s="40">
        <f t="shared" si="493"/>
        <v>3708</v>
      </c>
      <c r="E305" s="40" t="s">
        <v>56</v>
      </c>
      <c r="F305" s="50">
        <f t="shared" si="503"/>
        <v>58.878</v>
      </c>
      <c r="G305" s="50">
        <f t="shared" si="504"/>
        <v>3.294</v>
      </c>
      <c r="H305" s="50">
        <f t="shared" si="505"/>
        <v>1.631</v>
      </c>
      <c r="I305" s="47">
        <f t="shared" si="463"/>
        <v>63.802999999999997</v>
      </c>
      <c r="J305" s="47">
        <f t="shared" si="464"/>
        <v>633.76279199999999</v>
      </c>
      <c r="K305" s="47">
        <f t="shared" si="464"/>
        <v>35.456615999999997</v>
      </c>
      <c r="L305" s="47">
        <f t="shared" si="464"/>
        <v>17.556083999999998</v>
      </c>
      <c r="M305" s="53">
        <f t="shared" si="465"/>
        <v>686.77549199999999</v>
      </c>
      <c r="N305" s="104"/>
      <c r="O305" s="104"/>
      <c r="P305" s="77"/>
      <c r="Q305" s="97"/>
    </row>
    <row r="306" spans="2:17" ht="15" customHeight="1" thickBot="1" x14ac:dyDescent="0.35">
      <c r="B306" s="90">
        <v>4</v>
      </c>
      <c r="C306" s="148">
        <v>38</v>
      </c>
      <c r="D306" s="38">
        <v>3801</v>
      </c>
      <c r="E306" s="38" t="s">
        <v>50</v>
      </c>
      <c r="F306" s="41">
        <f t="shared" ref="F306:F307" si="506">56.909</f>
        <v>56.908999999999999</v>
      </c>
      <c r="G306" s="41">
        <f t="shared" ref="G306:G307" si="507">2.457</f>
        <v>2.4569999999999999</v>
      </c>
      <c r="H306" s="41">
        <f t="shared" si="505"/>
        <v>1.631</v>
      </c>
      <c r="I306" s="44">
        <f t="shared" si="463"/>
        <v>60.997</v>
      </c>
      <c r="J306" s="44">
        <f t="shared" si="464"/>
        <v>612.56847599999992</v>
      </c>
      <c r="K306" s="44">
        <f t="shared" si="464"/>
        <v>26.447147999999999</v>
      </c>
      <c r="L306" s="44">
        <f t="shared" si="464"/>
        <v>17.556083999999998</v>
      </c>
      <c r="M306" s="51">
        <f t="shared" si="465"/>
        <v>656.57170799999994</v>
      </c>
      <c r="N306" s="38"/>
      <c r="O306" s="38"/>
      <c r="P306" s="79"/>
      <c r="Q306" s="97"/>
    </row>
    <row r="307" spans="2:17" ht="15" customHeight="1" thickBot="1" x14ac:dyDescent="0.35">
      <c r="B307" s="90">
        <v>4</v>
      </c>
      <c r="C307" s="149"/>
      <c r="D307" s="37">
        <f t="shared" ref="D307:D313" si="508">D306+1</f>
        <v>3802</v>
      </c>
      <c r="E307" s="37" t="s">
        <v>50</v>
      </c>
      <c r="F307" s="49">
        <f t="shared" si="506"/>
        <v>56.908999999999999</v>
      </c>
      <c r="G307" s="49">
        <f t="shared" si="507"/>
        <v>2.4569999999999999</v>
      </c>
      <c r="H307" s="49">
        <f t="shared" si="505"/>
        <v>1.631</v>
      </c>
      <c r="I307" s="46">
        <f t="shared" si="463"/>
        <v>60.997</v>
      </c>
      <c r="J307" s="46">
        <f t="shared" si="464"/>
        <v>612.56847599999992</v>
      </c>
      <c r="K307" s="46">
        <f t="shared" si="464"/>
        <v>26.447147999999999</v>
      </c>
      <c r="L307" s="46">
        <f t="shared" si="464"/>
        <v>17.556083999999998</v>
      </c>
      <c r="M307" s="52">
        <f t="shared" si="465"/>
        <v>656.57170799999994</v>
      </c>
      <c r="N307" s="64"/>
      <c r="O307" s="64"/>
      <c r="P307" s="78"/>
      <c r="Q307" s="97"/>
    </row>
    <row r="308" spans="2:17" s="98" customFormat="1" ht="15" customHeight="1" thickBot="1" x14ac:dyDescent="0.35">
      <c r="B308" s="90">
        <v>4</v>
      </c>
      <c r="C308" s="149"/>
      <c r="D308" s="37">
        <f t="shared" si="508"/>
        <v>3803</v>
      </c>
      <c r="E308" s="37" t="s">
        <v>56</v>
      </c>
      <c r="F308" s="49">
        <f t="shared" ref="F308:F309" si="509">58.878</f>
        <v>58.878</v>
      </c>
      <c r="G308" s="49">
        <f t="shared" ref="G308:G309" si="510">3.294</f>
        <v>3.294</v>
      </c>
      <c r="H308" s="49">
        <f t="shared" si="505"/>
        <v>1.631</v>
      </c>
      <c r="I308" s="46">
        <f t="shared" si="463"/>
        <v>63.802999999999997</v>
      </c>
      <c r="J308" s="46">
        <f t="shared" si="464"/>
        <v>633.76279199999999</v>
      </c>
      <c r="K308" s="46">
        <f t="shared" si="464"/>
        <v>35.456615999999997</v>
      </c>
      <c r="L308" s="46">
        <f t="shared" si="464"/>
        <v>17.556083999999998</v>
      </c>
      <c r="M308" s="52">
        <f t="shared" si="465"/>
        <v>686.77549199999999</v>
      </c>
      <c r="N308" s="64"/>
      <c r="O308" s="64"/>
      <c r="P308" s="81"/>
      <c r="Q308" s="97"/>
    </row>
    <row r="309" spans="2:17" s="98" customFormat="1" ht="15" customHeight="1" thickBot="1" x14ac:dyDescent="0.35">
      <c r="B309" s="90">
        <v>4</v>
      </c>
      <c r="C309" s="149"/>
      <c r="D309" s="37">
        <f t="shared" si="508"/>
        <v>3804</v>
      </c>
      <c r="E309" s="37" t="s">
        <v>56</v>
      </c>
      <c r="F309" s="49">
        <f t="shared" si="509"/>
        <v>58.878</v>
      </c>
      <c r="G309" s="49">
        <f t="shared" si="510"/>
        <v>3.294</v>
      </c>
      <c r="H309" s="49">
        <f t="shared" si="505"/>
        <v>1.631</v>
      </c>
      <c r="I309" s="46">
        <f t="shared" si="463"/>
        <v>63.802999999999997</v>
      </c>
      <c r="J309" s="46">
        <f t="shared" si="464"/>
        <v>633.76279199999999</v>
      </c>
      <c r="K309" s="46">
        <f t="shared" si="464"/>
        <v>35.456615999999997</v>
      </c>
      <c r="L309" s="46">
        <f t="shared" si="464"/>
        <v>17.556083999999998</v>
      </c>
      <c r="M309" s="52">
        <f t="shared" si="465"/>
        <v>686.77549199999999</v>
      </c>
      <c r="N309" s="64"/>
      <c r="O309" s="64"/>
      <c r="P309" s="81"/>
      <c r="Q309" s="97"/>
    </row>
    <row r="310" spans="2:17" ht="15" customHeight="1" thickBot="1" x14ac:dyDescent="0.35">
      <c r="B310" s="90">
        <v>4</v>
      </c>
      <c r="C310" s="149"/>
      <c r="D310" s="37">
        <f t="shared" si="508"/>
        <v>3805</v>
      </c>
      <c r="E310" s="37" t="s">
        <v>55</v>
      </c>
      <c r="F310" s="49">
        <f t="shared" ref="F310:F311" si="511">39.902</f>
        <v>39.902000000000001</v>
      </c>
      <c r="G310" s="49">
        <f t="shared" ref="G310:G311" si="512">2.502</f>
        <v>2.5019999999999998</v>
      </c>
      <c r="H310" s="49">
        <f>0</f>
        <v>0</v>
      </c>
      <c r="I310" s="46">
        <f t="shared" si="463"/>
        <v>42.404000000000003</v>
      </c>
      <c r="J310" s="46">
        <f t="shared" si="464"/>
        <v>429.50512800000001</v>
      </c>
      <c r="K310" s="46">
        <f t="shared" si="464"/>
        <v>26.931527999999997</v>
      </c>
      <c r="L310" s="46">
        <f t="shared" si="464"/>
        <v>0</v>
      </c>
      <c r="M310" s="52">
        <f t="shared" si="465"/>
        <v>456.43665600000003</v>
      </c>
      <c r="N310" s="64"/>
      <c r="O310" s="64"/>
      <c r="P310" s="81"/>
      <c r="Q310" s="97"/>
    </row>
    <row r="311" spans="2:17" ht="15" customHeight="1" thickBot="1" x14ac:dyDescent="0.35">
      <c r="B311" s="90">
        <v>4</v>
      </c>
      <c r="C311" s="149"/>
      <c r="D311" s="37">
        <f t="shared" si="508"/>
        <v>3806</v>
      </c>
      <c r="E311" s="37" t="s">
        <v>55</v>
      </c>
      <c r="F311" s="49">
        <f t="shared" si="511"/>
        <v>39.902000000000001</v>
      </c>
      <c r="G311" s="49">
        <f t="shared" si="512"/>
        <v>2.5019999999999998</v>
      </c>
      <c r="H311" s="49">
        <f>0</f>
        <v>0</v>
      </c>
      <c r="I311" s="46">
        <f t="shared" si="463"/>
        <v>42.404000000000003</v>
      </c>
      <c r="J311" s="46">
        <f t="shared" si="464"/>
        <v>429.50512800000001</v>
      </c>
      <c r="K311" s="46">
        <f t="shared" si="464"/>
        <v>26.931527999999997</v>
      </c>
      <c r="L311" s="46">
        <f t="shared" si="464"/>
        <v>0</v>
      </c>
      <c r="M311" s="52">
        <f t="shared" si="465"/>
        <v>456.43665600000003</v>
      </c>
      <c r="N311" s="64"/>
      <c r="O311" s="64"/>
      <c r="P311" s="81"/>
      <c r="Q311" s="97"/>
    </row>
    <row r="312" spans="2:17" s="98" customFormat="1" ht="15" customHeight="1" thickBot="1" x14ac:dyDescent="0.35">
      <c r="B312" s="90">
        <v>4</v>
      </c>
      <c r="C312" s="149"/>
      <c r="D312" s="37">
        <f t="shared" si="508"/>
        <v>3807</v>
      </c>
      <c r="E312" s="37" t="s">
        <v>56</v>
      </c>
      <c r="F312" s="49">
        <f t="shared" ref="F312:F313" si="513">58.878</f>
        <v>58.878</v>
      </c>
      <c r="G312" s="49">
        <f t="shared" ref="G312:G313" si="514">3.294</f>
        <v>3.294</v>
      </c>
      <c r="H312" s="49">
        <f t="shared" ref="H312:H317" si="515">1.631</f>
        <v>1.631</v>
      </c>
      <c r="I312" s="46">
        <f t="shared" si="463"/>
        <v>63.802999999999997</v>
      </c>
      <c r="J312" s="46">
        <f t="shared" si="464"/>
        <v>633.76279199999999</v>
      </c>
      <c r="K312" s="46">
        <f t="shared" si="464"/>
        <v>35.456615999999997</v>
      </c>
      <c r="L312" s="46">
        <f t="shared" si="464"/>
        <v>17.556083999999998</v>
      </c>
      <c r="M312" s="52">
        <f t="shared" si="465"/>
        <v>686.77549199999999</v>
      </c>
      <c r="N312" s="64"/>
      <c r="O312" s="64"/>
      <c r="P312" s="81"/>
      <c r="Q312" s="97"/>
    </row>
    <row r="313" spans="2:17" s="98" customFormat="1" ht="15.75" customHeight="1" thickBot="1" x14ac:dyDescent="0.35">
      <c r="B313" s="90">
        <v>4</v>
      </c>
      <c r="C313" s="150"/>
      <c r="D313" s="40">
        <f t="shared" si="508"/>
        <v>3808</v>
      </c>
      <c r="E313" s="40" t="s">
        <v>56</v>
      </c>
      <c r="F313" s="50">
        <f t="shared" si="513"/>
        <v>58.878</v>
      </c>
      <c r="G313" s="50">
        <f t="shared" si="514"/>
        <v>3.294</v>
      </c>
      <c r="H313" s="50">
        <f t="shared" si="515"/>
        <v>1.631</v>
      </c>
      <c r="I313" s="47">
        <f t="shared" si="463"/>
        <v>63.802999999999997</v>
      </c>
      <c r="J313" s="47">
        <f t="shared" si="464"/>
        <v>633.76279199999999</v>
      </c>
      <c r="K313" s="47">
        <f t="shared" si="464"/>
        <v>35.456615999999997</v>
      </c>
      <c r="L313" s="47">
        <f t="shared" si="464"/>
        <v>17.556083999999998</v>
      </c>
      <c r="M313" s="53">
        <f t="shared" si="465"/>
        <v>686.77549199999999</v>
      </c>
      <c r="N313" s="104"/>
      <c r="O313" s="104"/>
      <c r="P313" s="77"/>
      <c r="Q313" s="97"/>
    </row>
    <row r="314" spans="2:17" ht="15" customHeight="1" thickBot="1" x14ac:dyDescent="0.35">
      <c r="B314" s="90">
        <v>4</v>
      </c>
      <c r="C314" s="148">
        <v>39</v>
      </c>
      <c r="D314" s="38">
        <v>3901</v>
      </c>
      <c r="E314" s="38" t="s">
        <v>50</v>
      </c>
      <c r="F314" s="41">
        <f t="shared" ref="F314:F315" si="516">56.909</f>
        <v>56.908999999999999</v>
      </c>
      <c r="G314" s="41">
        <f t="shared" ref="G314:G315" si="517">2.457</f>
        <v>2.4569999999999999</v>
      </c>
      <c r="H314" s="41">
        <f t="shared" si="515"/>
        <v>1.631</v>
      </c>
      <c r="I314" s="44">
        <f t="shared" si="463"/>
        <v>60.997</v>
      </c>
      <c r="J314" s="44">
        <f t="shared" si="464"/>
        <v>612.56847599999992</v>
      </c>
      <c r="K314" s="44">
        <f t="shared" si="464"/>
        <v>26.447147999999999</v>
      </c>
      <c r="L314" s="44">
        <f t="shared" si="464"/>
        <v>17.556083999999998</v>
      </c>
      <c r="M314" s="51">
        <f t="shared" si="465"/>
        <v>656.57170799999994</v>
      </c>
      <c r="N314" s="38"/>
      <c r="O314" s="38"/>
      <c r="P314" s="79"/>
      <c r="Q314" s="97"/>
    </row>
    <row r="315" spans="2:17" ht="15" customHeight="1" thickBot="1" x14ac:dyDescent="0.35">
      <c r="B315" s="90">
        <v>4</v>
      </c>
      <c r="C315" s="149"/>
      <c r="D315" s="37">
        <f t="shared" ref="D315:D321" si="518">D314+1</f>
        <v>3902</v>
      </c>
      <c r="E315" s="37" t="s">
        <v>50</v>
      </c>
      <c r="F315" s="49">
        <f t="shared" si="516"/>
        <v>56.908999999999999</v>
      </c>
      <c r="G315" s="49">
        <f t="shared" si="517"/>
        <v>2.4569999999999999</v>
      </c>
      <c r="H315" s="49">
        <f t="shared" si="515"/>
        <v>1.631</v>
      </c>
      <c r="I315" s="46">
        <f t="shared" si="463"/>
        <v>60.997</v>
      </c>
      <c r="J315" s="46">
        <f t="shared" si="464"/>
        <v>612.56847599999992</v>
      </c>
      <c r="K315" s="46">
        <f t="shared" si="464"/>
        <v>26.447147999999999</v>
      </c>
      <c r="L315" s="46">
        <f t="shared" si="464"/>
        <v>17.556083999999998</v>
      </c>
      <c r="M315" s="52">
        <f t="shared" si="465"/>
        <v>656.57170799999994</v>
      </c>
      <c r="N315" s="64"/>
      <c r="O315" s="64"/>
      <c r="P315" s="78"/>
      <c r="Q315" s="97"/>
    </row>
    <row r="316" spans="2:17" s="98" customFormat="1" ht="15" customHeight="1" thickBot="1" x14ac:dyDescent="0.35">
      <c r="B316" s="90">
        <v>4</v>
      </c>
      <c r="C316" s="149"/>
      <c r="D316" s="37">
        <f t="shared" si="518"/>
        <v>3903</v>
      </c>
      <c r="E316" s="37" t="s">
        <v>56</v>
      </c>
      <c r="F316" s="49">
        <f t="shared" ref="F316:F317" si="519">58.878</f>
        <v>58.878</v>
      </c>
      <c r="G316" s="49">
        <f t="shared" ref="G316:G317" si="520">3.294</f>
        <v>3.294</v>
      </c>
      <c r="H316" s="49">
        <f t="shared" si="515"/>
        <v>1.631</v>
      </c>
      <c r="I316" s="46">
        <f t="shared" si="463"/>
        <v>63.802999999999997</v>
      </c>
      <c r="J316" s="46">
        <f t="shared" si="464"/>
        <v>633.76279199999999</v>
      </c>
      <c r="K316" s="46">
        <f t="shared" si="464"/>
        <v>35.456615999999997</v>
      </c>
      <c r="L316" s="46">
        <f t="shared" si="464"/>
        <v>17.556083999999998</v>
      </c>
      <c r="M316" s="52">
        <f t="shared" si="465"/>
        <v>686.77549199999999</v>
      </c>
      <c r="N316" s="64"/>
      <c r="O316" s="64"/>
      <c r="P316" s="81"/>
      <c r="Q316" s="97"/>
    </row>
    <row r="317" spans="2:17" s="98" customFormat="1" ht="15" customHeight="1" thickBot="1" x14ac:dyDescent="0.35">
      <c r="B317" s="90">
        <v>4</v>
      </c>
      <c r="C317" s="149"/>
      <c r="D317" s="37">
        <f t="shared" si="518"/>
        <v>3904</v>
      </c>
      <c r="E317" s="37" t="s">
        <v>56</v>
      </c>
      <c r="F317" s="49">
        <f t="shared" si="519"/>
        <v>58.878</v>
      </c>
      <c r="G317" s="49">
        <f t="shared" si="520"/>
        <v>3.294</v>
      </c>
      <c r="H317" s="49">
        <f t="shared" si="515"/>
        <v>1.631</v>
      </c>
      <c r="I317" s="46">
        <f t="shared" si="463"/>
        <v>63.802999999999997</v>
      </c>
      <c r="J317" s="46">
        <f t="shared" si="464"/>
        <v>633.76279199999999</v>
      </c>
      <c r="K317" s="46">
        <f t="shared" si="464"/>
        <v>35.456615999999997</v>
      </c>
      <c r="L317" s="46">
        <f t="shared" si="464"/>
        <v>17.556083999999998</v>
      </c>
      <c r="M317" s="52">
        <f t="shared" si="465"/>
        <v>686.77549199999999</v>
      </c>
      <c r="N317" s="64"/>
      <c r="O317" s="64"/>
      <c r="P317" s="81"/>
      <c r="Q317" s="97"/>
    </row>
    <row r="318" spans="2:17" ht="15" customHeight="1" thickBot="1" x14ac:dyDescent="0.35">
      <c r="B318" s="90">
        <v>4</v>
      </c>
      <c r="C318" s="149"/>
      <c r="D318" s="37">
        <f t="shared" si="518"/>
        <v>3905</v>
      </c>
      <c r="E318" s="37" t="s">
        <v>55</v>
      </c>
      <c r="F318" s="49">
        <f t="shared" ref="F318:F319" si="521">39.902</f>
        <v>39.902000000000001</v>
      </c>
      <c r="G318" s="49">
        <f t="shared" ref="G318:G319" si="522">2.502</f>
        <v>2.5019999999999998</v>
      </c>
      <c r="H318" s="49">
        <f>0</f>
        <v>0</v>
      </c>
      <c r="I318" s="46">
        <f t="shared" si="463"/>
        <v>42.404000000000003</v>
      </c>
      <c r="J318" s="46">
        <f t="shared" si="464"/>
        <v>429.50512800000001</v>
      </c>
      <c r="K318" s="46">
        <f t="shared" si="464"/>
        <v>26.931527999999997</v>
      </c>
      <c r="L318" s="46">
        <f t="shared" si="464"/>
        <v>0</v>
      </c>
      <c r="M318" s="52">
        <f t="shared" si="465"/>
        <v>456.43665600000003</v>
      </c>
      <c r="N318" s="64"/>
      <c r="O318" s="64"/>
      <c r="P318" s="81"/>
      <c r="Q318" s="97"/>
    </row>
    <row r="319" spans="2:17" ht="15" customHeight="1" thickBot="1" x14ac:dyDescent="0.35">
      <c r="B319" s="90">
        <v>4</v>
      </c>
      <c r="C319" s="149"/>
      <c r="D319" s="37">
        <f t="shared" si="518"/>
        <v>3906</v>
      </c>
      <c r="E319" s="37" t="s">
        <v>55</v>
      </c>
      <c r="F319" s="49">
        <f t="shared" si="521"/>
        <v>39.902000000000001</v>
      </c>
      <c r="G319" s="49">
        <f t="shared" si="522"/>
        <v>2.5019999999999998</v>
      </c>
      <c r="H319" s="49">
        <f>0</f>
        <v>0</v>
      </c>
      <c r="I319" s="46">
        <f t="shared" si="463"/>
        <v>42.404000000000003</v>
      </c>
      <c r="J319" s="46">
        <f t="shared" si="464"/>
        <v>429.50512800000001</v>
      </c>
      <c r="K319" s="46">
        <f t="shared" si="464"/>
        <v>26.931527999999997</v>
      </c>
      <c r="L319" s="46">
        <f t="shared" si="464"/>
        <v>0</v>
      </c>
      <c r="M319" s="52">
        <f t="shared" si="465"/>
        <v>456.43665600000003</v>
      </c>
      <c r="N319" s="64"/>
      <c r="O319" s="64"/>
      <c r="P319" s="81"/>
      <c r="Q319" s="97"/>
    </row>
    <row r="320" spans="2:17" s="98" customFormat="1" ht="15" customHeight="1" thickBot="1" x14ac:dyDescent="0.35">
      <c r="B320" s="90">
        <v>4</v>
      </c>
      <c r="C320" s="149"/>
      <c r="D320" s="37">
        <f t="shared" si="518"/>
        <v>3907</v>
      </c>
      <c r="E320" s="37" t="s">
        <v>56</v>
      </c>
      <c r="F320" s="49">
        <f t="shared" ref="F320:F321" si="523">58.878</f>
        <v>58.878</v>
      </c>
      <c r="G320" s="49">
        <f t="shared" ref="G320:G321" si="524">3.294</f>
        <v>3.294</v>
      </c>
      <c r="H320" s="49">
        <f t="shared" ref="H320:H325" si="525">1.631</f>
        <v>1.631</v>
      </c>
      <c r="I320" s="46">
        <f t="shared" si="463"/>
        <v>63.802999999999997</v>
      </c>
      <c r="J320" s="46">
        <f t="shared" si="464"/>
        <v>633.76279199999999</v>
      </c>
      <c r="K320" s="46">
        <f t="shared" si="464"/>
        <v>35.456615999999997</v>
      </c>
      <c r="L320" s="46">
        <f t="shared" si="464"/>
        <v>17.556083999999998</v>
      </c>
      <c r="M320" s="52">
        <f t="shared" si="465"/>
        <v>686.77549199999999</v>
      </c>
      <c r="N320" s="64"/>
      <c r="O320" s="64"/>
      <c r="P320" s="81"/>
      <c r="Q320" s="97"/>
    </row>
    <row r="321" spans="2:17" s="98" customFormat="1" ht="15.75" customHeight="1" thickBot="1" x14ac:dyDescent="0.35">
      <c r="B321" s="90">
        <v>4</v>
      </c>
      <c r="C321" s="150"/>
      <c r="D321" s="40">
        <f t="shared" si="518"/>
        <v>3908</v>
      </c>
      <c r="E321" s="40" t="s">
        <v>56</v>
      </c>
      <c r="F321" s="50">
        <f t="shared" si="523"/>
        <v>58.878</v>
      </c>
      <c r="G321" s="50">
        <f t="shared" si="524"/>
        <v>3.294</v>
      </c>
      <c r="H321" s="50">
        <f t="shared" si="525"/>
        <v>1.631</v>
      </c>
      <c r="I321" s="47">
        <f t="shared" si="463"/>
        <v>63.802999999999997</v>
      </c>
      <c r="J321" s="47">
        <f t="shared" si="464"/>
        <v>633.76279199999999</v>
      </c>
      <c r="K321" s="47">
        <f t="shared" si="464"/>
        <v>35.456615999999997</v>
      </c>
      <c r="L321" s="47">
        <f t="shared" si="464"/>
        <v>17.556083999999998</v>
      </c>
      <c r="M321" s="53">
        <f t="shared" si="465"/>
        <v>686.77549199999999</v>
      </c>
      <c r="N321" s="104"/>
      <c r="O321" s="104"/>
      <c r="P321" s="77"/>
      <c r="Q321" s="97"/>
    </row>
    <row r="322" spans="2:17" ht="15" customHeight="1" thickBot="1" x14ac:dyDescent="0.35">
      <c r="B322" s="90">
        <v>4</v>
      </c>
      <c r="C322" s="148">
        <v>40</v>
      </c>
      <c r="D322" s="38">
        <v>4001</v>
      </c>
      <c r="E322" s="38" t="s">
        <v>50</v>
      </c>
      <c r="F322" s="41">
        <f t="shared" ref="F322:F323" si="526">56.909</f>
        <v>56.908999999999999</v>
      </c>
      <c r="G322" s="41">
        <f t="shared" ref="G322:G323" si="527">2.457</f>
        <v>2.4569999999999999</v>
      </c>
      <c r="H322" s="41">
        <f t="shared" si="525"/>
        <v>1.631</v>
      </c>
      <c r="I322" s="44">
        <f t="shared" si="463"/>
        <v>60.997</v>
      </c>
      <c r="J322" s="44">
        <f t="shared" si="464"/>
        <v>612.56847599999992</v>
      </c>
      <c r="K322" s="44">
        <f t="shared" si="464"/>
        <v>26.447147999999999</v>
      </c>
      <c r="L322" s="44">
        <f t="shared" si="464"/>
        <v>17.556083999999998</v>
      </c>
      <c r="M322" s="51">
        <f t="shared" si="465"/>
        <v>656.57170799999994</v>
      </c>
      <c r="N322" s="38"/>
      <c r="O322" s="38"/>
      <c r="P322" s="79"/>
      <c r="Q322" s="97"/>
    </row>
    <row r="323" spans="2:17" ht="15" customHeight="1" thickBot="1" x14ac:dyDescent="0.35">
      <c r="B323" s="90">
        <v>4</v>
      </c>
      <c r="C323" s="149"/>
      <c r="D323" s="37">
        <f t="shared" ref="D323:D329" si="528">D322+1</f>
        <v>4002</v>
      </c>
      <c r="E323" s="37" t="s">
        <v>50</v>
      </c>
      <c r="F323" s="49">
        <f t="shared" si="526"/>
        <v>56.908999999999999</v>
      </c>
      <c r="G323" s="49">
        <f t="shared" si="527"/>
        <v>2.4569999999999999</v>
      </c>
      <c r="H323" s="49">
        <f t="shared" si="525"/>
        <v>1.631</v>
      </c>
      <c r="I323" s="46">
        <f t="shared" si="463"/>
        <v>60.997</v>
      </c>
      <c r="J323" s="46">
        <f t="shared" si="464"/>
        <v>612.56847599999992</v>
      </c>
      <c r="K323" s="46">
        <f t="shared" si="464"/>
        <v>26.447147999999999</v>
      </c>
      <c r="L323" s="46">
        <f t="shared" si="464"/>
        <v>17.556083999999998</v>
      </c>
      <c r="M323" s="52">
        <f t="shared" si="465"/>
        <v>656.57170799999994</v>
      </c>
      <c r="N323" s="64"/>
      <c r="O323" s="64"/>
      <c r="P323" s="78"/>
      <c r="Q323" s="97"/>
    </row>
    <row r="324" spans="2:17" s="98" customFormat="1" ht="15" customHeight="1" thickBot="1" x14ac:dyDescent="0.35">
      <c r="B324" s="90">
        <v>4</v>
      </c>
      <c r="C324" s="149"/>
      <c r="D324" s="37">
        <f t="shared" si="528"/>
        <v>4003</v>
      </c>
      <c r="E324" s="37" t="s">
        <v>56</v>
      </c>
      <c r="F324" s="49">
        <f t="shared" ref="F324:F325" si="529">58.878</f>
        <v>58.878</v>
      </c>
      <c r="G324" s="49">
        <f t="shared" ref="G324:G325" si="530">3.294</f>
        <v>3.294</v>
      </c>
      <c r="H324" s="49">
        <f t="shared" si="525"/>
        <v>1.631</v>
      </c>
      <c r="I324" s="46">
        <f t="shared" si="463"/>
        <v>63.802999999999997</v>
      </c>
      <c r="J324" s="46">
        <f t="shared" si="464"/>
        <v>633.76279199999999</v>
      </c>
      <c r="K324" s="46">
        <f t="shared" si="464"/>
        <v>35.456615999999997</v>
      </c>
      <c r="L324" s="46">
        <f t="shared" si="464"/>
        <v>17.556083999999998</v>
      </c>
      <c r="M324" s="52">
        <f t="shared" si="465"/>
        <v>686.77549199999999</v>
      </c>
      <c r="N324" s="64"/>
      <c r="O324" s="64"/>
      <c r="P324" s="81"/>
      <c r="Q324" s="97"/>
    </row>
    <row r="325" spans="2:17" s="98" customFormat="1" ht="15" customHeight="1" thickBot="1" x14ac:dyDescent="0.35">
      <c r="B325" s="90">
        <v>4</v>
      </c>
      <c r="C325" s="149"/>
      <c r="D325" s="37">
        <f t="shared" si="528"/>
        <v>4004</v>
      </c>
      <c r="E325" s="37" t="s">
        <v>56</v>
      </c>
      <c r="F325" s="49">
        <f t="shared" si="529"/>
        <v>58.878</v>
      </c>
      <c r="G325" s="49">
        <f t="shared" si="530"/>
        <v>3.294</v>
      </c>
      <c r="H325" s="49">
        <f t="shared" si="525"/>
        <v>1.631</v>
      </c>
      <c r="I325" s="46">
        <f t="shared" si="463"/>
        <v>63.802999999999997</v>
      </c>
      <c r="J325" s="46">
        <f t="shared" si="464"/>
        <v>633.76279199999999</v>
      </c>
      <c r="K325" s="46">
        <f t="shared" si="464"/>
        <v>35.456615999999997</v>
      </c>
      <c r="L325" s="46">
        <f t="shared" si="464"/>
        <v>17.556083999999998</v>
      </c>
      <c r="M325" s="52">
        <f t="shared" si="465"/>
        <v>686.77549199999999</v>
      </c>
      <c r="N325" s="64"/>
      <c r="O325" s="64"/>
      <c r="P325" s="81"/>
      <c r="Q325" s="97"/>
    </row>
    <row r="326" spans="2:17" ht="15" customHeight="1" thickBot="1" x14ac:dyDescent="0.35">
      <c r="B326" s="90">
        <v>4</v>
      </c>
      <c r="C326" s="149"/>
      <c r="D326" s="37">
        <f t="shared" si="528"/>
        <v>4005</v>
      </c>
      <c r="E326" s="37" t="s">
        <v>55</v>
      </c>
      <c r="F326" s="49">
        <f t="shared" ref="F326:F327" si="531">39.902</f>
        <v>39.902000000000001</v>
      </c>
      <c r="G326" s="49">
        <f t="shared" ref="G326:G327" si="532">2.502</f>
        <v>2.5019999999999998</v>
      </c>
      <c r="H326" s="49">
        <f>0</f>
        <v>0</v>
      </c>
      <c r="I326" s="46">
        <f t="shared" si="463"/>
        <v>42.404000000000003</v>
      </c>
      <c r="J326" s="46">
        <f t="shared" si="464"/>
        <v>429.50512800000001</v>
      </c>
      <c r="K326" s="46">
        <f t="shared" si="464"/>
        <v>26.931527999999997</v>
      </c>
      <c r="L326" s="46">
        <f t="shared" si="464"/>
        <v>0</v>
      </c>
      <c r="M326" s="52">
        <f t="shared" si="465"/>
        <v>456.43665600000003</v>
      </c>
      <c r="N326" s="64"/>
      <c r="O326" s="64"/>
      <c r="P326" s="81"/>
      <c r="Q326" s="97"/>
    </row>
    <row r="327" spans="2:17" ht="15" customHeight="1" thickBot="1" x14ac:dyDescent="0.35">
      <c r="B327" s="90">
        <v>4</v>
      </c>
      <c r="C327" s="149"/>
      <c r="D327" s="37">
        <f t="shared" si="528"/>
        <v>4006</v>
      </c>
      <c r="E327" s="37" t="s">
        <v>55</v>
      </c>
      <c r="F327" s="49">
        <f t="shared" si="531"/>
        <v>39.902000000000001</v>
      </c>
      <c r="G327" s="49">
        <f t="shared" si="532"/>
        <v>2.5019999999999998</v>
      </c>
      <c r="H327" s="49">
        <f>0</f>
        <v>0</v>
      </c>
      <c r="I327" s="46">
        <f t="shared" si="463"/>
        <v>42.404000000000003</v>
      </c>
      <c r="J327" s="46">
        <f t="shared" si="464"/>
        <v>429.50512800000001</v>
      </c>
      <c r="K327" s="46">
        <f t="shared" si="464"/>
        <v>26.931527999999997</v>
      </c>
      <c r="L327" s="46">
        <f t="shared" si="464"/>
        <v>0</v>
      </c>
      <c r="M327" s="52">
        <f t="shared" si="465"/>
        <v>456.43665600000003</v>
      </c>
      <c r="N327" s="64"/>
      <c r="O327" s="64"/>
      <c r="P327" s="81"/>
      <c r="Q327" s="97"/>
    </row>
    <row r="328" spans="2:17" s="98" customFormat="1" ht="15" customHeight="1" thickBot="1" x14ac:dyDescent="0.35">
      <c r="B328" s="90">
        <v>4</v>
      </c>
      <c r="C328" s="149"/>
      <c r="D328" s="37">
        <f t="shared" si="528"/>
        <v>4007</v>
      </c>
      <c r="E328" s="37" t="s">
        <v>56</v>
      </c>
      <c r="F328" s="49">
        <f t="shared" ref="F328:F329" si="533">58.878</f>
        <v>58.878</v>
      </c>
      <c r="G328" s="49">
        <f t="shared" ref="G328:G329" si="534">3.294</f>
        <v>3.294</v>
      </c>
      <c r="H328" s="49">
        <f t="shared" ref="H328:H333" si="535">1.631</f>
        <v>1.631</v>
      </c>
      <c r="I328" s="46">
        <f t="shared" si="463"/>
        <v>63.802999999999997</v>
      </c>
      <c r="J328" s="46">
        <f t="shared" si="464"/>
        <v>633.76279199999999</v>
      </c>
      <c r="K328" s="46">
        <f t="shared" si="464"/>
        <v>35.456615999999997</v>
      </c>
      <c r="L328" s="46">
        <f t="shared" si="464"/>
        <v>17.556083999999998</v>
      </c>
      <c r="M328" s="52">
        <f t="shared" si="465"/>
        <v>686.77549199999999</v>
      </c>
      <c r="N328" s="64"/>
      <c r="O328" s="64"/>
      <c r="P328" s="81"/>
      <c r="Q328" s="97"/>
    </row>
    <row r="329" spans="2:17" s="98" customFormat="1" ht="15.75" customHeight="1" thickBot="1" x14ac:dyDescent="0.35">
      <c r="B329" s="90">
        <v>4</v>
      </c>
      <c r="C329" s="150"/>
      <c r="D329" s="40">
        <f t="shared" si="528"/>
        <v>4008</v>
      </c>
      <c r="E329" s="40" t="s">
        <v>56</v>
      </c>
      <c r="F329" s="50">
        <f t="shared" si="533"/>
        <v>58.878</v>
      </c>
      <c r="G329" s="50">
        <f t="shared" si="534"/>
        <v>3.294</v>
      </c>
      <c r="H329" s="50">
        <f t="shared" si="535"/>
        <v>1.631</v>
      </c>
      <c r="I329" s="47">
        <f t="shared" si="463"/>
        <v>63.802999999999997</v>
      </c>
      <c r="J329" s="47">
        <f t="shared" si="464"/>
        <v>633.76279199999999</v>
      </c>
      <c r="K329" s="47">
        <f t="shared" si="464"/>
        <v>35.456615999999997</v>
      </c>
      <c r="L329" s="47">
        <f t="shared" si="464"/>
        <v>17.556083999999998</v>
      </c>
      <c r="M329" s="53">
        <f t="shared" si="465"/>
        <v>686.77549199999999</v>
      </c>
      <c r="N329" s="104"/>
      <c r="O329" s="104"/>
      <c r="P329" s="77"/>
      <c r="Q329" s="97"/>
    </row>
    <row r="330" spans="2:17" ht="15" customHeight="1" thickBot="1" x14ac:dyDescent="0.35">
      <c r="B330" s="90">
        <v>4</v>
      </c>
      <c r="C330" s="148">
        <v>41</v>
      </c>
      <c r="D330" s="38">
        <v>4101</v>
      </c>
      <c r="E330" s="38" t="s">
        <v>50</v>
      </c>
      <c r="F330" s="41">
        <f t="shared" ref="F330:F331" si="536">56.909</f>
        <v>56.908999999999999</v>
      </c>
      <c r="G330" s="41">
        <f t="shared" ref="G330:G331" si="537">2.457</f>
        <v>2.4569999999999999</v>
      </c>
      <c r="H330" s="41">
        <f t="shared" si="535"/>
        <v>1.631</v>
      </c>
      <c r="I330" s="44">
        <f t="shared" si="463"/>
        <v>60.997</v>
      </c>
      <c r="J330" s="44">
        <f t="shared" si="464"/>
        <v>612.56847599999992</v>
      </c>
      <c r="K330" s="44">
        <f t="shared" si="464"/>
        <v>26.447147999999999</v>
      </c>
      <c r="L330" s="44">
        <f t="shared" si="464"/>
        <v>17.556083999999998</v>
      </c>
      <c r="M330" s="51">
        <f t="shared" si="465"/>
        <v>656.57170799999994</v>
      </c>
      <c r="N330" s="38"/>
      <c r="O330" s="38"/>
      <c r="P330" s="79"/>
      <c r="Q330" s="97"/>
    </row>
    <row r="331" spans="2:17" ht="15" customHeight="1" thickBot="1" x14ac:dyDescent="0.35">
      <c r="B331" s="90">
        <v>4</v>
      </c>
      <c r="C331" s="149"/>
      <c r="D331" s="37">
        <f t="shared" ref="D331:D337" si="538">D330+1</f>
        <v>4102</v>
      </c>
      <c r="E331" s="37" t="s">
        <v>50</v>
      </c>
      <c r="F331" s="49">
        <f t="shared" si="536"/>
        <v>56.908999999999999</v>
      </c>
      <c r="G331" s="49">
        <f t="shared" si="537"/>
        <v>2.4569999999999999</v>
      </c>
      <c r="H331" s="49">
        <f t="shared" si="535"/>
        <v>1.631</v>
      </c>
      <c r="I331" s="46">
        <f t="shared" si="463"/>
        <v>60.997</v>
      </c>
      <c r="J331" s="46">
        <f t="shared" si="464"/>
        <v>612.56847599999992</v>
      </c>
      <c r="K331" s="46">
        <f t="shared" si="464"/>
        <v>26.447147999999999</v>
      </c>
      <c r="L331" s="46">
        <f t="shared" si="464"/>
        <v>17.556083999999998</v>
      </c>
      <c r="M331" s="52">
        <f t="shared" si="465"/>
        <v>656.57170799999994</v>
      </c>
      <c r="N331" s="64"/>
      <c r="O331" s="64"/>
      <c r="P331" s="78"/>
      <c r="Q331" s="97"/>
    </row>
    <row r="332" spans="2:17" s="98" customFormat="1" ht="15" customHeight="1" thickBot="1" x14ac:dyDescent="0.35">
      <c r="B332" s="90">
        <v>4</v>
      </c>
      <c r="C332" s="149"/>
      <c r="D332" s="37">
        <f t="shared" si="538"/>
        <v>4103</v>
      </c>
      <c r="E332" s="37" t="s">
        <v>56</v>
      </c>
      <c r="F332" s="49">
        <f t="shared" ref="F332:F333" si="539">58.878</f>
        <v>58.878</v>
      </c>
      <c r="G332" s="49">
        <f t="shared" ref="G332:G333" si="540">3.294</f>
        <v>3.294</v>
      </c>
      <c r="H332" s="49">
        <f t="shared" si="535"/>
        <v>1.631</v>
      </c>
      <c r="I332" s="46">
        <f t="shared" si="463"/>
        <v>63.802999999999997</v>
      </c>
      <c r="J332" s="46">
        <f t="shared" si="464"/>
        <v>633.76279199999999</v>
      </c>
      <c r="K332" s="46">
        <f t="shared" si="464"/>
        <v>35.456615999999997</v>
      </c>
      <c r="L332" s="46">
        <f t="shared" si="464"/>
        <v>17.556083999999998</v>
      </c>
      <c r="M332" s="52">
        <f t="shared" si="465"/>
        <v>686.77549199999999</v>
      </c>
      <c r="N332" s="64"/>
      <c r="O332" s="64"/>
      <c r="P332" s="81"/>
      <c r="Q332" s="97"/>
    </row>
    <row r="333" spans="2:17" s="98" customFormat="1" ht="15" customHeight="1" thickBot="1" x14ac:dyDescent="0.35">
      <c r="B333" s="90">
        <v>4</v>
      </c>
      <c r="C333" s="149"/>
      <c r="D333" s="37">
        <f t="shared" si="538"/>
        <v>4104</v>
      </c>
      <c r="E333" s="37" t="s">
        <v>56</v>
      </c>
      <c r="F333" s="49">
        <f t="shared" si="539"/>
        <v>58.878</v>
      </c>
      <c r="G333" s="49">
        <f t="shared" si="540"/>
        <v>3.294</v>
      </c>
      <c r="H333" s="49">
        <f t="shared" si="535"/>
        <v>1.631</v>
      </c>
      <c r="I333" s="46">
        <f t="shared" si="463"/>
        <v>63.802999999999997</v>
      </c>
      <c r="J333" s="46">
        <f t="shared" si="464"/>
        <v>633.76279199999999</v>
      </c>
      <c r="K333" s="46">
        <f t="shared" si="464"/>
        <v>35.456615999999997</v>
      </c>
      <c r="L333" s="46">
        <f t="shared" si="464"/>
        <v>17.556083999999998</v>
      </c>
      <c r="M333" s="52">
        <f t="shared" si="465"/>
        <v>686.77549199999999</v>
      </c>
      <c r="N333" s="64"/>
      <c r="O333" s="64"/>
      <c r="P333" s="81"/>
      <c r="Q333" s="97"/>
    </row>
    <row r="334" spans="2:17" ht="15" customHeight="1" thickBot="1" x14ac:dyDescent="0.35">
      <c r="B334" s="90">
        <v>4</v>
      </c>
      <c r="C334" s="149"/>
      <c r="D334" s="37">
        <f t="shared" si="538"/>
        <v>4105</v>
      </c>
      <c r="E334" s="37" t="s">
        <v>55</v>
      </c>
      <c r="F334" s="49">
        <f t="shared" ref="F334:F335" si="541">39.902</f>
        <v>39.902000000000001</v>
      </c>
      <c r="G334" s="49">
        <f t="shared" ref="G334:G335" si="542">2.502</f>
        <v>2.5019999999999998</v>
      </c>
      <c r="H334" s="49">
        <f>0</f>
        <v>0</v>
      </c>
      <c r="I334" s="46">
        <f t="shared" si="463"/>
        <v>42.404000000000003</v>
      </c>
      <c r="J334" s="46">
        <f t="shared" si="464"/>
        <v>429.50512800000001</v>
      </c>
      <c r="K334" s="46">
        <f t="shared" si="464"/>
        <v>26.931527999999997</v>
      </c>
      <c r="L334" s="46">
        <f t="shared" si="464"/>
        <v>0</v>
      </c>
      <c r="M334" s="52">
        <f t="shared" si="465"/>
        <v>456.43665600000003</v>
      </c>
      <c r="N334" s="64"/>
      <c r="O334" s="64"/>
      <c r="P334" s="81"/>
      <c r="Q334" s="97"/>
    </row>
    <row r="335" spans="2:17" ht="15" customHeight="1" thickBot="1" x14ac:dyDescent="0.35">
      <c r="B335" s="90">
        <v>4</v>
      </c>
      <c r="C335" s="149"/>
      <c r="D335" s="37">
        <f t="shared" si="538"/>
        <v>4106</v>
      </c>
      <c r="E335" s="37" t="s">
        <v>55</v>
      </c>
      <c r="F335" s="49">
        <f t="shared" si="541"/>
        <v>39.902000000000001</v>
      </c>
      <c r="G335" s="49">
        <f t="shared" si="542"/>
        <v>2.5019999999999998</v>
      </c>
      <c r="H335" s="49">
        <f>0</f>
        <v>0</v>
      </c>
      <c r="I335" s="46">
        <f t="shared" si="463"/>
        <v>42.404000000000003</v>
      </c>
      <c r="J335" s="46">
        <f t="shared" si="464"/>
        <v>429.50512800000001</v>
      </c>
      <c r="K335" s="46">
        <f t="shared" si="464"/>
        <v>26.931527999999997</v>
      </c>
      <c r="L335" s="46">
        <f t="shared" si="464"/>
        <v>0</v>
      </c>
      <c r="M335" s="52">
        <f t="shared" si="465"/>
        <v>456.43665600000003</v>
      </c>
      <c r="N335" s="64"/>
      <c r="O335" s="64"/>
      <c r="P335" s="81"/>
      <c r="Q335" s="97"/>
    </row>
    <row r="336" spans="2:17" s="98" customFormat="1" ht="15" customHeight="1" thickBot="1" x14ac:dyDescent="0.35">
      <c r="B336" s="90">
        <v>4</v>
      </c>
      <c r="C336" s="149"/>
      <c r="D336" s="37">
        <f t="shared" si="538"/>
        <v>4107</v>
      </c>
      <c r="E336" s="37" t="s">
        <v>56</v>
      </c>
      <c r="F336" s="49">
        <f t="shared" ref="F336:F337" si="543">58.878</f>
        <v>58.878</v>
      </c>
      <c r="G336" s="49">
        <f t="shared" ref="G336:G337" si="544">3.294</f>
        <v>3.294</v>
      </c>
      <c r="H336" s="49">
        <f t="shared" ref="H336:H341" si="545">1.631</f>
        <v>1.631</v>
      </c>
      <c r="I336" s="46">
        <f t="shared" si="463"/>
        <v>63.802999999999997</v>
      </c>
      <c r="J336" s="46">
        <f t="shared" si="464"/>
        <v>633.76279199999999</v>
      </c>
      <c r="K336" s="46">
        <f t="shared" si="464"/>
        <v>35.456615999999997</v>
      </c>
      <c r="L336" s="46">
        <f t="shared" si="464"/>
        <v>17.556083999999998</v>
      </c>
      <c r="M336" s="52">
        <f t="shared" si="465"/>
        <v>686.77549199999999</v>
      </c>
      <c r="N336" s="64"/>
      <c r="O336" s="64"/>
      <c r="P336" s="81"/>
      <c r="Q336" s="97"/>
    </row>
    <row r="337" spans="2:17" s="98" customFormat="1" ht="15.75" customHeight="1" thickBot="1" x14ac:dyDescent="0.35">
      <c r="B337" s="90">
        <v>4</v>
      </c>
      <c r="C337" s="150"/>
      <c r="D337" s="40">
        <f t="shared" si="538"/>
        <v>4108</v>
      </c>
      <c r="E337" s="40" t="s">
        <v>56</v>
      </c>
      <c r="F337" s="50">
        <f t="shared" si="543"/>
        <v>58.878</v>
      </c>
      <c r="G337" s="50">
        <f t="shared" si="544"/>
        <v>3.294</v>
      </c>
      <c r="H337" s="50">
        <f t="shared" si="545"/>
        <v>1.631</v>
      </c>
      <c r="I337" s="47">
        <f t="shared" si="463"/>
        <v>63.802999999999997</v>
      </c>
      <c r="J337" s="47">
        <f t="shared" si="464"/>
        <v>633.76279199999999</v>
      </c>
      <c r="K337" s="47">
        <f t="shared" si="464"/>
        <v>35.456615999999997</v>
      </c>
      <c r="L337" s="47">
        <f t="shared" si="464"/>
        <v>17.556083999999998</v>
      </c>
      <c r="M337" s="53">
        <f t="shared" si="465"/>
        <v>686.77549199999999</v>
      </c>
      <c r="N337" s="104"/>
      <c r="O337" s="104"/>
      <c r="P337" s="77"/>
      <c r="Q337" s="97"/>
    </row>
    <row r="338" spans="2:17" ht="15" customHeight="1" thickBot="1" x14ac:dyDescent="0.35">
      <c r="B338" s="90">
        <v>4</v>
      </c>
      <c r="C338" s="148">
        <v>42</v>
      </c>
      <c r="D338" s="38">
        <v>4201</v>
      </c>
      <c r="E338" s="38" t="s">
        <v>50</v>
      </c>
      <c r="F338" s="41">
        <f t="shared" ref="F338:F339" si="546">56.909</f>
        <v>56.908999999999999</v>
      </c>
      <c r="G338" s="41">
        <f t="shared" ref="G338:G339" si="547">2.457</f>
        <v>2.4569999999999999</v>
      </c>
      <c r="H338" s="41">
        <f t="shared" si="545"/>
        <v>1.631</v>
      </c>
      <c r="I338" s="44">
        <f t="shared" si="463"/>
        <v>60.997</v>
      </c>
      <c r="J338" s="44">
        <f t="shared" si="464"/>
        <v>612.56847599999992</v>
      </c>
      <c r="K338" s="44">
        <f t="shared" si="464"/>
        <v>26.447147999999999</v>
      </c>
      <c r="L338" s="44">
        <f t="shared" si="464"/>
        <v>17.556083999999998</v>
      </c>
      <c r="M338" s="51">
        <f t="shared" si="465"/>
        <v>656.57170799999994</v>
      </c>
      <c r="N338" s="38"/>
      <c r="O338" s="38"/>
      <c r="P338" s="79"/>
      <c r="Q338" s="97"/>
    </row>
    <row r="339" spans="2:17" ht="15" customHeight="1" thickBot="1" x14ac:dyDescent="0.35">
      <c r="B339" s="90">
        <v>4</v>
      </c>
      <c r="C339" s="149"/>
      <c r="D339" s="37">
        <f t="shared" ref="D339:D345" si="548">D338+1</f>
        <v>4202</v>
      </c>
      <c r="E339" s="37" t="s">
        <v>50</v>
      </c>
      <c r="F339" s="49">
        <f t="shared" si="546"/>
        <v>56.908999999999999</v>
      </c>
      <c r="G339" s="49">
        <f t="shared" si="547"/>
        <v>2.4569999999999999</v>
      </c>
      <c r="H339" s="49">
        <f t="shared" si="545"/>
        <v>1.631</v>
      </c>
      <c r="I339" s="46">
        <f t="shared" si="463"/>
        <v>60.997</v>
      </c>
      <c r="J339" s="46">
        <f t="shared" si="464"/>
        <v>612.56847599999992</v>
      </c>
      <c r="K339" s="46">
        <f t="shared" si="464"/>
        <v>26.447147999999999</v>
      </c>
      <c r="L339" s="46">
        <f t="shared" si="464"/>
        <v>17.556083999999998</v>
      </c>
      <c r="M339" s="52">
        <f t="shared" si="465"/>
        <v>656.57170799999994</v>
      </c>
      <c r="N339" s="64"/>
      <c r="O339" s="64"/>
      <c r="P339" s="78"/>
      <c r="Q339" s="97"/>
    </row>
    <row r="340" spans="2:17" s="98" customFormat="1" ht="15" customHeight="1" thickBot="1" x14ac:dyDescent="0.35">
      <c r="B340" s="90">
        <v>4</v>
      </c>
      <c r="C340" s="149"/>
      <c r="D340" s="37">
        <f t="shared" si="548"/>
        <v>4203</v>
      </c>
      <c r="E340" s="37" t="s">
        <v>56</v>
      </c>
      <c r="F340" s="49">
        <f t="shared" ref="F340:F341" si="549">58.878</f>
        <v>58.878</v>
      </c>
      <c r="G340" s="49">
        <f t="shared" ref="G340:G341" si="550">3.294</f>
        <v>3.294</v>
      </c>
      <c r="H340" s="49">
        <f t="shared" si="545"/>
        <v>1.631</v>
      </c>
      <c r="I340" s="46">
        <f t="shared" ref="I340:I345" si="551">F340+G340+H340</f>
        <v>63.802999999999997</v>
      </c>
      <c r="J340" s="46">
        <f t="shared" ref="J340:L345" si="552">F340*10.764</f>
        <v>633.76279199999999</v>
      </c>
      <c r="K340" s="46">
        <f t="shared" si="552"/>
        <v>35.456615999999997</v>
      </c>
      <c r="L340" s="46">
        <f t="shared" si="552"/>
        <v>17.556083999999998</v>
      </c>
      <c r="M340" s="52">
        <f t="shared" ref="M340:M345" si="553">J340+K340+L340</f>
        <v>686.77549199999999</v>
      </c>
      <c r="N340" s="64"/>
      <c r="O340" s="64"/>
      <c r="P340" s="81"/>
      <c r="Q340" s="97"/>
    </row>
    <row r="341" spans="2:17" s="98" customFormat="1" ht="15" customHeight="1" thickBot="1" x14ac:dyDescent="0.35">
      <c r="B341" s="90">
        <v>4</v>
      </c>
      <c r="C341" s="149"/>
      <c r="D341" s="37">
        <f t="shared" si="548"/>
        <v>4204</v>
      </c>
      <c r="E341" s="37" t="s">
        <v>56</v>
      </c>
      <c r="F341" s="49">
        <f t="shared" si="549"/>
        <v>58.878</v>
      </c>
      <c r="G341" s="49">
        <f t="shared" si="550"/>
        <v>3.294</v>
      </c>
      <c r="H341" s="49">
        <f t="shared" si="545"/>
        <v>1.631</v>
      </c>
      <c r="I341" s="46">
        <f t="shared" si="551"/>
        <v>63.802999999999997</v>
      </c>
      <c r="J341" s="46">
        <f t="shared" si="552"/>
        <v>633.76279199999999</v>
      </c>
      <c r="K341" s="46">
        <f t="shared" si="552"/>
        <v>35.456615999999997</v>
      </c>
      <c r="L341" s="46">
        <f t="shared" si="552"/>
        <v>17.556083999999998</v>
      </c>
      <c r="M341" s="52">
        <f t="shared" si="553"/>
        <v>686.77549199999999</v>
      </c>
      <c r="N341" s="64"/>
      <c r="O341" s="64"/>
      <c r="P341" s="81"/>
      <c r="Q341" s="97"/>
    </row>
    <row r="342" spans="2:17" ht="15" customHeight="1" thickBot="1" x14ac:dyDescent="0.35">
      <c r="B342" s="90">
        <v>4</v>
      </c>
      <c r="C342" s="149"/>
      <c r="D342" s="37">
        <f t="shared" si="548"/>
        <v>4205</v>
      </c>
      <c r="E342" s="37" t="s">
        <v>55</v>
      </c>
      <c r="F342" s="49">
        <f t="shared" ref="F342:F343" si="554">39.902</f>
        <v>39.902000000000001</v>
      </c>
      <c r="G342" s="49">
        <f t="shared" ref="G342:G343" si="555">2.502</f>
        <v>2.5019999999999998</v>
      </c>
      <c r="H342" s="49">
        <f>0</f>
        <v>0</v>
      </c>
      <c r="I342" s="46">
        <f t="shared" si="551"/>
        <v>42.404000000000003</v>
      </c>
      <c r="J342" s="46">
        <f t="shared" si="552"/>
        <v>429.50512800000001</v>
      </c>
      <c r="K342" s="46">
        <f t="shared" si="552"/>
        <v>26.931527999999997</v>
      </c>
      <c r="L342" s="46">
        <f t="shared" si="552"/>
        <v>0</v>
      </c>
      <c r="M342" s="52">
        <f t="shared" si="553"/>
        <v>456.43665600000003</v>
      </c>
      <c r="N342" s="64"/>
      <c r="O342" s="64"/>
      <c r="P342" s="81"/>
      <c r="Q342" s="97"/>
    </row>
    <row r="343" spans="2:17" ht="15" customHeight="1" thickBot="1" x14ac:dyDescent="0.35">
      <c r="B343" s="90">
        <v>4</v>
      </c>
      <c r="C343" s="149"/>
      <c r="D343" s="37">
        <f t="shared" si="548"/>
        <v>4206</v>
      </c>
      <c r="E343" s="37" t="s">
        <v>55</v>
      </c>
      <c r="F343" s="49">
        <f t="shared" si="554"/>
        <v>39.902000000000001</v>
      </c>
      <c r="G343" s="49">
        <f t="shared" si="555"/>
        <v>2.5019999999999998</v>
      </c>
      <c r="H343" s="49">
        <f>0</f>
        <v>0</v>
      </c>
      <c r="I343" s="46">
        <f t="shared" si="551"/>
        <v>42.404000000000003</v>
      </c>
      <c r="J343" s="46">
        <f t="shared" si="552"/>
        <v>429.50512800000001</v>
      </c>
      <c r="K343" s="46">
        <f t="shared" si="552"/>
        <v>26.931527999999997</v>
      </c>
      <c r="L343" s="46">
        <f t="shared" si="552"/>
        <v>0</v>
      </c>
      <c r="M343" s="52">
        <f t="shared" si="553"/>
        <v>456.43665600000003</v>
      </c>
      <c r="N343" s="64"/>
      <c r="O343" s="64"/>
      <c r="P343" s="81"/>
      <c r="Q343" s="97"/>
    </row>
    <row r="344" spans="2:17" s="98" customFormat="1" ht="15" customHeight="1" thickBot="1" x14ac:dyDescent="0.35">
      <c r="B344" s="90">
        <v>4</v>
      </c>
      <c r="C344" s="149"/>
      <c r="D344" s="37">
        <f t="shared" si="548"/>
        <v>4207</v>
      </c>
      <c r="E344" s="37" t="s">
        <v>56</v>
      </c>
      <c r="F344" s="49">
        <f t="shared" ref="F344:F345" si="556">58.878</f>
        <v>58.878</v>
      </c>
      <c r="G344" s="49">
        <f t="shared" ref="G344:G345" si="557">3.294</f>
        <v>3.294</v>
      </c>
      <c r="H344" s="49">
        <f t="shared" ref="H344:H345" si="558">1.631</f>
        <v>1.631</v>
      </c>
      <c r="I344" s="46">
        <f t="shared" si="551"/>
        <v>63.802999999999997</v>
      </c>
      <c r="J344" s="46">
        <f t="shared" si="552"/>
        <v>633.76279199999999</v>
      </c>
      <c r="K344" s="46">
        <f t="shared" si="552"/>
        <v>35.456615999999997</v>
      </c>
      <c r="L344" s="46">
        <f t="shared" si="552"/>
        <v>17.556083999999998</v>
      </c>
      <c r="M344" s="52">
        <f t="shared" si="553"/>
        <v>686.77549199999999</v>
      </c>
      <c r="N344" s="64"/>
      <c r="O344" s="64"/>
      <c r="P344" s="81"/>
      <c r="Q344" s="97"/>
    </row>
    <row r="345" spans="2:17" s="98" customFormat="1" ht="15.75" customHeight="1" thickBot="1" x14ac:dyDescent="0.35">
      <c r="B345" s="90">
        <v>4</v>
      </c>
      <c r="C345" s="150"/>
      <c r="D345" s="40">
        <f t="shared" si="548"/>
        <v>4208</v>
      </c>
      <c r="E345" s="40" t="s">
        <v>56</v>
      </c>
      <c r="F345" s="50">
        <f t="shared" si="556"/>
        <v>58.878</v>
      </c>
      <c r="G345" s="50">
        <f t="shared" si="557"/>
        <v>3.294</v>
      </c>
      <c r="H345" s="50">
        <f t="shared" si="558"/>
        <v>1.631</v>
      </c>
      <c r="I345" s="47">
        <f t="shared" si="551"/>
        <v>63.802999999999997</v>
      </c>
      <c r="J345" s="47">
        <f t="shared" si="552"/>
        <v>633.76279199999999</v>
      </c>
      <c r="K345" s="47">
        <f t="shared" si="552"/>
        <v>35.456615999999997</v>
      </c>
      <c r="L345" s="47">
        <f t="shared" si="552"/>
        <v>17.556083999999998</v>
      </c>
      <c r="M345" s="53">
        <f t="shared" si="553"/>
        <v>686.77549199999999</v>
      </c>
      <c r="N345" s="104"/>
      <c r="O345" s="104"/>
      <c r="P345" s="77"/>
      <c r="Q345" s="101"/>
    </row>
    <row r="346" spans="2:17" ht="15" customHeight="1" x14ac:dyDescent="0.3">
      <c r="E346" s="64" t="s">
        <v>58</v>
      </c>
      <c r="F346" s="45">
        <f t="shared" ref="F346:M346" si="559">SUM(F12:F345)</f>
        <v>17630.496000000017</v>
      </c>
      <c r="G346" s="45">
        <f t="shared" si="559"/>
        <v>947.51999999999623</v>
      </c>
      <c r="H346" s="45">
        <f t="shared" si="559"/>
        <v>407.74999999999739</v>
      </c>
      <c r="I346" s="45">
        <f t="shared" si="559"/>
        <v>18985.765999999967</v>
      </c>
      <c r="J346" s="107">
        <f t="shared" si="559"/>
        <v>189774.65894399889</v>
      </c>
      <c r="K346" s="45">
        <f t="shared" si="559"/>
        <v>10199.105279999994</v>
      </c>
      <c r="L346" s="45">
        <f t="shared" si="559"/>
        <v>4389.0209999999815</v>
      </c>
      <c r="M346" s="48">
        <f t="shared" si="559"/>
        <v>204362.7852239997</v>
      </c>
      <c r="N346" s="64"/>
    </row>
  </sheetData>
  <mergeCells count="59">
    <mergeCell ref="B3:P3"/>
    <mergeCell ref="B4:E4"/>
    <mergeCell ref="F4:H4"/>
    <mergeCell ref="I4:J4"/>
    <mergeCell ref="L4:M4"/>
    <mergeCell ref="N4:P4"/>
    <mergeCell ref="B6:E6"/>
    <mergeCell ref="F6:H6"/>
    <mergeCell ref="I6:J6"/>
    <mergeCell ref="L6:M6"/>
    <mergeCell ref="N6:P6"/>
    <mergeCell ref="B5:E5"/>
    <mergeCell ref="F5:H5"/>
    <mergeCell ref="I5:J5"/>
    <mergeCell ref="L5:M5"/>
    <mergeCell ref="N5:P5"/>
    <mergeCell ref="C90:C97"/>
    <mergeCell ref="B9:Q9"/>
    <mergeCell ref="C10:C17"/>
    <mergeCell ref="C18:C25"/>
    <mergeCell ref="C26:C33"/>
    <mergeCell ref="C34:C41"/>
    <mergeCell ref="C42:C49"/>
    <mergeCell ref="C50:C57"/>
    <mergeCell ref="C58:C65"/>
    <mergeCell ref="C66:C73"/>
    <mergeCell ref="C74:C81"/>
    <mergeCell ref="C82:C89"/>
    <mergeCell ref="C186:C193"/>
    <mergeCell ref="C98:C105"/>
    <mergeCell ref="C106:C113"/>
    <mergeCell ref="C114:C121"/>
    <mergeCell ref="C122:C129"/>
    <mergeCell ref="C130:C137"/>
    <mergeCell ref="C138:C145"/>
    <mergeCell ref="C146:C153"/>
    <mergeCell ref="C154:C161"/>
    <mergeCell ref="C162:C169"/>
    <mergeCell ref="C170:C177"/>
    <mergeCell ref="C178:C185"/>
    <mergeCell ref="C282:C289"/>
    <mergeCell ref="C194:C201"/>
    <mergeCell ref="C202:C209"/>
    <mergeCell ref="C210:C217"/>
    <mergeCell ref="C218:C225"/>
    <mergeCell ref="C226:C233"/>
    <mergeCell ref="C234:C241"/>
    <mergeCell ref="C242:C249"/>
    <mergeCell ref="C250:C257"/>
    <mergeCell ref="C258:C265"/>
    <mergeCell ref="C266:C273"/>
    <mergeCell ref="C274:C281"/>
    <mergeCell ref="C338:C345"/>
    <mergeCell ref="C290:C297"/>
    <mergeCell ref="C298:C305"/>
    <mergeCell ref="C306:C313"/>
    <mergeCell ref="C314:C321"/>
    <mergeCell ref="C322:C329"/>
    <mergeCell ref="C330:C337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6"/>
  <sheetViews>
    <sheetView topLeftCell="A7" zoomScale="70" zoomScaleNormal="70" workbookViewId="0">
      <pane xSplit="2" ySplit="2" topLeftCell="C9" activePane="bottomRight" state="frozen"/>
      <selection activeCell="A7" sqref="A7"/>
      <selection pane="topRight" activeCell="C7" sqref="C7"/>
      <selection pane="bottomLeft" activeCell="A9" sqref="A9"/>
      <selection pane="bottomRight" activeCell="T19" sqref="T19"/>
    </sheetView>
  </sheetViews>
  <sheetFormatPr defaultColWidth="9.109375" defaultRowHeight="14.4" x14ac:dyDescent="0.3"/>
  <cols>
    <col min="1" max="1" width="9.109375" style="1" customWidth="1"/>
    <col min="2" max="2" width="7.109375" style="1" customWidth="1"/>
    <col min="3" max="3" width="12.88671875" style="1" customWidth="1"/>
    <col min="4" max="4" width="8" style="1" customWidth="1"/>
    <col min="5" max="5" width="19" style="1" customWidth="1"/>
    <col min="6" max="6" width="10" style="1" customWidth="1"/>
    <col min="7" max="7" width="12.5546875" style="1" customWidth="1"/>
    <col min="8" max="8" width="13.44140625" style="1" customWidth="1"/>
    <col min="9" max="9" width="16.21875" style="1" bestFit="1" customWidth="1"/>
    <col min="10" max="11" width="14" style="1" customWidth="1"/>
    <col min="12" max="12" width="11.88671875" style="1" customWidth="1"/>
    <col min="13" max="13" width="17" style="42" customWidth="1"/>
    <col min="14" max="14" width="11" style="1" bestFit="1" customWidth="1"/>
    <col min="15" max="15" width="12.109375" style="1" hidden="1" customWidth="1"/>
    <col min="16" max="16" width="35.33203125" style="1" hidden="1" customWidth="1"/>
    <col min="17" max="17" width="15.33203125" style="1" customWidth="1"/>
    <col min="18" max="16384" width="9.109375" style="1"/>
  </cols>
  <sheetData>
    <row r="1" spans="2:17" hidden="1" x14ac:dyDescent="0.3"/>
    <row r="2" spans="2:17" hidden="1" x14ac:dyDescent="0.3"/>
    <row r="3" spans="2:17" ht="15" hidden="1" thickBot="1" x14ac:dyDescent="0.35">
      <c r="B3" s="138" t="s">
        <v>20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</row>
    <row r="4" spans="2:17" ht="77.25" hidden="1" customHeight="1" x14ac:dyDescent="0.3">
      <c r="B4" s="141"/>
      <c r="C4" s="142"/>
      <c r="D4" s="143"/>
      <c r="E4" s="143"/>
      <c r="F4" s="143"/>
      <c r="G4" s="143"/>
      <c r="H4" s="143"/>
      <c r="I4" s="143"/>
      <c r="J4" s="143"/>
      <c r="K4" s="35"/>
      <c r="L4" s="143"/>
      <c r="M4" s="143"/>
      <c r="N4" s="143"/>
      <c r="O4" s="143"/>
      <c r="P4" s="144"/>
    </row>
    <row r="5" spans="2:17" ht="30" hidden="1" customHeight="1" x14ac:dyDescent="0.3">
      <c r="B5" s="129" t="s">
        <v>15</v>
      </c>
      <c r="C5" s="130"/>
      <c r="D5" s="131"/>
      <c r="E5" s="131"/>
      <c r="F5" s="132" t="s">
        <v>16</v>
      </c>
      <c r="G5" s="132"/>
      <c r="H5" s="132"/>
      <c r="I5" s="132" t="s">
        <v>17</v>
      </c>
      <c r="J5" s="132"/>
      <c r="K5" s="31"/>
      <c r="L5" s="131" t="s">
        <v>18</v>
      </c>
      <c r="M5" s="132"/>
      <c r="N5" s="132" t="s">
        <v>19</v>
      </c>
      <c r="O5" s="132"/>
      <c r="P5" s="133"/>
    </row>
    <row r="6" spans="2:17" hidden="1" x14ac:dyDescent="0.3">
      <c r="B6" s="134" t="s">
        <v>10</v>
      </c>
      <c r="C6" s="135"/>
      <c r="D6" s="136"/>
      <c r="E6" s="136"/>
      <c r="F6" s="136" t="s">
        <v>12</v>
      </c>
      <c r="G6" s="136"/>
      <c r="H6" s="136"/>
      <c r="I6" s="136" t="s">
        <v>13</v>
      </c>
      <c r="J6" s="136"/>
      <c r="K6" s="33"/>
      <c r="L6" s="136" t="s">
        <v>14</v>
      </c>
      <c r="M6" s="136"/>
      <c r="N6" s="136" t="s">
        <v>11</v>
      </c>
      <c r="O6" s="136"/>
      <c r="P6" s="137"/>
    </row>
    <row r="7" spans="2:17" ht="15" thickBot="1" x14ac:dyDescent="0.3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69"/>
      <c r="N7" s="33"/>
      <c r="O7" s="33"/>
      <c r="P7" s="33"/>
    </row>
    <row r="8" spans="2:17" ht="47.4" thickBot="1" x14ac:dyDescent="0.35">
      <c r="B8" s="70" t="s">
        <v>3</v>
      </c>
      <c r="C8" s="71" t="s">
        <v>71</v>
      </c>
      <c r="D8" s="71" t="s">
        <v>0</v>
      </c>
      <c r="E8" s="71" t="s">
        <v>1</v>
      </c>
      <c r="F8" s="72" t="s">
        <v>9</v>
      </c>
      <c r="G8" s="72" t="s">
        <v>33</v>
      </c>
      <c r="H8" s="72" t="s">
        <v>34</v>
      </c>
      <c r="I8" s="72" t="s">
        <v>4</v>
      </c>
      <c r="J8" s="72" t="s">
        <v>2</v>
      </c>
      <c r="K8" s="72" t="s">
        <v>36</v>
      </c>
      <c r="L8" s="72" t="s">
        <v>35</v>
      </c>
      <c r="M8" s="72" t="s">
        <v>5</v>
      </c>
      <c r="N8" s="72" t="s">
        <v>8</v>
      </c>
      <c r="O8" s="72" t="s">
        <v>6</v>
      </c>
      <c r="P8" s="72" t="s">
        <v>7</v>
      </c>
      <c r="Q8" s="73" t="s">
        <v>21</v>
      </c>
    </row>
    <row r="9" spans="2:17" ht="21.75" customHeight="1" thickBot="1" x14ac:dyDescent="0.35">
      <c r="B9" s="145" t="s">
        <v>53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</row>
    <row r="10" spans="2:17" ht="15" customHeight="1" x14ac:dyDescent="0.3">
      <c r="B10" s="13">
        <v>5</v>
      </c>
      <c r="C10" s="125">
        <v>1</v>
      </c>
      <c r="D10" s="13">
        <v>101</v>
      </c>
      <c r="E10" s="64" t="s">
        <v>50</v>
      </c>
      <c r="F10" s="65">
        <f>56.909</f>
        <v>56.908999999999999</v>
      </c>
      <c r="G10" s="65">
        <f>2.457</f>
        <v>2.4569999999999999</v>
      </c>
      <c r="H10" s="65">
        <f>1.631</f>
        <v>1.631</v>
      </c>
      <c r="I10" s="4">
        <f>F10+G10+H10</f>
        <v>60.997</v>
      </c>
      <c r="J10" s="4">
        <f>F10*10.764</f>
        <v>612.56847599999992</v>
      </c>
      <c r="K10" s="4">
        <f t="shared" ref="K10:L25" si="0">G10*10.764</f>
        <v>26.447147999999999</v>
      </c>
      <c r="L10" s="4">
        <f t="shared" si="0"/>
        <v>17.556083999999998</v>
      </c>
      <c r="M10" s="66">
        <f>J10+K10+L10</f>
        <v>656.57170799999994</v>
      </c>
      <c r="N10" s="14"/>
      <c r="O10" s="14"/>
      <c r="P10" s="74"/>
      <c r="Q10" s="83"/>
    </row>
    <row r="11" spans="2:17" ht="15" customHeight="1" x14ac:dyDescent="0.3">
      <c r="B11" s="13">
        <v>5</v>
      </c>
      <c r="C11" s="125"/>
      <c r="D11" s="9">
        <f>D10+1</f>
        <v>102</v>
      </c>
      <c r="E11" s="37" t="s">
        <v>50</v>
      </c>
      <c r="F11" s="49">
        <f>56.909</f>
        <v>56.908999999999999</v>
      </c>
      <c r="G11" s="49">
        <f>2.457</f>
        <v>2.4569999999999999</v>
      </c>
      <c r="H11" s="49">
        <f>1.631</f>
        <v>1.631</v>
      </c>
      <c r="I11" s="3">
        <f>F11+G11+H11</f>
        <v>60.997</v>
      </c>
      <c r="J11" s="3">
        <f>F11*10.764</f>
        <v>612.56847599999992</v>
      </c>
      <c r="K11" s="3">
        <f t="shared" si="0"/>
        <v>26.447147999999999</v>
      </c>
      <c r="L11" s="3">
        <f t="shared" si="0"/>
        <v>17.556083999999998</v>
      </c>
      <c r="M11" s="52">
        <f>J11+K11+L11</f>
        <v>656.57170799999994</v>
      </c>
      <c r="N11" s="31"/>
      <c r="O11" s="31"/>
      <c r="P11" s="75"/>
      <c r="Q11" s="84"/>
    </row>
    <row r="12" spans="2:17" s="19" customFormat="1" ht="15" customHeight="1" x14ac:dyDescent="0.3">
      <c r="B12" s="13">
        <v>5</v>
      </c>
      <c r="C12" s="125"/>
      <c r="D12" s="9">
        <f t="shared" ref="D12:D17" si="1">D11+1</f>
        <v>103</v>
      </c>
      <c r="E12" s="37" t="s">
        <v>51</v>
      </c>
      <c r="F12" s="49">
        <f>93.006</f>
        <v>93.006</v>
      </c>
      <c r="G12" s="49">
        <f>4.087</f>
        <v>4.0869999999999997</v>
      </c>
      <c r="H12" s="49">
        <f>2.45</f>
        <v>2.4500000000000002</v>
      </c>
      <c r="I12" s="3">
        <f t="shared" ref="I12:I17" si="2">F12+G12+H12</f>
        <v>99.543000000000006</v>
      </c>
      <c r="J12" s="3">
        <f t="shared" ref="J12:J17" si="3">F12*10.764</f>
        <v>1001.116584</v>
      </c>
      <c r="K12" s="3">
        <f t="shared" si="0"/>
        <v>43.992467999999995</v>
      </c>
      <c r="L12" s="3">
        <f t="shared" si="0"/>
        <v>26.3718</v>
      </c>
      <c r="M12" s="52">
        <f t="shared" ref="M12:M17" si="4">J12+K12+L12</f>
        <v>1071.4808519999999</v>
      </c>
      <c r="N12" s="31"/>
      <c r="O12" s="31"/>
      <c r="P12" s="75"/>
      <c r="Q12" s="84"/>
    </row>
    <row r="13" spans="2:17" ht="15" customHeight="1" x14ac:dyDescent="0.3">
      <c r="B13" s="13">
        <v>5</v>
      </c>
      <c r="C13" s="125"/>
      <c r="D13" s="9">
        <f t="shared" si="1"/>
        <v>104</v>
      </c>
      <c r="E13" s="37" t="s">
        <v>51</v>
      </c>
      <c r="F13" s="49">
        <f>93.006</f>
        <v>93.006</v>
      </c>
      <c r="G13" s="49">
        <f>4.087</f>
        <v>4.0869999999999997</v>
      </c>
      <c r="H13" s="49">
        <f>2.45</f>
        <v>2.4500000000000002</v>
      </c>
      <c r="I13" s="3">
        <f t="shared" si="2"/>
        <v>99.543000000000006</v>
      </c>
      <c r="J13" s="3">
        <f t="shared" si="3"/>
        <v>1001.116584</v>
      </c>
      <c r="K13" s="3">
        <f t="shared" si="0"/>
        <v>43.992467999999995</v>
      </c>
      <c r="L13" s="3">
        <f t="shared" si="0"/>
        <v>26.3718</v>
      </c>
      <c r="M13" s="52">
        <f t="shared" si="4"/>
        <v>1071.4808519999999</v>
      </c>
      <c r="N13" s="31"/>
      <c r="O13" s="31"/>
      <c r="P13" s="75"/>
      <c r="Q13" s="84"/>
    </row>
    <row r="14" spans="2:17" ht="15" customHeight="1" x14ac:dyDescent="0.3">
      <c r="B14" s="13">
        <v>5</v>
      </c>
      <c r="C14" s="125"/>
      <c r="D14" s="9">
        <f t="shared" si="1"/>
        <v>105</v>
      </c>
      <c r="E14" s="37" t="s">
        <v>37</v>
      </c>
      <c r="F14" s="49">
        <f>64.471</f>
        <v>64.471000000000004</v>
      </c>
      <c r="G14" s="49">
        <f>3.491</f>
        <v>3.4910000000000001</v>
      </c>
      <c r="H14" s="49">
        <f>1.974</f>
        <v>1.974</v>
      </c>
      <c r="I14" s="3">
        <f t="shared" si="2"/>
        <v>69.936000000000007</v>
      </c>
      <c r="J14" s="3">
        <f t="shared" si="3"/>
        <v>693.96584399999995</v>
      </c>
      <c r="K14" s="3">
        <f t="shared" si="0"/>
        <v>37.577123999999998</v>
      </c>
      <c r="L14" s="3">
        <f t="shared" si="0"/>
        <v>21.248135999999999</v>
      </c>
      <c r="M14" s="52">
        <f t="shared" si="4"/>
        <v>752.79110400000002</v>
      </c>
      <c r="N14" s="31"/>
      <c r="O14" s="31"/>
      <c r="P14" s="75"/>
      <c r="Q14" s="84"/>
    </row>
    <row r="15" spans="2:17" ht="15" customHeight="1" x14ac:dyDescent="0.3">
      <c r="B15" s="13">
        <v>5</v>
      </c>
      <c r="C15" s="125"/>
      <c r="D15" s="9">
        <f t="shared" si="1"/>
        <v>106</v>
      </c>
      <c r="E15" s="37" t="s">
        <v>37</v>
      </c>
      <c r="F15" s="49">
        <f>64.471</f>
        <v>64.471000000000004</v>
      </c>
      <c r="G15" s="49">
        <f>3.491</f>
        <v>3.4910000000000001</v>
      </c>
      <c r="H15" s="49">
        <f>1.974</f>
        <v>1.974</v>
      </c>
      <c r="I15" s="3">
        <f t="shared" si="2"/>
        <v>69.936000000000007</v>
      </c>
      <c r="J15" s="3">
        <f t="shared" si="3"/>
        <v>693.96584399999995</v>
      </c>
      <c r="K15" s="3">
        <f t="shared" si="0"/>
        <v>37.577123999999998</v>
      </c>
      <c r="L15" s="3">
        <f t="shared" si="0"/>
        <v>21.248135999999999</v>
      </c>
      <c r="M15" s="52">
        <f t="shared" si="4"/>
        <v>752.79110400000002</v>
      </c>
      <c r="N15" s="31"/>
      <c r="O15" s="31"/>
      <c r="P15" s="75"/>
      <c r="Q15" s="84"/>
    </row>
    <row r="16" spans="2:17" ht="15" customHeight="1" x14ac:dyDescent="0.3">
      <c r="B16" s="13">
        <v>5</v>
      </c>
      <c r="C16" s="125"/>
      <c r="D16" s="9">
        <f t="shared" si="1"/>
        <v>107</v>
      </c>
      <c r="E16" s="37" t="s">
        <v>52</v>
      </c>
      <c r="F16" s="49">
        <f>85.811</f>
        <v>85.811000000000007</v>
      </c>
      <c r="G16" s="49">
        <f>3.904</f>
        <v>3.9039999999999999</v>
      </c>
      <c r="H16" s="49">
        <f>2.118</f>
        <v>2.1179999999999999</v>
      </c>
      <c r="I16" s="3">
        <f t="shared" si="2"/>
        <v>91.832999999999998</v>
      </c>
      <c r="J16" s="3">
        <f t="shared" si="3"/>
        <v>923.66960400000005</v>
      </c>
      <c r="K16" s="3">
        <f t="shared" si="0"/>
        <v>42.022655999999998</v>
      </c>
      <c r="L16" s="3">
        <f t="shared" si="0"/>
        <v>22.798151999999998</v>
      </c>
      <c r="M16" s="52">
        <f t="shared" si="4"/>
        <v>988.49041199999999</v>
      </c>
      <c r="N16" s="31"/>
      <c r="O16" s="31"/>
      <c r="P16" s="75"/>
      <c r="Q16" s="84"/>
    </row>
    <row r="17" spans="2:17" s="19" customFormat="1" ht="15.75" customHeight="1" thickBot="1" x14ac:dyDescent="0.35">
      <c r="B17" s="13">
        <v>5</v>
      </c>
      <c r="C17" s="126"/>
      <c r="D17" s="6">
        <f t="shared" si="1"/>
        <v>108</v>
      </c>
      <c r="E17" s="40" t="s">
        <v>52</v>
      </c>
      <c r="F17" s="50">
        <f>85.811</f>
        <v>85.811000000000007</v>
      </c>
      <c r="G17" s="50">
        <f>3.904</f>
        <v>3.9039999999999999</v>
      </c>
      <c r="H17" s="50">
        <f>2.118</f>
        <v>2.1179999999999999</v>
      </c>
      <c r="I17" s="8">
        <f t="shared" si="2"/>
        <v>91.832999999999998</v>
      </c>
      <c r="J17" s="8">
        <f t="shared" si="3"/>
        <v>923.66960400000005</v>
      </c>
      <c r="K17" s="8">
        <f t="shared" si="0"/>
        <v>42.022655999999998</v>
      </c>
      <c r="L17" s="8">
        <f t="shared" si="0"/>
        <v>22.798151999999998</v>
      </c>
      <c r="M17" s="53">
        <f t="shared" si="4"/>
        <v>988.49041199999999</v>
      </c>
      <c r="N17" s="7"/>
      <c r="O17" s="7"/>
      <c r="P17" s="76"/>
      <c r="Q17" s="84"/>
    </row>
    <row r="18" spans="2:17" ht="15" customHeight="1" x14ac:dyDescent="0.3">
      <c r="B18" s="13">
        <v>5</v>
      </c>
      <c r="C18" s="119">
        <v>2</v>
      </c>
      <c r="D18" s="35">
        <v>201</v>
      </c>
      <c r="E18" s="38" t="s">
        <v>50</v>
      </c>
      <c r="F18" s="41">
        <f>56.909</f>
        <v>56.908999999999999</v>
      </c>
      <c r="G18" s="41">
        <f>2.457</f>
        <v>2.4569999999999999</v>
      </c>
      <c r="H18" s="41">
        <f>1.631</f>
        <v>1.631</v>
      </c>
      <c r="I18" s="5">
        <f>F18+G18+H18</f>
        <v>60.997</v>
      </c>
      <c r="J18" s="5">
        <f>F18*10.764</f>
        <v>612.56847599999992</v>
      </c>
      <c r="K18" s="5">
        <f t="shared" si="0"/>
        <v>26.447147999999999</v>
      </c>
      <c r="L18" s="5">
        <f t="shared" si="0"/>
        <v>17.556083999999998</v>
      </c>
      <c r="M18" s="51">
        <f>J18+K18+L18</f>
        <v>656.57170799999994</v>
      </c>
      <c r="N18" s="14"/>
      <c r="O18" s="14"/>
      <c r="P18" s="74"/>
      <c r="Q18" s="84"/>
    </row>
    <row r="19" spans="2:17" ht="15" customHeight="1" x14ac:dyDescent="0.3">
      <c r="B19" s="13">
        <v>5</v>
      </c>
      <c r="C19" s="119"/>
      <c r="D19" s="31">
        <f>D18+1</f>
        <v>202</v>
      </c>
      <c r="E19" s="37" t="s">
        <v>50</v>
      </c>
      <c r="F19" s="49">
        <f>56.909</f>
        <v>56.908999999999999</v>
      </c>
      <c r="G19" s="49">
        <f>2.457</f>
        <v>2.4569999999999999</v>
      </c>
      <c r="H19" s="49">
        <f>1.631</f>
        <v>1.631</v>
      </c>
      <c r="I19" s="3">
        <f>F19+G19+H19</f>
        <v>60.997</v>
      </c>
      <c r="J19" s="3">
        <f>F19*10.764</f>
        <v>612.56847599999992</v>
      </c>
      <c r="K19" s="3">
        <f t="shared" si="0"/>
        <v>26.447147999999999</v>
      </c>
      <c r="L19" s="3">
        <f t="shared" si="0"/>
        <v>17.556083999999998</v>
      </c>
      <c r="M19" s="52">
        <f>J19+K19+L19</f>
        <v>656.57170799999994</v>
      </c>
      <c r="N19" s="14"/>
      <c r="O19" s="14"/>
      <c r="P19" s="74"/>
      <c r="Q19" s="84"/>
    </row>
    <row r="20" spans="2:17" s="19" customFormat="1" ht="15" customHeight="1" x14ac:dyDescent="0.3">
      <c r="B20" s="13">
        <v>5</v>
      </c>
      <c r="C20" s="119"/>
      <c r="D20" s="31">
        <f t="shared" ref="D20:D25" si="5">D19+1</f>
        <v>203</v>
      </c>
      <c r="E20" s="37" t="s">
        <v>51</v>
      </c>
      <c r="F20" s="49">
        <f>93.006</f>
        <v>93.006</v>
      </c>
      <c r="G20" s="49">
        <f>4.087</f>
        <v>4.0869999999999997</v>
      </c>
      <c r="H20" s="49">
        <f>2.45</f>
        <v>2.4500000000000002</v>
      </c>
      <c r="I20" s="3">
        <f t="shared" ref="I20:I25" si="6">F20+G20+H20</f>
        <v>99.543000000000006</v>
      </c>
      <c r="J20" s="3">
        <f t="shared" ref="J20:J25" si="7">F20*10.764</f>
        <v>1001.116584</v>
      </c>
      <c r="K20" s="3">
        <f t="shared" si="0"/>
        <v>43.992467999999995</v>
      </c>
      <c r="L20" s="3">
        <f t="shared" si="0"/>
        <v>26.3718</v>
      </c>
      <c r="M20" s="52">
        <f t="shared" ref="M20:M25" si="8">J20+K20+L20</f>
        <v>1071.4808519999999</v>
      </c>
      <c r="N20" s="14"/>
      <c r="O20" s="14"/>
      <c r="P20" s="74"/>
      <c r="Q20" s="84"/>
    </row>
    <row r="21" spans="2:17" s="19" customFormat="1" ht="15" customHeight="1" x14ac:dyDescent="0.3">
      <c r="B21" s="13">
        <v>5</v>
      </c>
      <c r="C21" s="119"/>
      <c r="D21" s="31">
        <f t="shared" si="5"/>
        <v>204</v>
      </c>
      <c r="E21" s="37" t="s">
        <v>51</v>
      </c>
      <c r="F21" s="49">
        <f>93.006</f>
        <v>93.006</v>
      </c>
      <c r="G21" s="49">
        <f>4.087</f>
        <v>4.0869999999999997</v>
      </c>
      <c r="H21" s="49">
        <f>2.45</f>
        <v>2.4500000000000002</v>
      </c>
      <c r="I21" s="3">
        <f t="shared" si="6"/>
        <v>99.543000000000006</v>
      </c>
      <c r="J21" s="3">
        <f t="shared" si="7"/>
        <v>1001.116584</v>
      </c>
      <c r="K21" s="3">
        <f t="shared" si="0"/>
        <v>43.992467999999995</v>
      </c>
      <c r="L21" s="3">
        <f t="shared" si="0"/>
        <v>26.3718</v>
      </c>
      <c r="M21" s="52">
        <f t="shared" si="8"/>
        <v>1071.4808519999999</v>
      </c>
      <c r="N21" s="14"/>
      <c r="O21" s="14"/>
      <c r="P21" s="74"/>
      <c r="Q21" s="85"/>
    </row>
    <row r="22" spans="2:17" ht="15" customHeight="1" x14ac:dyDescent="0.3">
      <c r="B22" s="13">
        <v>5</v>
      </c>
      <c r="C22" s="119"/>
      <c r="D22" s="31">
        <f t="shared" si="5"/>
        <v>205</v>
      </c>
      <c r="E22" s="37" t="s">
        <v>37</v>
      </c>
      <c r="F22" s="49">
        <f>64.471</f>
        <v>64.471000000000004</v>
      </c>
      <c r="G22" s="49">
        <f>3.491</f>
        <v>3.4910000000000001</v>
      </c>
      <c r="H22" s="49">
        <f>1.974</f>
        <v>1.974</v>
      </c>
      <c r="I22" s="3">
        <f t="shared" si="6"/>
        <v>69.936000000000007</v>
      </c>
      <c r="J22" s="3">
        <f t="shared" si="7"/>
        <v>693.96584399999995</v>
      </c>
      <c r="K22" s="3">
        <f t="shared" si="0"/>
        <v>37.577123999999998</v>
      </c>
      <c r="L22" s="3">
        <f t="shared" si="0"/>
        <v>21.248135999999999</v>
      </c>
      <c r="M22" s="52">
        <f t="shared" si="8"/>
        <v>752.79110400000002</v>
      </c>
      <c r="N22" s="14"/>
      <c r="O22" s="14"/>
      <c r="P22" s="74"/>
      <c r="Q22" s="84"/>
    </row>
    <row r="23" spans="2:17" ht="15" customHeight="1" x14ac:dyDescent="0.3">
      <c r="B23" s="13">
        <v>5</v>
      </c>
      <c r="C23" s="119"/>
      <c r="D23" s="31">
        <f t="shared" si="5"/>
        <v>206</v>
      </c>
      <c r="E23" s="37" t="s">
        <v>37</v>
      </c>
      <c r="F23" s="49">
        <f>64.471</f>
        <v>64.471000000000004</v>
      </c>
      <c r="G23" s="49">
        <f>3.491</f>
        <v>3.4910000000000001</v>
      </c>
      <c r="H23" s="49">
        <f>1.974</f>
        <v>1.974</v>
      </c>
      <c r="I23" s="3">
        <f t="shared" si="6"/>
        <v>69.936000000000007</v>
      </c>
      <c r="J23" s="3">
        <f t="shared" si="7"/>
        <v>693.96584399999995</v>
      </c>
      <c r="K23" s="3">
        <f t="shared" si="0"/>
        <v>37.577123999999998</v>
      </c>
      <c r="L23" s="3">
        <f t="shared" si="0"/>
        <v>21.248135999999999</v>
      </c>
      <c r="M23" s="52">
        <f t="shared" si="8"/>
        <v>752.79110400000002</v>
      </c>
      <c r="N23" s="14"/>
      <c r="O23" s="14"/>
      <c r="P23" s="74"/>
      <c r="Q23" s="84"/>
    </row>
    <row r="24" spans="2:17" s="19" customFormat="1" ht="15" customHeight="1" x14ac:dyDescent="0.3">
      <c r="B24" s="13">
        <v>5</v>
      </c>
      <c r="C24" s="119"/>
      <c r="D24" s="31">
        <f t="shared" si="5"/>
        <v>207</v>
      </c>
      <c r="E24" s="37" t="s">
        <v>52</v>
      </c>
      <c r="F24" s="49">
        <f>85.811</f>
        <v>85.811000000000007</v>
      </c>
      <c r="G24" s="49">
        <f>3.904</f>
        <v>3.9039999999999999</v>
      </c>
      <c r="H24" s="49">
        <f>2.118</f>
        <v>2.1179999999999999</v>
      </c>
      <c r="I24" s="3">
        <f t="shared" si="6"/>
        <v>91.832999999999998</v>
      </c>
      <c r="J24" s="3">
        <f t="shared" si="7"/>
        <v>923.66960400000005</v>
      </c>
      <c r="K24" s="3">
        <f t="shared" si="0"/>
        <v>42.022655999999998</v>
      </c>
      <c r="L24" s="3">
        <f t="shared" si="0"/>
        <v>22.798151999999998</v>
      </c>
      <c r="M24" s="52">
        <f t="shared" si="8"/>
        <v>988.49041199999999</v>
      </c>
      <c r="N24" s="14"/>
      <c r="O24" s="14"/>
      <c r="P24" s="74"/>
      <c r="Q24" s="84"/>
    </row>
    <row r="25" spans="2:17" s="19" customFormat="1" ht="15.75" customHeight="1" thickBot="1" x14ac:dyDescent="0.35">
      <c r="B25" s="13">
        <v>5</v>
      </c>
      <c r="C25" s="123"/>
      <c r="D25" s="7">
        <f t="shared" si="5"/>
        <v>208</v>
      </c>
      <c r="E25" s="40" t="s">
        <v>52</v>
      </c>
      <c r="F25" s="50">
        <f>85.811</f>
        <v>85.811000000000007</v>
      </c>
      <c r="G25" s="50">
        <f>3.904</f>
        <v>3.9039999999999999</v>
      </c>
      <c r="H25" s="50">
        <f>2.118</f>
        <v>2.1179999999999999</v>
      </c>
      <c r="I25" s="8">
        <f t="shared" si="6"/>
        <v>91.832999999999998</v>
      </c>
      <c r="J25" s="8">
        <f t="shared" si="7"/>
        <v>923.66960400000005</v>
      </c>
      <c r="K25" s="8">
        <f t="shared" si="0"/>
        <v>42.022655999999998</v>
      </c>
      <c r="L25" s="8">
        <f t="shared" si="0"/>
        <v>22.798151999999998</v>
      </c>
      <c r="M25" s="53">
        <f t="shared" si="8"/>
        <v>988.49041199999999</v>
      </c>
      <c r="N25" s="16"/>
      <c r="O25" s="16"/>
      <c r="P25" s="77"/>
      <c r="Q25" s="84"/>
    </row>
    <row r="26" spans="2:17" ht="15" customHeight="1" x14ac:dyDescent="0.3">
      <c r="B26" s="13">
        <v>5</v>
      </c>
      <c r="C26" s="122">
        <v>3</v>
      </c>
      <c r="D26" s="35">
        <v>301</v>
      </c>
      <c r="E26" s="38" t="s">
        <v>50</v>
      </c>
      <c r="F26" s="41">
        <f>56.909</f>
        <v>56.908999999999999</v>
      </c>
      <c r="G26" s="41">
        <f>2.457</f>
        <v>2.4569999999999999</v>
      </c>
      <c r="H26" s="41">
        <f>1.631</f>
        <v>1.631</v>
      </c>
      <c r="I26" s="5">
        <f>F26+G26+H26</f>
        <v>60.997</v>
      </c>
      <c r="J26" s="5">
        <f>F26*10.764</f>
        <v>612.56847599999992</v>
      </c>
      <c r="K26" s="5">
        <f t="shared" ref="K26:L89" si="9">G26*10.764</f>
        <v>26.447147999999999</v>
      </c>
      <c r="L26" s="5">
        <f t="shared" si="9"/>
        <v>17.556083999999998</v>
      </c>
      <c r="M26" s="51">
        <f>J26+K26+L26</f>
        <v>656.57170799999994</v>
      </c>
      <c r="N26" s="14"/>
      <c r="O26" s="14"/>
      <c r="P26" s="78"/>
      <c r="Q26" s="84"/>
    </row>
    <row r="27" spans="2:17" x14ac:dyDescent="0.3">
      <c r="B27" s="13">
        <v>5</v>
      </c>
      <c r="C27" s="119"/>
      <c r="D27" s="31">
        <f>D26+1</f>
        <v>302</v>
      </c>
      <c r="E27" s="37" t="s">
        <v>50</v>
      </c>
      <c r="F27" s="49">
        <f>56.909</f>
        <v>56.908999999999999</v>
      </c>
      <c r="G27" s="49">
        <f>2.457</f>
        <v>2.4569999999999999</v>
      </c>
      <c r="H27" s="49">
        <f>1.631</f>
        <v>1.631</v>
      </c>
      <c r="I27" s="3">
        <f>F27+G27+H27</f>
        <v>60.997</v>
      </c>
      <c r="J27" s="3">
        <f>F27*10.764</f>
        <v>612.56847599999992</v>
      </c>
      <c r="K27" s="3">
        <f t="shared" si="9"/>
        <v>26.447147999999999</v>
      </c>
      <c r="L27" s="3">
        <f t="shared" si="9"/>
        <v>17.556083999999998</v>
      </c>
      <c r="M27" s="52">
        <f>J27+K27+L27</f>
        <v>656.57170799999994</v>
      </c>
      <c r="N27" s="14"/>
      <c r="O27" s="14"/>
      <c r="P27" s="78"/>
      <c r="Q27" s="84"/>
    </row>
    <row r="28" spans="2:17" s="19" customFormat="1" ht="15" customHeight="1" x14ac:dyDescent="0.3">
      <c r="B28" s="13">
        <v>5</v>
      </c>
      <c r="C28" s="119"/>
      <c r="D28" s="31">
        <f t="shared" ref="D28:D33" si="10">D27+1</f>
        <v>303</v>
      </c>
      <c r="E28" s="37" t="s">
        <v>51</v>
      </c>
      <c r="F28" s="49">
        <f>93.006</f>
        <v>93.006</v>
      </c>
      <c r="G28" s="49">
        <f>4.087</f>
        <v>4.0869999999999997</v>
      </c>
      <c r="H28" s="49">
        <f>2.45</f>
        <v>2.4500000000000002</v>
      </c>
      <c r="I28" s="3">
        <f t="shared" ref="I28:I33" si="11">F28+G28+H28</f>
        <v>99.543000000000006</v>
      </c>
      <c r="J28" s="3">
        <f t="shared" ref="J28:J33" si="12">F28*10.764</f>
        <v>1001.116584</v>
      </c>
      <c r="K28" s="3">
        <f t="shared" si="9"/>
        <v>43.992467999999995</v>
      </c>
      <c r="L28" s="3">
        <f t="shared" si="9"/>
        <v>26.3718</v>
      </c>
      <c r="M28" s="52">
        <f t="shared" ref="M28:M33" si="13">J28+K28+L28</f>
        <v>1071.4808519999999</v>
      </c>
      <c r="N28" s="14"/>
      <c r="O28" s="14"/>
      <c r="P28" s="74"/>
      <c r="Q28" s="84"/>
    </row>
    <row r="29" spans="2:17" s="19" customFormat="1" ht="15" customHeight="1" x14ac:dyDescent="0.3">
      <c r="B29" s="13">
        <v>5</v>
      </c>
      <c r="C29" s="119"/>
      <c r="D29" s="31">
        <f t="shared" si="10"/>
        <v>304</v>
      </c>
      <c r="E29" s="37" t="s">
        <v>51</v>
      </c>
      <c r="F29" s="49">
        <f>93.006</f>
        <v>93.006</v>
      </c>
      <c r="G29" s="49">
        <f>4.087</f>
        <v>4.0869999999999997</v>
      </c>
      <c r="H29" s="49">
        <f>2.45</f>
        <v>2.4500000000000002</v>
      </c>
      <c r="I29" s="3">
        <f t="shared" si="11"/>
        <v>99.543000000000006</v>
      </c>
      <c r="J29" s="3">
        <f t="shared" si="12"/>
        <v>1001.116584</v>
      </c>
      <c r="K29" s="3">
        <f t="shared" si="9"/>
        <v>43.992467999999995</v>
      </c>
      <c r="L29" s="3">
        <f t="shared" si="9"/>
        <v>26.3718</v>
      </c>
      <c r="M29" s="52">
        <f t="shared" si="13"/>
        <v>1071.4808519999999</v>
      </c>
      <c r="N29" s="14"/>
      <c r="O29" s="14"/>
      <c r="P29" s="74"/>
      <c r="Q29" s="86"/>
    </row>
    <row r="30" spans="2:17" ht="15" customHeight="1" x14ac:dyDescent="0.3">
      <c r="B30" s="13">
        <v>5</v>
      </c>
      <c r="C30" s="119"/>
      <c r="D30" s="31">
        <f t="shared" si="10"/>
        <v>305</v>
      </c>
      <c r="E30" s="37" t="s">
        <v>37</v>
      </c>
      <c r="F30" s="49">
        <f>64.471</f>
        <v>64.471000000000004</v>
      </c>
      <c r="G30" s="49">
        <f>3.491</f>
        <v>3.4910000000000001</v>
      </c>
      <c r="H30" s="49">
        <f>1.974</f>
        <v>1.974</v>
      </c>
      <c r="I30" s="3">
        <f t="shared" si="11"/>
        <v>69.936000000000007</v>
      </c>
      <c r="J30" s="3">
        <f t="shared" si="12"/>
        <v>693.96584399999995</v>
      </c>
      <c r="K30" s="3">
        <f t="shared" si="9"/>
        <v>37.577123999999998</v>
      </c>
      <c r="L30" s="3">
        <f t="shared" si="9"/>
        <v>21.248135999999999</v>
      </c>
      <c r="M30" s="52">
        <f t="shared" si="13"/>
        <v>752.79110400000002</v>
      </c>
      <c r="N30" s="14"/>
      <c r="O30" s="14"/>
      <c r="P30" s="74"/>
      <c r="Q30" s="86"/>
    </row>
    <row r="31" spans="2:17" ht="15" customHeight="1" x14ac:dyDescent="0.3">
      <c r="B31" s="13">
        <v>5</v>
      </c>
      <c r="C31" s="119"/>
      <c r="D31" s="31">
        <f t="shared" si="10"/>
        <v>306</v>
      </c>
      <c r="E31" s="37" t="s">
        <v>37</v>
      </c>
      <c r="F31" s="49">
        <f>64.471</f>
        <v>64.471000000000004</v>
      </c>
      <c r="G31" s="49">
        <f>3.491</f>
        <v>3.4910000000000001</v>
      </c>
      <c r="H31" s="49">
        <f>1.974</f>
        <v>1.974</v>
      </c>
      <c r="I31" s="3">
        <f t="shared" si="11"/>
        <v>69.936000000000007</v>
      </c>
      <c r="J31" s="3">
        <f t="shared" si="12"/>
        <v>693.96584399999995</v>
      </c>
      <c r="K31" s="3">
        <f t="shared" si="9"/>
        <v>37.577123999999998</v>
      </c>
      <c r="L31" s="3">
        <f t="shared" si="9"/>
        <v>21.248135999999999</v>
      </c>
      <c r="M31" s="52">
        <f t="shared" si="13"/>
        <v>752.79110400000002</v>
      </c>
      <c r="N31" s="14"/>
      <c r="O31" s="14"/>
      <c r="P31" s="74"/>
      <c r="Q31" s="86"/>
    </row>
    <row r="32" spans="2:17" s="19" customFormat="1" ht="15" customHeight="1" x14ac:dyDescent="0.3">
      <c r="B32" s="13">
        <v>5</v>
      </c>
      <c r="C32" s="119"/>
      <c r="D32" s="31">
        <f t="shared" si="10"/>
        <v>307</v>
      </c>
      <c r="E32" s="37" t="s">
        <v>52</v>
      </c>
      <c r="F32" s="49">
        <f>85.811</f>
        <v>85.811000000000007</v>
      </c>
      <c r="G32" s="49">
        <f>3.904</f>
        <v>3.9039999999999999</v>
      </c>
      <c r="H32" s="49">
        <f>2.118</f>
        <v>2.1179999999999999</v>
      </c>
      <c r="I32" s="3">
        <f t="shared" si="11"/>
        <v>91.832999999999998</v>
      </c>
      <c r="J32" s="3">
        <f t="shared" si="12"/>
        <v>923.66960400000005</v>
      </c>
      <c r="K32" s="3">
        <f t="shared" si="9"/>
        <v>42.022655999999998</v>
      </c>
      <c r="L32" s="3">
        <f t="shared" si="9"/>
        <v>22.798151999999998</v>
      </c>
      <c r="M32" s="52">
        <f t="shared" si="13"/>
        <v>988.49041199999999</v>
      </c>
      <c r="N32" s="14"/>
      <c r="O32" s="14"/>
      <c r="P32" s="74"/>
      <c r="Q32" s="86"/>
    </row>
    <row r="33" spans="2:17" s="19" customFormat="1" ht="15" customHeight="1" thickBot="1" x14ac:dyDescent="0.35">
      <c r="B33" s="13">
        <v>5</v>
      </c>
      <c r="C33" s="123"/>
      <c r="D33" s="7">
        <f t="shared" si="10"/>
        <v>308</v>
      </c>
      <c r="E33" s="40" t="s">
        <v>52</v>
      </c>
      <c r="F33" s="50">
        <f>85.811</f>
        <v>85.811000000000007</v>
      </c>
      <c r="G33" s="50">
        <f>3.904</f>
        <v>3.9039999999999999</v>
      </c>
      <c r="H33" s="50">
        <f>2.118</f>
        <v>2.1179999999999999</v>
      </c>
      <c r="I33" s="8">
        <f t="shared" si="11"/>
        <v>91.832999999999998</v>
      </c>
      <c r="J33" s="8">
        <f t="shared" si="12"/>
        <v>923.66960400000005</v>
      </c>
      <c r="K33" s="8">
        <f t="shared" si="9"/>
        <v>42.022655999999998</v>
      </c>
      <c r="L33" s="8">
        <f t="shared" si="9"/>
        <v>22.798151999999998</v>
      </c>
      <c r="M33" s="53">
        <f t="shared" si="13"/>
        <v>988.49041199999999</v>
      </c>
      <c r="N33" s="16"/>
      <c r="O33" s="16"/>
      <c r="P33" s="77"/>
      <c r="Q33" s="86"/>
    </row>
    <row r="34" spans="2:17" ht="15" customHeight="1" x14ac:dyDescent="0.3">
      <c r="B34" s="13">
        <v>5</v>
      </c>
      <c r="C34" s="122">
        <v>4</v>
      </c>
      <c r="D34" s="35">
        <v>401</v>
      </c>
      <c r="E34" s="38" t="s">
        <v>50</v>
      </c>
      <c r="F34" s="41">
        <f>56.909</f>
        <v>56.908999999999999</v>
      </c>
      <c r="G34" s="41">
        <f>2.457</f>
        <v>2.4569999999999999</v>
      </c>
      <c r="H34" s="41">
        <f>1.631</f>
        <v>1.631</v>
      </c>
      <c r="I34" s="5">
        <f>F34+G34+H34</f>
        <v>60.997</v>
      </c>
      <c r="J34" s="5">
        <f>F34*10.764</f>
        <v>612.56847599999992</v>
      </c>
      <c r="K34" s="5">
        <f t="shared" si="9"/>
        <v>26.447147999999999</v>
      </c>
      <c r="L34" s="5">
        <f t="shared" si="9"/>
        <v>17.556083999999998</v>
      </c>
      <c r="M34" s="51">
        <f>J34+K34+L34</f>
        <v>656.57170799999994</v>
      </c>
      <c r="N34" s="14"/>
      <c r="O34" s="14"/>
      <c r="P34" s="79"/>
      <c r="Q34" s="84"/>
    </row>
    <row r="35" spans="2:17" ht="15" customHeight="1" x14ac:dyDescent="0.3">
      <c r="B35" s="13">
        <v>5</v>
      </c>
      <c r="C35" s="119"/>
      <c r="D35" s="31">
        <f>D34+1</f>
        <v>402</v>
      </c>
      <c r="E35" s="37" t="s">
        <v>50</v>
      </c>
      <c r="F35" s="49">
        <f>56.909</f>
        <v>56.908999999999999</v>
      </c>
      <c r="G35" s="49">
        <f>2.457</f>
        <v>2.4569999999999999</v>
      </c>
      <c r="H35" s="49">
        <f>1.631</f>
        <v>1.631</v>
      </c>
      <c r="I35" s="3">
        <f>F35+G35+H35</f>
        <v>60.997</v>
      </c>
      <c r="J35" s="3">
        <f>F35*10.764</f>
        <v>612.56847599999992</v>
      </c>
      <c r="K35" s="3">
        <f t="shared" si="9"/>
        <v>26.447147999999999</v>
      </c>
      <c r="L35" s="3">
        <f t="shared" si="9"/>
        <v>17.556083999999998</v>
      </c>
      <c r="M35" s="52">
        <f>J35+K35+L35</f>
        <v>656.57170799999994</v>
      </c>
      <c r="N35" s="14"/>
      <c r="O35" s="14"/>
      <c r="P35" s="78"/>
      <c r="Q35" s="84"/>
    </row>
    <row r="36" spans="2:17" s="19" customFormat="1" ht="15" customHeight="1" x14ac:dyDescent="0.3">
      <c r="B36" s="13">
        <v>5</v>
      </c>
      <c r="C36" s="119"/>
      <c r="D36" s="31">
        <f t="shared" ref="D36:D41" si="14">D35+1</f>
        <v>403</v>
      </c>
      <c r="E36" s="37" t="s">
        <v>51</v>
      </c>
      <c r="F36" s="49">
        <f>93.006</f>
        <v>93.006</v>
      </c>
      <c r="G36" s="49">
        <f>4.087</f>
        <v>4.0869999999999997</v>
      </c>
      <c r="H36" s="49">
        <f>2.45</f>
        <v>2.4500000000000002</v>
      </c>
      <c r="I36" s="3">
        <f t="shared" ref="I36:I41" si="15">F36+G36+H36</f>
        <v>99.543000000000006</v>
      </c>
      <c r="J36" s="3">
        <f t="shared" ref="J36:J41" si="16">F36*10.764</f>
        <v>1001.116584</v>
      </c>
      <c r="K36" s="3">
        <f t="shared" si="9"/>
        <v>43.992467999999995</v>
      </c>
      <c r="L36" s="3">
        <f t="shared" si="9"/>
        <v>26.3718</v>
      </c>
      <c r="M36" s="52">
        <f t="shared" ref="M36:M41" si="17">J36+K36+L36</f>
        <v>1071.4808519999999</v>
      </c>
      <c r="N36" s="14"/>
      <c r="O36" s="14"/>
      <c r="P36" s="74"/>
      <c r="Q36" s="84"/>
    </row>
    <row r="37" spans="2:17" s="19" customFormat="1" ht="15" customHeight="1" x14ac:dyDescent="0.3">
      <c r="B37" s="13">
        <v>5</v>
      </c>
      <c r="C37" s="119"/>
      <c r="D37" s="31">
        <f t="shared" si="14"/>
        <v>404</v>
      </c>
      <c r="E37" s="37" t="s">
        <v>51</v>
      </c>
      <c r="F37" s="49">
        <f>93.006</f>
        <v>93.006</v>
      </c>
      <c r="G37" s="49">
        <f>4.087</f>
        <v>4.0869999999999997</v>
      </c>
      <c r="H37" s="49">
        <f>2.45</f>
        <v>2.4500000000000002</v>
      </c>
      <c r="I37" s="3">
        <f t="shared" si="15"/>
        <v>99.543000000000006</v>
      </c>
      <c r="J37" s="3">
        <f t="shared" si="16"/>
        <v>1001.116584</v>
      </c>
      <c r="K37" s="3">
        <f t="shared" si="9"/>
        <v>43.992467999999995</v>
      </c>
      <c r="L37" s="3">
        <f t="shared" si="9"/>
        <v>26.3718</v>
      </c>
      <c r="M37" s="52">
        <f t="shared" si="17"/>
        <v>1071.4808519999999</v>
      </c>
      <c r="N37" s="14"/>
      <c r="O37" s="14"/>
      <c r="P37" s="74"/>
      <c r="Q37" s="86"/>
    </row>
    <row r="38" spans="2:17" ht="15" customHeight="1" x14ac:dyDescent="0.3">
      <c r="B38" s="13">
        <v>5</v>
      </c>
      <c r="C38" s="119"/>
      <c r="D38" s="31">
        <f t="shared" si="14"/>
        <v>405</v>
      </c>
      <c r="E38" s="37" t="s">
        <v>37</v>
      </c>
      <c r="F38" s="49">
        <f>64.471</f>
        <v>64.471000000000004</v>
      </c>
      <c r="G38" s="49">
        <f>3.491</f>
        <v>3.4910000000000001</v>
      </c>
      <c r="H38" s="49">
        <f>1.974</f>
        <v>1.974</v>
      </c>
      <c r="I38" s="3">
        <f t="shared" si="15"/>
        <v>69.936000000000007</v>
      </c>
      <c r="J38" s="3">
        <f t="shared" si="16"/>
        <v>693.96584399999995</v>
      </c>
      <c r="K38" s="3">
        <f t="shared" si="9"/>
        <v>37.577123999999998</v>
      </c>
      <c r="L38" s="3">
        <f t="shared" si="9"/>
        <v>21.248135999999999</v>
      </c>
      <c r="M38" s="52">
        <f t="shared" si="17"/>
        <v>752.79110400000002</v>
      </c>
      <c r="N38" s="14"/>
      <c r="O38" s="14"/>
      <c r="P38" s="74"/>
      <c r="Q38" s="86"/>
    </row>
    <row r="39" spans="2:17" ht="15" customHeight="1" x14ac:dyDescent="0.3">
      <c r="B39" s="13">
        <v>5</v>
      </c>
      <c r="C39" s="119"/>
      <c r="D39" s="31">
        <f t="shared" si="14"/>
        <v>406</v>
      </c>
      <c r="E39" s="37" t="s">
        <v>37</v>
      </c>
      <c r="F39" s="49">
        <f>64.471</f>
        <v>64.471000000000004</v>
      </c>
      <c r="G39" s="49">
        <f>3.491</f>
        <v>3.4910000000000001</v>
      </c>
      <c r="H39" s="49">
        <f>1.974</f>
        <v>1.974</v>
      </c>
      <c r="I39" s="3">
        <f t="shared" si="15"/>
        <v>69.936000000000007</v>
      </c>
      <c r="J39" s="3">
        <f t="shared" si="16"/>
        <v>693.96584399999995</v>
      </c>
      <c r="K39" s="3">
        <f t="shared" si="9"/>
        <v>37.577123999999998</v>
      </c>
      <c r="L39" s="3">
        <f t="shared" si="9"/>
        <v>21.248135999999999</v>
      </c>
      <c r="M39" s="52">
        <f t="shared" si="17"/>
        <v>752.79110400000002</v>
      </c>
      <c r="N39" s="14"/>
      <c r="O39" s="14"/>
      <c r="P39" s="74"/>
      <c r="Q39" s="86"/>
    </row>
    <row r="40" spans="2:17" s="19" customFormat="1" ht="15" customHeight="1" x14ac:dyDescent="0.3">
      <c r="B40" s="13">
        <v>5</v>
      </c>
      <c r="C40" s="119"/>
      <c r="D40" s="31">
        <f t="shared" si="14"/>
        <v>407</v>
      </c>
      <c r="E40" s="37" t="s">
        <v>52</v>
      </c>
      <c r="F40" s="49">
        <f>85.811</f>
        <v>85.811000000000007</v>
      </c>
      <c r="G40" s="49">
        <f>3.904</f>
        <v>3.9039999999999999</v>
      </c>
      <c r="H40" s="49">
        <f>2.118</f>
        <v>2.1179999999999999</v>
      </c>
      <c r="I40" s="3">
        <f t="shared" si="15"/>
        <v>91.832999999999998</v>
      </c>
      <c r="J40" s="3">
        <f t="shared" si="16"/>
        <v>923.66960400000005</v>
      </c>
      <c r="K40" s="3">
        <f t="shared" si="9"/>
        <v>42.022655999999998</v>
      </c>
      <c r="L40" s="3">
        <f t="shared" si="9"/>
        <v>22.798151999999998</v>
      </c>
      <c r="M40" s="52">
        <f t="shared" si="17"/>
        <v>988.49041199999999</v>
      </c>
      <c r="N40" s="14"/>
      <c r="O40" s="14"/>
      <c r="P40" s="74"/>
      <c r="Q40" s="86"/>
    </row>
    <row r="41" spans="2:17" s="19" customFormat="1" ht="15.75" customHeight="1" thickBot="1" x14ac:dyDescent="0.35">
      <c r="B41" s="13">
        <v>5</v>
      </c>
      <c r="C41" s="123"/>
      <c r="D41" s="7">
        <f t="shared" si="14"/>
        <v>408</v>
      </c>
      <c r="E41" s="40" t="s">
        <v>52</v>
      </c>
      <c r="F41" s="50">
        <f>85.811</f>
        <v>85.811000000000007</v>
      </c>
      <c r="G41" s="50">
        <f>3.904</f>
        <v>3.9039999999999999</v>
      </c>
      <c r="H41" s="50">
        <f>2.118</f>
        <v>2.1179999999999999</v>
      </c>
      <c r="I41" s="8">
        <f t="shared" si="15"/>
        <v>91.832999999999998</v>
      </c>
      <c r="J41" s="8">
        <f t="shared" si="16"/>
        <v>923.66960400000005</v>
      </c>
      <c r="K41" s="8">
        <f t="shared" si="9"/>
        <v>42.022655999999998</v>
      </c>
      <c r="L41" s="8">
        <f t="shared" si="9"/>
        <v>22.798151999999998</v>
      </c>
      <c r="M41" s="53">
        <f t="shared" si="17"/>
        <v>988.49041199999999</v>
      </c>
      <c r="N41" s="16"/>
      <c r="O41" s="16"/>
      <c r="P41" s="77"/>
      <c r="Q41" s="86"/>
    </row>
    <row r="42" spans="2:17" ht="15" customHeight="1" x14ac:dyDescent="0.3">
      <c r="B42" s="13">
        <v>5</v>
      </c>
      <c r="C42" s="122">
        <v>5</v>
      </c>
      <c r="D42" s="35">
        <v>501</v>
      </c>
      <c r="E42" s="38" t="s">
        <v>50</v>
      </c>
      <c r="F42" s="41">
        <f>56.909</f>
        <v>56.908999999999999</v>
      </c>
      <c r="G42" s="41">
        <f>2.457</f>
        <v>2.4569999999999999</v>
      </c>
      <c r="H42" s="41">
        <f>1.631</f>
        <v>1.631</v>
      </c>
      <c r="I42" s="5">
        <f>F42+G42+H42</f>
        <v>60.997</v>
      </c>
      <c r="J42" s="5">
        <f>F42*10.764</f>
        <v>612.56847599999992</v>
      </c>
      <c r="K42" s="5">
        <f t="shared" si="9"/>
        <v>26.447147999999999</v>
      </c>
      <c r="L42" s="5">
        <f t="shared" si="9"/>
        <v>17.556083999999998</v>
      </c>
      <c r="M42" s="51">
        <f>J42+K42+L42</f>
        <v>656.57170799999994</v>
      </c>
      <c r="N42" s="14"/>
      <c r="O42" s="14"/>
      <c r="P42" s="79"/>
      <c r="Q42" s="84"/>
    </row>
    <row r="43" spans="2:17" ht="15" customHeight="1" x14ac:dyDescent="0.3">
      <c r="B43" s="13">
        <v>5</v>
      </c>
      <c r="C43" s="119"/>
      <c r="D43" s="31">
        <f>D42+1</f>
        <v>502</v>
      </c>
      <c r="E43" s="37" t="s">
        <v>50</v>
      </c>
      <c r="F43" s="49">
        <f>56.909</f>
        <v>56.908999999999999</v>
      </c>
      <c r="G43" s="49">
        <f>2.457</f>
        <v>2.4569999999999999</v>
      </c>
      <c r="H43" s="49">
        <f>1.631</f>
        <v>1.631</v>
      </c>
      <c r="I43" s="3">
        <f>F43+G43+H43</f>
        <v>60.997</v>
      </c>
      <c r="J43" s="3">
        <f>F43*10.764</f>
        <v>612.56847599999992</v>
      </c>
      <c r="K43" s="3">
        <f t="shared" si="9"/>
        <v>26.447147999999999</v>
      </c>
      <c r="L43" s="3">
        <f t="shared" si="9"/>
        <v>17.556083999999998</v>
      </c>
      <c r="M43" s="52">
        <f>J43+K43+L43</f>
        <v>656.57170799999994</v>
      </c>
      <c r="N43" s="14"/>
      <c r="O43" s="14"/>
      <c r="P43" s="78"/>
      <c r="Q43" s="84"/>
    </row>
    <row r="44" spans="2:17" ht="15" customHeight="1" x14ac:dyDescent="0.3">
      <c r="B44" s="13">
        <v>5</v>
      </c>
      <c r="C44" s="119"/>
      <c r="D44" s="31">
        <f t="shared" ref="D44:D49" si="18">D43+1</f>
        <v>503</v>
      </c>
      <c r="E44" s="37" t="s">
        <v>51</v>
      </c>
      <c r="F44" s="49">
        <f>93.006</f>
        <v>93.006</v>
      </c>
      <c r="G44" s="49">
        <f>4.087</f>
        <v>4.0869999999999997</v>
      </c>
      <c r="H44" s="49">
        <f>2.45</f>
        <v>2.4500000000000002</v>
      </c>
      <c r="I44" s="3">
        <f t="shared" ref="I44:I49" si="19">F44+G44+H44</f>
        <v>99.543000000000006</v>
      </c>
      <c r="J44" s="3">
        <f t="shared" ref="J44:J49" si="20">F44*10.764</f>
        <v>1001.116584</v>
      </c>
      <c r="K44" s="3">
        <f t="shared" si="9"/>
        <v>43.992467999999995</v>
      </c>
      <c r="L44" s="3">
        <f t="shared" si="9"/>
        <v>26.3718</v>
      </c>
      <c r="M44" s="52">
        <f t="shared" ref="M44:M49" si="21">J44+K44+L44</f>
        <v>1071.4808519999999</v>
      </c>
      <c r="N44" s="14"/>
      <c r="O44" s="14"/>
      <c r="P44" s="74"/>
      <c r="Q44" s="84"/>
    </row>
    <row r="45" spans="2:17" s="19" customFormat="1" ht="15" customHeight="1" x14ac:dyDescent="0.3">
      <c r="B45" s="13">
        <v>5</v>
      </c>
      <c r="C45" s="119"/>
      <c r="D45" s="31">
        <f t="shared" si="18"/>
        <v>504</v>
      </c>
      <c r="E45" s="37" t="s">
        <v>51</v>
      </c>
      <c r="F45" s="49">
        <f>93.006</f>
        <v>93.006</v>
      </c>
      <c r="G45" s="49">
        <f>4.087</f>
        <v>4.0869999999999997</v>
      </c>
      <c r="H45" s="49">
        <f>2.45</f>
        <v>2.4500000000000002</v>
      </c>
      <c r="I45" s="3">
        <f t="shared" si="19"/>
        <v>99.543000000000006</v>
      </c>
      <c r="J45" s="3">
        <f t="shared" si="20"/>
        <v>1001.116584</v>
      </c>
      <c r="K45" s="3">
        <f t="shared" si="9"/>
        <v>43.992467999999995</v>
      </c>
      <c r="L45" s="3">
        <f t="shared" si="9"/>
        <v>26.3718</v>
      </c>
      <c r="M45" s="52">
        <f t="shared" si="21"/>
        <v>1071.4808519999999</v>
      </c>
      <c r="N45" s="14"/>
      <c r="O45" s="14"/>
      <c r="P45" s="74"/>
      <c r="Q45" s="86"/>
    </row>
    <row r="46" spans="2:17" ht="15" customHeight="1" x14ac:dyDescent="0.3">
      <c r="B46" s="13">
        <v>5</v>
      </c>
      <c r="C46" s="119"/>
      <c r="D46" s="31">
        <f t="shared" si="18"/>
        <v>505</v>
      </c>
      <c r="E46" s="37" t="s">
        <v>37</v>
      </c>
      <c r="F46" s="49">
        <f>64.471</f>
        <v>64.471000000000004</v>
      </c>
      <c r="G46" s="49">
        <f>3.491</f>
        <v>3.4910000000000001</v>
      </c>
      <c r="H46" s="49">
        <f>1.974</f>
        <v>1.974</v>
      </c>
      <c r="I46" s="3">
        <f t="shared" si="19"/>
        <v>69.936000000000007</v>
      </c>
      <c r="J46" s="3">
        <f t="shared" si="20"/>
        <v>693.96584399999995</v>
      </c>
      <c r="K46" s="3">
        <f t="shared" si="9"/>
        <v>37.577123999999998</v>
      </c>
      <c r="L46" s="3">
        <f t="shared" si="9"/>
        <v>21.248135999999999</v>
      </c>
      <c r="M46" s="52">
        <f t="shared" si="21"/>
        <v>752.79110400000002</v>
      </c>
      <c r="N46" s="14"/>
      <c r="O46" s="14"/>
      <c r="P46" s="74"/>
      <c r="Q46" s="86"/>
    </row>
    <row r="47" spans="2:17" ht="15" customHeight="1" x14ac:dyDescent="0.3">
      <c r="B47" s="13">
        <v>5</v>
      </c>
      <c r="C47" s="119"/>
      <c r="D47" s="31">
        <f t="shared" si="18"/>
        <v>506</v>
      </c>
      <c r="E47" s="37" t="s">
        <v>37</v>
      </c>
      <c r="F47" s="49">
        <f>64.471</f>
        <v>64.471000000000004</v>
      </c>
      <c r="G47" s="49">
        <f>3.491</f>
        <v>3.4910000000000001</v>
      </c>
      <c r="H47" s="49">
        <f>1.974</f>
        <v>1.974</v>
      </c>
      <c r="I47" s="3">
        <f t="shared" si="19"/>
        <v>69.936000000000007</v>
      </c>
      <c r="J47" s="3">
        <f t="shared" si="20"/>
        <v>693.96584399999995</v>
      </c>
      <c r="K47" s="3">
        <f t="shared" si="9"/>
        <v>37.577123999999998</v>
      </c>
      <c r="L47" s="3">
        <f t="shared" si="9"/>
        <v>21.248135999999999</v>
      </c>
      <c r="M47" s="52">
        <f t="shared" si="21"/>
        <v>752.79110400000002</v>
      </c>
      <c r="N47" s="14"/>
      <c r="O47" s="14"/>
      <c r="P47" s="74"/>
      <c r="Q47" s="86"/>
    </row>
    <row r="48" spans="2:17" s="19" customFormat="1" ht="15" customHeight="1" x14ac:dyDescent="0.3">
      <c r="B48" s="13">
        <v>5</v>
      </c>
      <c r="C48" s="119"/>
      <c r="D48" s="31">
        <f t="shared" si="18"/>
        <v>507</v>
      </c>
      <c r="E48" s="37" t="s">
        <v>52</v>
      </c>
      <c r="F48" s="49">
        <f>85.811</f>
        <v>85.811000000000007</v>
      </c>
      <c r="G48" s="49">
        <f>3.904</f>
        <v>3.9039999999999999</v>
      </c>
      <c r="H48" s="49">
        <f>2.118</f>
        <v>2.1179999999999999</v>
      </c>
      <c r="I48" s="3">
        <f t="shared" si="19"/>
        <v>91.832999999999998</v>
      </c>
      <c r="J48" s="3">
        <f t="shared" si="20"/>
        <v>923.66960400000005</v>
      </c>
      <c r="K48" s="3">
        <f t="shared" si="9"/>
        <v>42.022655999999998</v>
      </c>
      <c r="L48" s="3">
        <f t="shared" si="9"/>
        <v>22.798151999999998</v>
      </c>
      <c r="M48" s="52">
        <f t="shared" si="21"/>
        <v>988.49041199999999</v>
      </c>
      <c r="N48" s="14"/>
      <c r="O48" s="14"/>
      <c r="P48" s="74"/>
      <c r="Q48" s="86"/>
    </row>
    <row r="49" spans="2:17" s="19" customFormat="1" ht="15" customHeight="1" thickBot="1" x14ac:dyDescent="0.35">
      <c r="B49" s="13">
        <v>5</v>
      </c>
      <c r="C49" s="119"/>
      <c r="D49" s="7">
        <f t="shared" si="18"/>
        <v>508</v>
      </c>
      <c r="E49" s="40" t="s">
        <v>52</v>
      </c>
      <c r="F49" s="50">
        <f>85.811</f>
        <v>85.811000000000007</v>
      </c>
      <c r="G49" s="50">
        <f>3.904</f>
        <v>3.9039999999999999</v>
      </c>
      <c r="H49" s="50">
        <f>2.118</f>
        <v>2.1179999999999999</v>
      </c>
      <c r="I49" s="8">
        <f t="shared" si="19"/>
        <v>91.832999999999998</v>
      </c>
      <c r="J49" s="8">
        <f t="shared" si="20"/>
        <v>923.66960400000005</v>
      </c>
      <c r="K49" s="8">
        <f t="shared" si="9"/>
        <v>42.022655999999998</v>
      </c>
      <c r="L49" s="8">
        <f t="shared" si="9"/>
        <v>22.798151999999998</v>
      </c>
      <c r="M49" s="53">
        <f t="shared" si="21"/>
        <v>988.49041199999999</v>
      </c>
      <c r="N49" s="16"/>
      <c r="O49" s="16"/>
      <c r="P49" s="77"/>
      <c r="Q49" s="86"/>
    </row>
    <row r="50" spans="2:17" ht="15" customHeight="1" x14ac:dyDescent="0.3">
      <c r="B50" s="13">
        <v>5</v>
      </c>
      <c r="C50" s="118">
        <v>6</v>
      </c>
      <c r="D50" s="35">
        <v>601</v>
      </c>
      <c r="E50" s="38" t="s">
        <v>50</v>
      </c>
      <c r="F50" s="41">
        <f>56.909</f>
        <v>56.908999999999999</v>
      </c>
      <c r="G50" s="41">
        <f>2.457</f>
        <v>2.4569999999999999</v>
      </c>
      <c r="H50" s="41">
        <f>1.631</f>
        <v>1.631</v>
      </c>
      <c r="I50" s="5">
        <f>F50+G50+H50</f>
        <v>60.997</v>
      </c>
      <c r="J50" s="5">
        <f>F50*10.764</f>
        <v>612.56847599999992</v>
      </c>
      <c r="K50" s="5">
        <f t="shared" si="9"/>
        <v>26.447147999999999</v>
      </c>
      <c r="L50" s="5">
        <f t="shared" si="9"/>
        <v>17.556083999999998</v>
      </c>
      <c r="M50" s="51">
        <f>J50+K50+L50</f>
        <v>656.57170799999994</v>
      </c>
      <c r="N50" s="14"/>
      <c r="O50" s="14"/>
      <c r="P50" s="79"/>
      <c r="Q50" s="84"/>
    </row>
    <row r="51" spans="2:17" ht="15" customHeight="1" x14ac:dyDescent="0.3">
      <c r="B51" s="13">
        <v>5</v>
      </c>
      <c r="C51" s="119"/>
      <c r="D51" s="31">
        <f>D50+1</f>
        <v>602</v>
      </c>
      <c r="E51" s="37" t="s">
        <v>50</v>
      </c>
      <c r="F51" s="49">
        <f>56.909</f>
        <v>56.908999999999999</v>
      </c>
      <c r="G51" s="49">
        <f>2.457</f>
        <v>2.4569999999999999</v>
      </c>
      <c r="H51" s="49">
        <f>1.631</f>
        <v>1.631</v>
      </c>
      <c r="I51" s="3">
        <f>F51+G51+H51</f>
        <v>60.997</v>
      </c>
      <c r="J51" s="3">
        <f>F51*10.764</f>
        <v>612.56847599999992</v>
      </c>
      <c r="K51" s="3">
        <f t="shared" si="9"/>
        <v>26.447147999999999</v>
      </c>
      <c r="L51" s="3">
        <f t="shared" si="9"/>
        <v>17.556083999999998</v>
      </c>
      <c r="M51" s="52">
        <f>J51+K51+L51</f>
        <v>656.57170799999994</v>
      </c>
      <c r="N51" s="14"/>
      <c r="O51" s="14"/>
      <c r="P51" s="78"/>
      <c r="Q51" s="84"/>
    </row>
    <row r="52" spans="2:17" s="19" customFormat="1" ht="15" customHeight="1" x14ac:dyDescent="0.3">
      <c r="B52" s="13">
        <v>5</v>
      </c>
      <c r="C52" s="119"/>
      <c r="D52" s="31">
        <f t="shared" ref="D52:D57" si="22">D51+1</f>
        <v>603</v>
      </c>
      <c r="E52" s="37" t="s">
        <v>51</v>
      </c>
      <c r="F52" s="49">
        <f>93.006</f>
        <v>93.006</v>
      </c>
      <c r="G52" s="49">
        <f>4.087</f>
        <v>4.0869999999999997</v>
      </c>
      <c r="H52" s="49">
        <f>2.45</f>
        <v>2.4500000000000002</v>
      </c>
      <c r="I52" s="3">
        <f t="shared" ref="I52:I57" si="23">F52+G52+H52</f>
        <v>99.543000000000006</v>
      </c>
      <c r="J52" s="3">
        <f t="shared" ref="J52:J57" si="24">F52*10.764</f>
        <v>1001.116584</v>
      </c>
      <c r="K52" s="3">
        <f t="shared" si="9"/>
        <v>43.992467999999995</v>
      </c>
      <c r="L52" s="3">
        <f t="shared" si="9"/>
        <v>26.3718</v>
      </c>
      <c r="M52" s="52">
        <f t="shared" ref="M52:M57" si="25">J52+K52+L52</f>
        <v>1071.4808519999999</v>
      </c>
      <c r="N52" s="14"/>
      <c r="O52" s="14"/>
      <c r="P52" s="74"/>
      <c r="Q52" s="84"/>
    </row>
    <row r="53" spans="2:17" s="19" customFormat="1" ht="15" customHeight="1" x14ac:dyDescent="0.3">
      <c r="B53" s="13">
        <v>5</v>
      </c>
      <c r="C53" s="119"/>
      <c r="D53" s="31">
        <f t="shared" si="22"/>
        <v>604</v>
      </c>
      <c r="E53" s="37" t="s">
        <v>51</v>
      </c>
      <c r="F53" s="49">
        <f>93.006</f>
        <v>93.006</v>
      </c>
      <c r="G53" s="49">
        <f>4.087</f>
        <v>4.0869999999999997</v>
      </c>
      <c r="H53" s="49">
        <f>2.45</f>
        <v>2.4500000000000002</v>
      </c>
      <c r="I53" s="3">
        <f t="shared" si="23"/>
        <v>99.543000000000006</v>
      </c>
      <c r="J53" s="3">
        <f t="shared" si="24"/>
        <v>1001.116584</v>
      </c>
      <c r="K53" s="3">
        <f t="shared" si="9"/>
        <v>43.992467999999995</v>
      </c>
      <c r="L53" s="3">
        <f t="shared" si="9"/>
        <v>26.3718</v>
      </c>
      <c r="M53" s="52">
        <f t="shared" si="25"/>
        <v>1071.4808519999999</v>
      </c>
      <c r="N53" s="14"/>
      <c r="O53" s="14"/>
      <c r="P53" s="74"/>
      <c r="Q53" s="86"/>
    </row>
    <row r="54" spans="2:17" ht="15" customHeight="1" x14ac:dyDescent="0.3">
      <c r="B54" s="13">
        <v>5</v>
      </c>
      <c r="C54" s="119"/>
      <c r="D54" s="31">
        <f t="shared" si="22"/>
        <v>605</v>
      </c>
      <c r="E54" s="37" t="s">
        <v>37</v>
      </c>
      <c r="F54" s="49">
        <f>64.471</f>
        <v>64.471000000000004</v>
      </c>
      <c r="G54" s="49">
        <f>3.491</f>
        <v>3.4910000000000001</v>
      </c>
      <c r="H54" s="49">
        <f>1.974</f>
        <v>1.974</v>
      </c>
      <c r="I54" s="3">
        <f t="shared" si="23"/>
        <v>69.936000000000007</v>
      </c>
      <c r="J54" s="3">
        <f t="shared" si="24"/>
        <v>693.96584399999995</v>
      </c>
      <c r="K54" s="3">
        <f t="shared" si="9"/>
        <v>37.577123999999998</v>
      </c>
      <c r="L54" s="3">
        <f t="shared" si="9"/>
        <v>21.248135999999999</v>
      </c>
      <c r="M54" s="52">
        <f t="shared" si="25"/>
        <v>752.79110400000002</v>
      </c>
      <c r="N54" s="14"/>
      <c r="O54" s="14"/>
      <c r="P54" s="74"/>
      <c r="Q54" s="86"/>
    </row>
    <row r="55" spans="2:17" ht="15" customHeight="1" x14ac:dyDescent="0.3">
      <c r="B55" s="13">
        <v>5</v>
      </c>
      <c r="C55" s="119"/>
      <c r="D55" s="31">
        <f t="shared" si="22"/>
        <v>606</v>
      </c>
      <c r="E55" s="37" t="s">
        <v>37</v>
      </c>
      <c r="F55" s="49">
        <f>64.471</f>
        <v>64.471000000000004</v>
      </c>
      <c r="G55" s="49">
        <f>3.491</f>
        <v>3.4910000000000001</v>
      </c>
      <c r="H55" s="49">
        <f>1.974</f>
        <v>1.974</v>
      </c>
      <c r="I55" s="3">
        <f t="shared" si="23"/>
        <v>69.936000000000007</v>
      </c>
      <c r="J55" s="3">
        <f t="shared" si="24"/>
        <v>693.96584399999995</v>
      </c>
      <c r="K55" s="3">
        <f t="shared" si="9"/>
        <v>37.577123999999998</v>
      </c>
      <c r="L55" s="3">
        <f t="shared" si="9"/>
        <v>21.248135999999999</v>
      </c>
      <c r="M55" s="52">
        <f t="shared" si="25"/>
        <v>752.79110400000002</v>
      </c>
      <c r="N55" s="14"/>
      <c r="O55" s="14"/>
      <c r="P55" s="74"/>
      <c r="Q55" s="86"/>
    </row>
    <row r="56" spans="2:17" s="19" customFormat="1" ht="15" customHeight="1" x14ac:dyDescent="0.3">
      <c r="B56" s="13">
        <v>5</v>
      </c>
      <c r="C56" s="119"/>
      <c r="D56" s="31">
        <f t="shared" si="22"/>
        <v>607</v>
      </c>
      <c r="E56" s="37" t="s">
        <v>52</v>
      </c>
      <c r="F56" s="49">
        <f>85.811</f>
        <v>85.811000000000007</v>
      </c>
      <c r="G56" s="49">
        <f>3.904</f>
        <v>3.9039999999999999</v>
      </c>
      <c r="H56" s="49">
        <f>2.118</f>
        <v>2.1179999999999999</v>
      </c>
      <c r="I56" s="3">
        <f t="shared" si="23"/>
        <v>91.832999999999998</v>
      </c>
      <c r="J56" s="3">
        <f t="shared" si="24"/>
        <v>923.66960400000005</v>
      </c>
      <c r="K56" s="3">
        <f t="shared" si="9"/>
        <v>42.022655999999998</v>
      </c>
      <c r="L56" s="3">
        <f t="shared" si="9"/>
        <v>22.798151999999998</v>
      </c>
      <c r="M56" s="52">
        <f t="shared" si="25"/>
        <v>988.49041199999999</v>
      </c>
      <c r="N56" s="14"/>
      <c r="O56" s="14"/>
      <c r="P56" s="74"/>
      <c r="Q56" s="86"/>
    </row>
    <row r="57" spans="2:17" s="19" customFormat="1" ht="15.75" customHeight="1" thickBot="1" x14ac:dyDescent="0.35">
      <c r="B57" s="13">
        <v>5</v>
      </c>
      <c r="C57" s="123"/>
      <c r="D57" s="7">
        <f t="shared" si="22"/>
        <v>608</v>
      </c>
      <c r="E57" s="40" t="s">
        <v>52</v>
      </c>
      <c r="F57" s="50">
        <f>85.811</f>
        <v>85.811000000000007</v>
      </c>
      <c r="G57" s="50">
        <f>3.904</f>
        <v>3.9039999999999999</v>
      </c>
      <c r="H57" s="50">
        <f>2.118</f>
        <v>2.1179999999999999</v>
      </c>
      <c r="I57" s="8">
        <f t="shared" si="23"/>
        <v>91.832999999999998</v>
      </c>
      <c r="J57" s="8">
        <f t="shared" si="24"/>
        <v>923.66960400000005</v>
      </c>
      <c r="K57" s="8">
        <f t="shared" si="9"/>
        <v>42.022655999999998</v>
      </c>
      <c r="L57" s="8">
        <f t="shared" si="9"/>
        <v>22.798151999999998</v>
      </c>
      <c r="M57" s="53">
        <f t="shared" si="25"/>
        <v>988.49041199999999</v>
      </c>
      <c r="N57" s="16"/>
      <c r="O57" s="16"/>
      <c r="P57" s="77"/>
      <c r="Q57" s="86"/>
    </row>
    <row r="58" spans="2:17" ht="15" customHeight="1" x14ac:dyDescent="0.3">
      <c r="B58" s="13">
        <v>5</v>
      </c>
      <c r="C58" s="122">
        <v>7</v>
      </c>
      <c r="D58" s="35">
        <v>701</v>
      </c>
      <c r="E58" s="38" t="s">
        <v>50</v>
      </c>
      <c r="F58" s="41">
        <f>56.909</f>
        <v>56.908999999999999</v>
      </c>
      <c r="G58" s="41">
        <f>2.457</f>
        <v>2.4569999999999999</v>
      </c>
      <c r="H58" s="41">
        <f>1.631</f>
        <v>1.631</v>
      </c>
      <c r="I58" s="5">
        <f>F58+G58+H58</f>
        <v>60.997</v>
      </c>
      <c r="J58" s="5">
        <f>F58*10.764</f>
        <v>612.56847599999992</v>
      </c>
      <c r="K58" s="5">
        <f t="shared" si="9"/>
        <v>26.447147999999999</v>
      </c>
      <c r="L58" s="5">
        <f t="shared" si="9"/>
        <v>17.556083999999998</v>
      </c>
      <c r="M58" s="51">
        <f>J58+K58+L58</f>
        <v>656.57170799999994</v>
      </c>
      <c r="N58" s="14"/>
      <c r="O58" s="14"/>
      <c r="P58" s="79"/>
      <c r="Q58" s="84"/>
    </row>
    <row r="59" spans="2:17" ht="15" customHeight="1" x14ac:dyDescent="0.3">
      <c r="B59" s="13">
        <v>5</v>
      </c>
      <c r="C59" s="119"/>
      <c r="D59" s="2">
        <f>D58+1</f>
        <v>702</v>
      </c>
      <c r="E59" s="2"/>
      <c r="F59" s="54"/>
      <c r="G59" s="54"/>
      <c r="H59" s="54"/>
      <c r="I59" s="17"/>
      <c r="J59" s="17"/>
      <c r="K59" s="17"/>
      <c r="L59" s="17"/>
      <c r="M59" s="55"/>
      <c r="N59" s="18" t="s">
        <v>41</v>
      </c>
      <c r="O59" s="18"/>
      <c r="P59" s="80"/>
      <c r="Q59" s="84"/>
    </row>
    <row r="60" spans="2:17" s="19" customFormat="1" ht="15" customHeight="1" x14ac:dyDescent="0.3">
      <c r="B60" s="13">
        <v>5</v>
      </c>
      <c r="C60" s="119"/>
      <c r="D60" s="31">
        <f t="shared" ref="D60:D65" si="26">D59+1</f>
        <v>703</v>
      </c>
      <c r="E60" s="37" t="s">
        <v>51</v>
      </c>
      <c r="F60" s="49">
        <f>93.006</f>
        <v>93.006</v>
      </c>
      <c r="G60" s="49">
        <f>4.087</f>
        <v>4.0869999999999997</v>
      </c>
      <c r="H60" s="49">
        <f>2.45</f>
        <v>2.4500000000000002</v>
      </c>
      <c r="I60" s="3">
        <f t="shared" ref="I60:I65" si="27">F60+G60+H60</f>
        <v>99.543000000000006</v>
      </c>
      <c r="J60" s="3">
        <f t="shared" ref="J60:J65" si="28">F60*10.764</f>
        <v>1001.116584</v>
      </c>
      <c r="K60" s="3">
        <f t="shared" si="9"/>
        <v>43.992467999999995</v>
      </c>
      <c r="L60" s="3">
        <f t="shared" si="9"/>
        <v>26.3718</v>
      </c>
      <c r="M60" s="52">
        <f t="shared" ref="M60:M65" si="29">J60+K60+L60</f>
        <v>1071.4808519999999</v>
      </c>
      <c r="N60" s="14"/>
      <c r="O60" s="14"/>
      <c r="P60" s="74"/>
      <c r="Q60" s="86"/>
    </row>
    <row r="61" spans="2:17" s="19" customFormat="1" ht="15" customHeight="1" x14ac:dyDescent="0.3">
      <c r="B61" s="13">
        <v>5</v>
      </c>
      <c r="C61" s="119"/>
      <c r="D61" s="31">
        <f t="shared" si="26"/>
        <v>704</v>
      </c>
      <c r="E61" s="37" t="s">
        <v>51</v>
      </c>
      <c r="F61" s="49">
        <f>93.006</f>
        <v>93.006</v>
      </c>
      <c r="G61" s="49">
        <f>4.087</f>
        <v>4.0869999999999997</v>
      </c>
      <c r="H61" s="49">
        <f>2.45</f>
        <v>2.4500000000000002</v>
      </c>
      <c r="I61" s="3">
        <f t="shared" si="27"/>
        <v>99.543000000000006</v>
      </c>
      <c r="J61" s="3">
        <f t="shared" si="28"/>
        <v>1001.116584</v>
      </c>
      <c r="K61" s="3">
        <f t="shared" si="9"/>
        <v>43.992467999999995</v>
      </c>
      <c r="L61" s="3">
        <f t="shared" si="9"/>
        <v>26.3718</v>
      </c>
      <c r="M61" s="52">
        <f t="shared" si="29"/>
        <v>1071.4808519999999</v>
      </c>
      <c r="N61" s="14"/>
      <c r="O61" s="14"/>
      <c r="P61" s="74"/>
      <c r="Q61" s="86"/>
    </row>
    <row r="62" spans="2:17" ht="15" customHeight="1" x14ac:dyDescent="0.3">
      <c r="B62" s="13">
        <v>5</v>
      </c>
      <c r="C62" s="119"/>
      <c r="D62" s="37">
        <f t="shared" si="26"/>
        <v>705</v>
      </c>
      <c r="E62" s="37" t="s">
        <v>37</v>
      </c>
      <c r="F62" s="49">
        <f>64.471</f>
        <v>64.471000000000004</v>
      </c>
      <c r="G62" s="49">
        <f>3.491</f>
        <v>3.4910000000000001</v>
      </c>
      <c r="H62" s="49">
        <f>1.974</f>
        <v>1.974</v>
      </c>
      <c r="I62" s="46">
        <f t="shared" si="27"/>
        <v>69.936000000000007</v>
      </c>
      <c r="J62" s="46">
        <f t="shared" si="28"/>
        <v>693.96584399999995</v>
      </c>
      <c r="K62" s="46">
        <f t="shared" si="9"/>
        <v>37.577123999999998</v>
      </c>
      <c r="L62" s="46">
        <f t="shared" si="9"/>
        <v>21.248135999999999</v>
      </c>
      <c r="M62" s="52">
        <f t="shared" si="29"/>
        <v>752.79110400000002</v>
      </c>
      <c r="O62" s="64"/>
      <c r="P62" s="81"/>
      <c r="Q62" s="86"/>
    </row>
    <row r="63" spans="2:17" ht="15" customHeight="1" x14ac:dyDescent="0.3">
      <c r="B63" s="13">
        <v>5</v>
      </c>
      <c r="C63" s="119"/>
      <c r="D63" s="31">
        <f t="shared" si="26"/>
        <v>706</v>
      </c>
      <c r="E63" s="37" t="s">
        <v>37</v>
      </c>
      <c r="F63" s="49">
        <f>64.471</f>
        <v>64.471000000000004</v>
      </c>
      <c r="G63" s="49">
        <f>3.491</f>
        <v>3.4910000000000001</v>
      </c>
      <c r="H63" s="49">
        <f>1.974</f>
        <v>1.974</v>
      </c>
      <c r="I63" s="3">
        <f t="shared" si="27"/>
        <v>69.936000000000007</v>
      </c>
      <c r="J63" s="3">
        <f t="shared" si="28"/>
        <v>693.96584399999995</v>
      </c>
      <c r="K63" s="3">
        <f t="shared" si="9"/>
        <v>37.577123999999998</v>
      </c>
      <c r="L63" s="3">
        <f t="shared" si="9"/>
        <v>21.248135999999999</v>
      </c>
      <c r="M63" s="52">
        <f t="shared" si="29"/>
        <v>752.79110400000002</v>
      </c>
      <c r="N63" s="14"/>
      <c r="O63" s="14"/>
      <c r="P63" s="74"/>
      <c r="Q63" s="86"/>
    </row>
    <row r="64" spans="2:17" s="19" customFormat="1" ht="15" customHeight="1" x14ac:dyDescent="0.3">
      <c r="B64" s="13">
        <v>5</v>
      </c>
      <c r="C64" s="119"/>
      <c r="D64" s="31">
        <f t="shared" si="26"/>
        <v>707</v>
      </c>
      <c r="E64" s="37" t="s">
        <v>52</v>
      </c>
      <c r="F64" s="49">
        <f>85.811</f>
        <v>85.811000000000007</v>
      </c>
      <c r="G64" s="49">
        <f>3.904</f>
        <v>3.9039999999999999</v>
      </c>
      <c r="H64" s="49">
        <f>2.118</f>
        <v>2.1179999999999999</v>
      </c>
      <c r="I64" s="3">
        <f t="shared" si="27"/>
        <v>91.832999999999998</v>
      </c>
      <c r="J64" s="3">
        <f t="shared" si="28"/>
        <v>923.66960400000005</v>
      </c>
      <c r="K64" s="3">
        <f t="shared" si="9"/>
        <v>42.022655999999998</v>
      </c>
      <c r="L64" s="3">
        <f t="shared" si="9"/>
        <v>22.798151999999998</v>
      </c>
      <c r="M64" s="52">
        <f t="shared" si="29"/>
        <v>988.49041199999999</v>
      </c>
      <c r="N64" s="14"/>
      <c r="O64" s="14"/>
      <c r="P64" s="74"/>
      <c r="Q64" s="86"/>
    </row>
    <row r="65" spans="2:17" s="19" customFormat="1" ht="15.75" customHeight="1" thickBot="1" x14ac:dyDescent="0.35">
      <c r="B65" s="13">
        <v>5</v>
      </c>
      <c r="C65" s="120"/>
      <c r="D65" s="7">
        <f t="shared" si="26"/>
        <v>708</v>
      </c>
      <c r="E65" s="40" t="s">
        <v>52</v>
      </c>
      <c r="F65" s="50">
        <f>85.811</f>
        <v>85.811000000000007</v>
      </c>
      <c r="G65" s="50">
        <f>3.904</f>
        <v>3.9039999999999999</v>
      </c>
      <c r="H65" s="50">
        <f>2.118</f>
        <v>2.1179999999999999</v>
      </c>
      <c r="I65" s="8">
        <f t="shared" si="27"/>
        <v>91.832999999999998</v>
      </c>
      <c r="J65" s="8">
        <f t="shared" si="28"/>
        <v>923.66960400000005</v>
      </c>
      <c r="K65" s="8">
        <f t="shared" si="9"/>
        <v>42.022655999999998</v>
      </c>
      <c r="L65" s="8">
        <f t="shared" si="9"/>
        <v>22.798151999999998</v>
      </c>
      <c r="M65" s="53">
        <f t="shared" si="29"/>
        <v>988.49041199999999</v>
      </c>
      <c r="N65" s="16"/>
      <c r="O65" s="16"/>
      <c r="P65" s="77"/>
      <c r="Q65" s="84"/>
    </row>
    <row r="66" spans="2:17" ht="15" customHeight="1" x14ac:dyDescent="0.3">
      <c r="B66" s="13">
        <v>5</v>
      </c>
      <c r="C66" s="119">
        <v>8</v>
      </c>
      <c r="D66" s="35">
        <v>801</v>
      </c>
      <c r="E66" s="38" t="s">
        <v>50</v>
      </c>
      <c r="F66" s="41">
        <f>56.909</f>
        <v>56.908999999999999</v>
      </c>
      <c r="G66" s="41">
        <f>2.457</f>
        <v>2.4569999999999999</v>
      </c>
      <c r="H66" s="41">
        <f>1.631</f>
        <v>1.631</v>
      </c>
      <c r="I66" s="5">
        <f>F66+G66+H66</f>
        <v>60.997</v>
      </c>
      <c r="J66" s="5">
        <f>F66*10.764</f>
        <v>612.56847599999992</v>
      </c>
      <c r="K66" s="5">
        <f t="shared" si="9"/>
        <v>26.447147999999999</v>
      </c>
      <c r="L66" s="5">
        <f t="shared" si="9"/>
        <v>17.556083999999998</v>
      </c>
      <c r="M66" s="51">
        <f>J66+K66+L66</f>
        <v>656.57170799999994</v>
      </c>
      <c r="N66" s="14"/>
      <c r="O66" s="14"/>
      <c r="P66" s="79"/>
      <c r="Q66" s="84"/>
    </row>
    <row r="67" spans="2:17" ht="15" customHeight="1" x14ac:dyDescent="0.3">
      <c r="B67" s="13">
        <v>5</v>
      </c>
      <c r="C67" s="119"/>
      <c r="D67" s="31">
        <f>D66+1</f>
        <v>802</v>
      </c>
      <c r="E67" s="37" t="s">
        <v>50</v>
      </c>
      <c r="F67" s="49">
        <f>56.909</f>
        <v>56.908999999999999</v>
      </c>
      <c r="G67" s="49">
        <f>2.457</f>
        <v>2.4569999999999999</v>
      </c>
      <c r="H67" s="49">
        <f>1.631</f>
        <v>1.631</v>
      </c>
      <c r="I67" s="3">
        <f>F67+G67+H67</f>
        <v>60.997</v>
      </c>
      <c r="J67" s="3">
        <f>F67*10.764</f>
        <v>612.56847599999992</v>
      </c>
      <c r="K67" s="3">
        <f t="shared" si="9"/>
        <v>26.447147999999999</v>
      </c>
      <c r="L67" s="3">
        <f t="shared" si="9"/>
        <v>17.556083999999998</v>
      </c>
      <c r="M67" s="52">
        <f>J67+K67+L67</f>
        <v>656.57170799999994</v>
      </c>
      <c r="N67" s="14"/>
      <c r="O67" s="14"/>
      <c r="P67" s="78"/>
      <c r="Q67" s="84"/>
    </row>
    <row r="68" spans="2:17" s="19" customFormat="1" ht="15" customHeight="1" x14ac:dyDescent="0.3">
      <c r="B68" s="13">
        <v>5</v>
      </c>
      <c r="C68" s="119"/>
      <c r="D68" s="31">
        <f t="shared" ref="D68:D73" si="30">D67+1</f>
        <v>803</v>
      </c>
      <c r="E68" s="37" t="s">
        <v>51</v>
      </c>
      <c r="F68" s="49">
        <f>93.006</f>
        <v>93.006</v>
      </c>
      <c r="G68" s="49">
        <f>4.087</f>
        <v>4.0869999999999997</v>
      </c>
      <c r="H68" s="49">
        <f>2.45</f>
        <v>2.4500000000000002</v>
      </c>
      <c r="I68" s="3">
        <f t="shared" ref="I68:I73" si="31">F68+G68+H68</f>
        <v>99.543000000000006</v>
      </c>
      <c r="J68" s="3">
        <f t="shared" ref="J68:J73" si="32">F68*10.764</f>
        <v>1001.116584</v>
      </c>
      <c r="K68" s="3">
        <f t="shared" si="9"/>
        <v>43.992467999999995</v>
      </c>
      <c r="L68" s="3">
        <f t="shared" si="9"/>
        <v>26.3718</v>
      </c>
      <c r="M68" s="52">
        <f t="shared" ref="M68:M73" si="33">J68+K68+L68</f>
        <v>1071.4808519999999</v>
      </c>
      <c r="N68" s="14"/>
      <c r="O68" s="14"/>
      <c r="P68" s="74"/>
      <c r="Q68" s="86"/>
    </row>
    <row r="69" spans="2:17" s="19" customFormat="1" ht="15" customHeight="1" x14ac:dyDescent="0.3">
      <c r="B69" s="13">
        <v>5</v>
      </c>
      <c r="C69" s="119"/>
      <c r="D69" s="31">
        <f t="shared" si="30"/>
        <v>804</v>
      </c>
      <c r="E69" s="37" t="s">
        <v>51</v>
      </c>
      <c r="F69" s="49">
        <f>93.006</f>
        <v>93.006</v>
      </c>
      <c r="G69" s="49">
        <f>4.087</f>
        <v>4.0869999999999997</v>
      </c>
      <c r="H69" s="49">
        <f>2.45</f>
        <v>2.4500000000000002</v>
      </c>
      <c r="I69" s="3">
        <f t="shared" si="31"/>
        <v>99.543000000000006</v>
      </c>
      <c r="J69" s="3">
        <f t="shared" si="32"/>
        <v>1001.116584</v>
      </c>
      <c r="K69" s="3">
        <f t="shared" si="9"/>
        <v>43.992467999999995</v>
      </c>
      <c r="L69" s="3">
        <f t="shared" si="9"/>
        <v>26.3718</v>
      </c>
      <c r="M69" s="52">
        <f t="shared" si="33"/>
        <v>1071.4808519999999</v>
      </c>
      <c r="N69" s="14"/>
      <c r="O69" s="14"/>
      <c r="P69" s="74"/>
      <c r="Q69" s="86"/>
    </row>
    <row r="70" spans="2:17" ht="15" customHeight="1" x14ac:dyDescent="0.3">
      <c r="B70" s="13">
        <v>5</v>
      </c>
      <c r="C70" s="119"/>
      <c r="D70" s="31">
        <f t="shared" si="30"/>
        <v>805</v>
      </c>
      <c r="E70" s="37" t="s">
        <v>37</v>
      </c>
      <c r="F70" s="49">
        <f>64.471</f>
        <v>64.471000000000004</v>
      </c>
      <c r="G70" s="49">
        <f>3.491</f>
        <v>3.4910000000000001</v>
      </c>
      <c r="H70" s="49">
        <f>1.974</f>
        <v>1.974</v>
      </c>
      <c r="I70" s="3">
        <f t="shared" si="31"/>
        <v>69.936000000000007</v>
      </c>
      <c r="J70" s="3">
        <f t="shared" si="32"/>
        <v>693.96584399999995</v>
      </c>
      <c r="K70" s="3">
        <f t="shared" si="9"/>
        <v>37.577123999999998</v>
      </c>
      <c r="L70" s="3">
        <f t="shared" si="9"/>
        <v>21.248135999999999</v>
      </c>
      <c r="M70" s="52">
        <f t="shared" si="33"/>
        <v>752.79110400000002</v>
      </c>
      <c r="N70" s="14"/>
      <c r="O70" s="14"/>
      <c r="P70" s="74"/>
      <c r="Q70" s="86"/>
    </row>
    <row r="71" spans="2:17" ht="15" customHeight="1" x14ac:dyDescent="0.3">
      <c r="B71" s="13">
        <v>5</v>
      </c>
      <c r="C71" s="119"/>
      <c r="D71" s="31">
        <f t="shared" si="30"/>
        <v>806</v>
      </c>
      <c r="E71" s="37" t="s">
        <v>37</v>
      </c>
      <c r="F71" s="49">
        <f>64.471</f>
        <v>64.471000000000004</v>
      </c>
      <c r="G71" s="49">
        <f>3.491</f>
        <v>3.4910000000000001</v>
      </c>
      <c r="H71" s="49">
        <f>1.974</f>
        <v>1.974</v>
      </c>
      <c r="I71" s="3">
        <f t="shared" si="31"/>
        <v>69.936000000000007</v>
      </c>
      <c r="J71" s="3">
        <f t="shared" si="32"/>
        <v>693.96584399999995</v>
      </c>
      <c r="K71" s="3">
        <f t="shared" si="9"/>
        <v>37.577123999999998</v>
      </c>
      <c r="L71" s="3">
        <f t="shared" si="9"/>
        <v>21.248135999999999</v>
      </c>
      <c r="M71" s="52">
        <f t="shared" si="33"/>
        <v>752.79110400000002</v>
      </c>
      <c r="N71" s="14"/>
      <c r="O71" s="14"/>
      <c r="P71" s="74"/>
      <c r="Q71" s="86"/>
    </row>
    <row r="72" spans="2:17" s="19" customFormat="1" ht="15" customHeight="1" x14ac:dyDescent="0.3">
      <c r="B72" s="13">
        <v>5</v>
      </c>
      <c r="C72" s="119"/>
      <c r="D72" s="31">
        <f t="shared" si="30"/>
        <v>807</v>
      </c>
      <c r="E72" s="37" t="s">
        <v>52</v>
      </c>
      <c r="F72" s="49">
        <f>85.811</f>
        <v>85.811000000000007</v>
      </c>
      <c r="G72" s="49">
        <f>3.904</f>
        <v>3.9039999999999999</v>
      </c>
      <c r="H72" s="49">
        <f>2.118</f>
        <v>2.1179999999999999</v>
      </c>
      <c r="I72" s="3">
        <f t="shared" si="31"/>
        <v>91.832999999999998</v>
      </c>
      <c r="J72" s="3">
        <f t="shared" si="32"/>
        <v>923.66960400000005</v>
      </c>
      <c r="K72" s="3">
        <f t="shared" si="9"/>
        <v>42.022655999999998</v>
      </c>
      <c r="L72" s="3">
        <f t="shared" si="9"/>
        <v>22.798151999999998</v>
      </c>
      <c r="M72" s="52">
        <f t="shared" si="33"/>
        <v>988.49041199999999</v>
      </c>
      <c r="N72" s="14"/>
      <c r="O72" s="14"/>
      <c r="P72" s="74"/>
      <c r="Q72" s="86"/>
    </row>
    <row r="73" spans="2:17" s="19" customFormat="1" ht="15.75" customHeight="1" thickBot="1" x14ac:dyDescent="0.35">
      <c r="B73" s="13">
        <v>5</v>
      </c>
      <c r="C73" s="123"/>
      <c r="D73" s="7">
        <f t="shared" si="30"/>
        <v>808</v>
      </c>
      <c r="E73" s="40" t="s">
        <v>52</v>
      </c>
      <c r="F73" s="50">
        <f>85.811</f>
        <v>85.811000000000007</v>
      </c>
      <c r="G73" s="50">
        <f>3.904</f>
        <v>3.9039999999999999</v>
      </c>
      <c r="H73" s="50">
        <f>2.118</f>
        <v>2.1179999999999999</v>
      </c>
      <c r="I73" s="8">
        <f t="shared" si="31"/>
        <v>91.832999999999998</v>
      </c>
      <c r="J73" s="8">
        <f t="shared" si="32"/>
        <v>923.66960400000005</v>
      </c>
      <c r="K73" s="8">
        <f t="shared" si="9"/>
        <v>42.022655999999998</v>
      </c>
      <c r="L73" s="8">
        <f t="shared" si="9"/>
        <v>22.798151999999998</v>
      </c>
      <c r="M73" s="53">
        <f t="shared" si="33"/>
        <v>988.49041199999999</v>
      </c>
      <c r="N73" s="16"/>
      <c r="O73" s="16"/>
      <c r="P73" s="77"/>
      <c r="Q73" s="84"/>
    </row>
    <row r="74" spans="2:17" ht="15" customHeight="1" x14ac:dyDescent="0.3">
      <c r="B74" s="13">
        <v>5</v>
      </c>
      <c r="C74" s="122">
        <v>9</v>
      </c>
      <c r="D74" s="35">
        <v>901</v>
      </c>
      <c r="E74" s="38" t="s">
        <v>50</v>
      </c>
      <c r="F74" s="41">
        <f>56.909</f>
        <v>56.908999999999999</v>
      </c>
      <c r="G74" s="41">
        <f>2.457</f>
        <v>2.4569999999999999</v>
      </c>
      <c r="H74" s="41">
        <f>1.631</f>
        <v>1.631</v>
      </c>
      <c r="I74" s="5">
        <f>F74+G74+H74</f>
        <v>60.997</v>
      </c>
      <c r="J74" s="5">
        <f>F74*10.764</f>
        <v>612.56847599999992</v>
      </c>
      <c r="K74" s="5">
        <f t="shared" si="9"/>
        <v>26.447147999999999</v>
      </c>
      <c r="L74" s="5">
        <f t="shared" si="9"/>
        <v>17.556083999999998</v>
      </c>
      <c r="M74" s="51">
        <f>J74+K74+L74</f>
        <v>656.57170799999994</v>
      </c>
      <c r="N74" s="14"/>
      <c r="O74" s="14"/>
      <c r="P74" s="79"/>
      <c r="Q74" s="84"/>
    </row>
    <row r="75" spans="2:17" ht="15" customHeight="1" x14ac:dyDescent="0.3">
      <c r="B75" s="13">
        <v>5</v>
      </c>
      <c r="C75" s="119"/>
      <c r="D75" s="31">
        <f>D74+1</f>
        <v>902</v>
      </c>
      <c r="E75" s="37" t="s">
        <v>50</v>
      </c>
      <c r="F75" s="49">
        <f>56.909</f>
        <v>56.908999999999999</v>
      </c>
      <c r="G75" s="49">
        <f>2.457</f>
        <v>2.4569999999999999</v>
      </c>
      <c r="H75" s="49">
        <f>1.631</f>
        <v>1.631</v>
      </c>
      <c r="I75" s="3">
        <f>F75+G75+H75</f>
        <v>60.997</v>
      </c>
      <c r="J75" s="3">
        <f>F75*10.764</f>
        <v>612.56847599999992</v>
      </c>
      <c r="K75" s="3">
        <f t="shared" si="9"/>
        <v>26.447147999999999</v>
      </c>
      <c r="L75" s="3">
        <f t="shared" si="9"/>
        <v>17.556083999999998</v>
      </c>
      <c r="M75" s="52">
        <f>J75+K75+L75</f>
        <v>656.57170799999994</v>
      </c>
      <c r="N75" s="14"/>
      <c r="O75" s="14"/>
      <c r="P75" s="78"/>
      <c r="Q75" s="84"/>
    </row>
    <row r="76" spans="2:17" s="19" customFormat="1" ht="15" customHeight="1" x14ac:dyDescent="0.3">
      <c r="B76" s="13">
        <v>5</v>
      </c>
      <c r="C76" s="119"/>
      <c r="D76" s="31">
        <f t="shared" ref="D76:D81" si="34">D75+1</f>
        <v>903</v>
      </c>
      <c r="E76" s="37" t="s">
        <v>51</v>
      </c>
      <c r="F76" s="49">
        <f>93.006</f>
        <v>93.006</v>
      </c>
      <c r="G76" s="49">
        <f>4.087</f>
        <v>4.0869999999999997</v>
      </c>
      <c r="H76" s="49">
        <f>2.45</f>
        <v>2.4500000000000002</v>
      </c>
      <c r="I76" s="3">
        <f t="shared" ref="I76:I81" si="35">F76+G76+H76</f>
        <v>99.543000000000006</v>
      </c>
      <c r="J76" s="3">
        <f t="shared" ref="J76:J81" si="36">F76*10.764</f>
        <v>1001.116584</v>
      </c>
      <c r="K76" s="3">
        <f t="shared" si="9"/>
        <v>43.992467999999995</v>
      </c>
      <c r="L76" s="3">
        <f t="shared" si="9"/>
        <v>26.3718</v>
      </c>
      <c r="M76" s="52">
        <f t="shared" ref="M76:M81" si="37">J76+K76+L76</f>
        <v>1071.4808519999999</v>
      </c>
      <c r="N76" s="14"/>
      <c r="O76" s="14"/>
      <c r="P76" s="74"/>
      <c r="Q76" s="84"/>
    </row>
    <row r="77" spans="2:17" s="19" customFormat="1" ht="15" customHeight="1" x14ac:dyDescent="0.3">
      <c r="B77" s="13">
        <v>5</v>
      </c>
      <c r="C77" s="119"/>
      <c r="D77" s="31">
        <f t="shared" si="34"/>
        <v>904</v>
      </c>
      <c r="E77" s="37" t="s">
        <v>51</v>
      </c>
      <c r="F77" s="49">
        <f>93.006</f>
        <v>93.006</v>
      </c>
      <c r="G77" s="49">
        <f>4.087</f>
        <v>4.0869999999999997</v>
      </c>
      <c r="H77" s="49">
        <f>2.45</f>
        <v>2.4500000000000002</v>
      </c>
      <c r="I77" s="3">
        <f t="shared" si="35"/>
        <v>99.543000000000006</v>
      </c>
      <c r="J77" s="3">
        <f t="shared" si="36"/>
        <v>1001.116584</v>
      </c>
      <c r="K77" s="3">
        <f t="shared" si="9"/>
        <v>43.992467999999995</v>
      </c>
      <c r="L77" s="3">
        <f t="shared" si="9"/>
        <v>26.3718</v>
      </c>
      <c r="M77" s="52">
        <f t="shared" si="37"/>
        <v>1071.4808519999999</v>
      </c>
      <c r="N77" s="14"/>
      <c r="O77" s="14"/>
      <c r="P77" s="74"/>
      <c r="Q77" s="84"/>
    </row>
    <row r="78" spans="2:17" ht="15" customHeight="1" x14ac:dyDescent="0.3">
      <c r="B78" s="13">
        <v>5</v>
      </c>
      <c r="C78" s="119"/>
      <c r="D78" s="31">
        <f t="shared" si="34"/>
        <v>905</v>
      </c>
      <c r="E78" s="37" t="s">
        <v>37</v>
      </c>
      <c r="F78" s="49">
        <f>64.471</f>
        <v>64.471000000000004</v>
      </c>
      <c r="G78" s="49">
        <f>3.491</f>
        <v>3.4910000000000001</v>
      </c>
      <c r="H78" s="49">
        <f>1.974</f>
        <v>1.974</v>
      </c>
      <c r="I78" s="3">
        <f t="shared" si="35"/>
        <v>69.936000000000007</v>
      </c>
      <c r="J78" s="3">
        <f t="shared" si="36"/>
        <v>693.96584399999995</v>
      </c>
      <c r="K78" s="3">
        <f t="shared" si="9"/>
        <v>37.577123999999998</v>
      </c>
      <c r="L78" s="3">
        <f t="shared" si="9"/>
        <v>21.248135999999999</v>
      </c>
      <c r="M78" s="52">
        <f t="shared" si="37"/>
        <v>752.79110400000002</v>
      </c>
      <c r="N78" s="14"/>
      <c r="O78" s="14"/>
      <c r="P78" s="74"/>
      <c r="Q78" s="84"/>
    </row>
    <row r="79" spans="2:17" ht="15" customHeight="1" x14ac:dyDescent="0.3">
      <c r="B79" s="13">
        <v>5</v>
      </c>
      <c r="C79" s="119"/>
      <c r="D79" s="31">
        <f t="shared" si="34"/>
        <v>906</v>
      </c>
      <c r="E79" s="37" t="s">
        <v>37</v>
      </c>
      <c r="F79" s="49">
        <f>64.471</f>
        <v>64.471000000000004</v>
      </c>
      <c r="G79" s="49">
        <f>3.491</f>
        <v>3.4910000000000001</v>
      </c>
      <c r="H79" s="49">
        <f>1.974</f>
        <v>1.974</v>
      </c>
      <c r="I79" s="3">
        <f t="shared" si="35"/>
        <v>69.936000000000007</v>
      </c>
      <c r="J79" s="3">
        <f t="shared" si="36"/>
        <v>693.96584399999995</v>
      </c>
      <c r="K79" s="3">
        <f t="shared" si="9"/>
        <v>37.577123999999998</v>
      </c>
      <c r="L79" s="3">
        <f t="shared" si="9"/>
        <v>21.248135999999999</v>
      </c>
      <c r="M79" s="52">
        <f t="shared" si="37"/>
        <v>752.79110400000002</v>
      </c>
      <c r="N79" s="14"/>
      <c r="O79" s="14"/>
      <c r="P79" s="74"/>
      <c r="Q79" s="84"/>
    </row>
    <row r="80" spans="2:17" s="19" customFormat="1" ht="15" customHeight="1" x14ac:dyDescent="0.3">
      <c r="B80" s="13">
        <v>5</v>
      </c>
      <c r="C80" s="119"/>
      <c r="D80" s="31">
        <f t="shared" si="34"/>
        <v>907</v>
      </c>
      <c r="E80" s="37" t="s">
        <v>52</v>
      </c>
      <c r="F80" s="49">
        <f>85.811</f>
        <v>85.811000000000007</v>
      </c>
      <c r="G80" s="49">
        <f>3.904</f>
        <v>3.9039999999999999</v>
      </c>
      <c r="H80" s="49">
        <f>2.118</f>
        <v>2.1179999999999999</v>
      </c>
      <c r="I80" s="3">
        <f t="shared" si="35"/>
        <v>91.832999999999998</v>
      </c>
      <c r="J80" s="3">
        <f t="shared" si="36"/>
        <v>923.66960400000005</v>
      </c>
      <c r="K80" s="3">
        <f t="shared" si="9"/>
        <v>42.022655999999998</v>
      </c>
      <c r="L80" s="3">
        <f t="shared" si="9"/>
        <v>22.798151999999998</v>
      </c>
      <c r="M80" s="52">
        <f t="shared" si="37"/>
        <v>988.49041199999999</v>
      </c>
      <c r="N80" s="14"/>
      <c r="O80" s="14"/>
      <c r="P80" s="74"/>
      <c r="Q80" s="84"/>
    </row>
    <row r="81" spans="2:17" s="19" customFormat="1" ht="15.75" customHeight="1" thickBot="1" x14ac:dyDescent="0.35">
      <c r="B81" s="13">
        <v>5</v>
      </c>
      <c r="C81" s="123"/>
      <c r="D81" s="7">
        <f t="shared" si="34"/>
        <v>908</v>
      </c>
      <c r="E81" s="40" t="s">
        <v>52</v>
      </c>
      <c r="F81" s="50">
        <f>85.811</f>
        <v>85.811000000000007</v>
      </c>
      <c r="G81" s="50">
        <f>3.904</f>
        <v>3.9039999999999999</v>
      </c>
      <c r="H81" s="50">
        <f>2.118</f>
        <v>2.1179999999999999</v>
      </c>
      <c r="I81" s="8">
        <f t="shared" si="35"/>
        <v>91.832999999999998</v>
      </c>
      <c r="J81" s="8">
        <f t="shared" si="36"/>
        <v>923.66960400000005</v>
      </c>
      <c r="K81" s="8">
        <f t="shared" si="9"/>
        <v>42.022655999999998</v>
      </c>
      <c r="L81" s="8">
        <f t="shared" si="9"/>
        <v>22.798151999999998</v>
      </c>
      <c r="M81" s="53">
        <f t="shared" si="37"/>
        <v>988.49041199999999</v>
      </c>
      <c r="N81" s="16"/>
      <c r="O81" s="16"/>
      <c r="P81" s="77"/>
      <c r="Q81" s="84"/>
    </row>
    <row r="82" spans="2:17" ht="15" customHeight="1" x14ac:dyDescent="0.3">
      <c r="B82" s="13">
        <v>5</v>
      </c>
      <c r="C82" s="122">
        <v>10</v>
      </c>
      <c r="D82" s="35">
        <v>1001</v>
      </c>
      <c r="E82" s="38" t="s">
        <v>50</v>
      </c>
      <c r="F82" s="41">
        <f>56.909</f>
        <v>56.908999999999999</v>
      </c>
      <c r="G82" s="41">
        <f>2.457</f>
        <v>2.4569999999999999</v>
      </c>
      <c r="H82" s="41">
        <f>1.631</f>
        <v>1.631</v>
      </c>
      <c r="I82" s="5">
        <f>F82+G82+H82</f>
        <v>60.997</v>
      </c>
      <c r="J82" s="5">
        <f>F82*10.764</f>
        <v>612.56847599999992</v>
      </c>
      <c r="K82" s="5">
        <f t="shared" si="9"/>
        <v>26.447147999999999</v>
      </c>
      <c r="L82" s="5">
        <f t="shared" si="9"/>
        <v>17.556083999999998</v>
      </c>
      <c r="M82" s="51">
        <f>J82+K82+L82</f>
        <v>656.57170799999994</v>
      </c>
      <c r="N82" s="14"/>
      <c r="O82" s="14"/>
      <c r="P82" s="79"/>
      <c r="Q82" s="84"/>
    </row>
    <row r="83" spans="2:17" ht="15" customHeight="1" x14ac:dyDescent="0.3">
      <c r="B83" s="13">
        <v>5</v>
      </c>
      <c r="C83" s="119"/>
      <c r="D83" s="31">
        <f>D82+1</f>
        <v>1002</v>
      </c>
      <c r="E83" s="37" t="s">
        <v>50</v>
      </c>
      <c r="F83" s="49">
        <f>56.909</f>
        <v>56.908999999999999</v>
      </c>
      <c r="G83" s="49">
        <f>2.457</f>
        <v>2.4569999999999999</v>
      </c>
      <c r="H83" s="49">
        <f>1.631</f>
        <v>1.631</v>
      </c>
      <c r="I83" s="3">
        <f>F83+G83+H83</f>
        <v>60.997</v>
      </c>
      <c r="J83" s="3">
        <f>F83*10.764</f>
        <v>612.56847599999992</v>
      </c>
      <c r="K83" s="3">
        <f t="shared" si="9"/>
        <v>26.447147999999999</v>
      </c>
      <c r="L83" s="3">
        <f t="shared" si="9"/>
        <v>17.556083999999998</v>
      </c>
      <c r="M83" s="52">
        <f>J83+K83+L83</f>
        <v>656.57170799999994</v>
      </c>
      <c r="N83" s="14"/>
      <c r="O83" s="14"/>
      <c r="P83" s="78"/>
      <c r="Q83" s="84"/>
    </row>
    <row r="84" spans="2:17" ht="15" customHeight="1" x14ac:dyDescent="0.3">
      <c r="B84" s="13">
        <v>5</v>
      </c>
      <c r="C84" s="119"/>
      <c r="D84" s="31">
        <f t="shared" ref="D84:D89" si="38">D83+1</f>
        <v>1003</v>
      </c>
      <c r="E84" s="37" t="s">
        <v>51</v>
      </c>
      <c r="F84" s="49">
        <f>93.006</f>
        <v>93.006</v>
      </c>
      <c r="G84" s="49">
        <f>4.087</f>
        <v>4.0869999999999997</v>
      </c>
      <c r="H84" s="49">
        <f>2.45</f>
        <v>2.4500000000000002</v>
      </c>
      <c r="I84" s="3">
        <f t="shared" ref="I84:I89" si="39">F84+G84+H84</f>
        <v>99.543000000000006</v>
      </c>
      <c r="J84" s="3">
        <f t="shared" ref="J84:J89" si="40">F84*10.764</f>
        <v>1001.116584</v>
      </c>
      <c r="K84" s="3">
        <f t="shared" si="9"/>
        <v>43.992467999999995</v>
      </c>
      <c r="L84" s="3">
        <f t="shared" si="9"/>
        <v>26.3718</v>
      </c>
      <c r="M84" s="52">
        <f t="shared" ref="M84:M89" si="41">J84+K84+L84</f>
        <v>1071.4808519999999</v>
      </c>
      <c r="N84" s="14"/>
      <c r="O84" s="14"/>
      <c r="P84" s="74"/>
      <c r="Q84" s="84"/>
    </row>
    <row r="85" spans="2:17" s="19" customFormat="1" ht="15" customHeight="1" x14ac:dyDescent="0.3">
      <c r="B85" s="13">
        <v>5</v>
      </c>
      <c r="C85" s="119"/>
      <c r="D85" s="31">
        <f t="shared" si="38"/>
        <v>1004</v>
      </c>
      <c r="E85" s="37" t="s">
        <v>51</v>
      </c>
      <c r="F85" s="49">
        <f>93.006</f>
        <v>93.006</v>
      </c>
      <c r="G85" s="49">
        <f>4.087</f>
        <v>4.0869999999999997</v>
      </c>
      <c r="H85" s="49">
        <f>2.45</f>
        <v>2.4500000000000002</v>
      </c>
      <c r="I85" s="3">
        <f t="shared" si="39"/>
        <v>99.543000000000006</v>
      </c>
      <c r="J85" s="3">
        <f t="shared" si="40"/>
        <v>1001.116584</v>
      </c>
      <c r="K85" s="3">
        <f t="shared" si="9"/>
        <v>43.992467999999995</v>
      </c>
      <c r="L85" s="3">
        <f t="shared" si="9"/>
        <v>26.3718</v>
      </c>
      <c r="M85" s="52">
        <f t="shared" si="41"/>
        <v>1071.4808519999999</v>
      </c>
      <c r="N85" s="14"/>
      <c r="O85" s="14"/>
      <c r="P85" s="74"/>
      <c r="Q85" s="84"/>
    </row>
    <row r="86" spans="2:17" ht="15" customHeight="1" x14ac:dyDescent="0.3">
      <c r="B86" s="13">
        <v>5</v>
      </c>
      <c r="C86" s="119"/>
      <c r="D86" s="31">
        <f t="shared" si="38"/>
        <v>1005</v>
      </c>
      <c r="E86" s="37" t="s">
        <v>37</v>
      </c>
      <c r="F86" s="49">
        <f>64.471</f>
        <v>64.471000000000004</v>
      </c>
      <c r="G86" s="49">
        <f>3.491</f>
        <v>3.4910000000000001</v>
      </c>
      <c r="H86" s="49">
        <f>1.974</f>
        <v>1.974</v>
      </c>
      <c r="I86" s="3">
        <f t="shared" si="39"/>
        <v>69.936000000000007</v>
      </c>
      <c r="J86" s="3">
        <f t="shared" si="40"/>
        <v>693.96584399999995</v>
      </c>
      <c r="K86" s="3">
        <f t="shared" si="9"/>
        <v>37.577123999999998</v>
      </c>
      <c r="L86" s="3">
        <f t="shared" si="9"/>
        <v>21.248135999999999</v>
      </c>
      <c r="M86" s="52">
        <f t="shared" si="41"/>
        <v>752.79110400000002</v>
      </c>
      <c r="N86" s="14"/>
      <c r="O86" s="14"/>
      <c r="P86" s="74"/>
      <c r="Q86" s="84"/>
    </row>
    <row r="87" spans="2:17" ht="15" customHeight="1" x14ac:dyDescent="0.3">
      <c r="B87" s="13">
        <v>5</v>
      </c>
      <c r="C87" s="119"/>
      <c r="D87" s="31">
        <f t="shared" si="38"/>
        <v>1006</v>
      </c>
      <c r="E87" s="37" t="s">
        <v>37</v>
      </c>
      <c r="F87" s="49">
        <f>64.471</f>
        <v>64.471000000000004</v>
      </c>
      <c r="G87" s="49">
        <f>3.491</f>
        <v>3.4910000000000001</v>
      </c>
      <c r="H87" s="49">
        <f>1.974</f>
        <v>1.974</v>
      </c>
      <c r="I87" s="3">
        <f t="shared" si="39"/>
        <v>69.936000000000007</v>
      </c>
      <c r="J87" s="3">
        <f t="shared" si="40"/>
        <v>693.96584399999995</v>
      </c>
      <c r="K87" s="3">
        <f t="shared" si="9"/>
        <v>37.577123999999998</v>
      </c>
      <c r="L87" s="3">
        <f t="shared" si="9"/>
        <v>21.248135999999999</v>
      </c>
      <c r="M87" s="52">
        <f t="shared" si="41"/>
        <v>752.79110400000002</v>
      </c>
      <c r="N87" s="14"/>
      <c r="O87" s="14"/>
      <c r="P87" s="74"/>
      <c r="Q87" s="84"/>
    </row>
    <row r="88" spans="2:17" s="19" customFormat="1" ht="15" customHeight="1" x14ac:dyDescent="0.3">
      <c r="B88" s="13">
        <v>5</v>
      </c>
      <c r="C88" s="119"/>
      <c r="D88" s="31">
        <f t="shared" si="38"/>
        <v>1007</v>
      </c>
      <c r="E88" s="37" t="s">
        <v>52</v>
      </c>
      <c r="F88" s="49">
        <f>85.811</f>
        <v>85.811000000000007</v>
      </c>
      <c r="G88" s="49">
        <f>3.904</f>
        <v>3.9039999999999999</v>
      </c>
      <c r="H88" s="49">
        <f>2.118</f>
        <v>2.1179999999999999</v>
      </c>
      <c r="I88" s="3">
        <f t="shared" si="39"/>
        <v>91.832999999999998</v>
      </c>
      <c r="J88" s="3">
        <f t="shared" si="40"/>
        <v>923.66960400000005</v>
      </c>
      <c r="K88" s="3">
        <f t="shared" si="9"/>
        <v>42.022655999999998</v>
      </c>
      <c r="L88" s="3">
        <f t="shared" si="9"/>
        <v>22.798151999999998</v>
      </c>
      <c r="M88" s="52">
        <f t="shared" si="41"/>
        <v>988.49041199999999</v>
      </c>
      <c r="N88" s="14"/>
      <c r="O88" s="14"/>
      <c r="P88" s="74"/>
      <c r="Q88" s="84"/>
    </row>
    <row r="89" spans="2:17" s="19" customFormat="1" ht="15.75" customHeight="1" thickBot="1" x14ac:dyDescent="0.35">
      <c r="B89" s="13">
        <v>5</v>
      </c>
      <c r="C89" s="123"/>
      <c r="D89" s="7">
        <f t="shared" si="38"/>
        <v>1008</v>
      </c>
      <c r="E89" s="40" t="s">
        <v>52</v>
      </c>
      <c r="F89" s="50">
        <f>85.811</f>
        <v>85.811000000000007</v>
      </c>
      <c r="G89" s="50">
        <f>3.904</f>
        <v>3.9039999999999999</v>
      </c>
      <c r="H89" s="50">
        <f>2.118</f>
        <v>2.1179999999999999</v>
      </c>
      <c r="I89" s="8">
        <f t="shared" si="39"/>
        <v>91.832999999999998</v>
      </c>
      <c r="J89" s="8">
        <f t="shared" si="40"/>
        <v>923.66960400000005</v>
      </c>
      <c r="K89" s="8">
        <f t="shared" si="9"/>
        <v>42.022655999999998</v>
      </c>
      <c r="L89" s="8">
        <f t="shared" si="9"/>
        <v>22.798151999999998</v>
      </c>
      <c r="M89" s="53">
        <f t="shared" si="41"/>
        <v>988.49041199999999</v>
      </c>
      <c r="N89" s="16"/>
      <c r="O89" s="16"/>
      <c r="P89" s="77"/>
      <c r="Q89" s="84"/>
    </row>
    <row r="90" spans="2:17" ht="15" customHeight="1" x14ac:dyDescent="0.3">
      <c r="B90" s="13">
        <v>5</v>
      </c>
      <c r="C90" s="122">
        <v>11</v>
      </c>
      <c r="D90" s="35">
        <v>1101</v>
      </c>
      <c r="E90" s="38" t="s">
        <v>50</v>
      </c>
      <c r="F90" s="41">
        <f>56.909</f>
        <v>56.908999999999999</v>
      </c>
      <c r="G90" s="41">
        <f>2.457</f>
        <v>2.4569999999999999</v>
      </c>
      <c r="H90" s="41">
        <f>1.631</f>
        <v>1.631</v>
      </c>
      <c r="I90" s="5">
        <f>F90+G90+H90</f>
        <v>60.997</v>
      </c>
      <c r="J90" s="5">
        <f>F90*10.764</f>
        <v>612.56847599999992</v>
      </c>
      <c r="K90" s="5">
        <f t="shared" ref="K90:L153" si="42">G90*10.764</f>
        <v>26.447147999999999</v>
      </c>
      <c r="L90" s="5">
        <f t="shared" si="42"/>
        <v>17.556083999999998</v>
      </c>
      <c r="M90" s="51">
        <f>J90+K90+L90</f>
        <v>656.57170799999994</v>
      </c>
      <c r="N90" s="14"/>
      <c r="O90" s="14"/>
      <c r="P90" s="79"/>
      <c r="Q90" s="84"/>
    </row>
    <row r="91" spans="2:17" ht="15" customHeight="1" x14ac:dyDescent="0.3">
      <c r="B91" s="13">
        <v>5</v>
      </c>
      <c r="C91" s="119"/>
      <c r="D91" s="31">
        <f>D90+1</f>
        <v>1102</v>
      </c>
      <c r="E91" s="37" t="s">
        <v>50</v>
      </c>
      <c r="F91" s="49">
        <f>56.909</f>
        <v>56.908999999999999</v>
      </c>
      <c r="G91" s="49">
        <f>2.457</f>
        <v>2.4569999999999999</v>
      </c>
      <c r="H91" s="49">
        <f>1.631</f>
        <v>1.631</v>
      </c>
      <c r="I91" s="3">
        <f>F91+G91+H91</f>
        <v>60.997</v>
      </c>
      <c r="J91" s="3">
        <f>F91*10.764</f>
        <v>612.56847599999992</v>
      </c>
      <c r="K91" s="3">
        <f t="shared" si="42"/>
        <v>26.447147999999999</v>
      </c>
      <c r="L91" s="3">
        <f t="shared" si="42"/>
        <v>17.556083999999998</v>
      </c>
      <c r="M91" s="52">
        <f>J91+K91+L91</f>
        <v>656.57170799999994</v>
      </c>
      <c r="N91" s="14"/>
      <c r="O91" s="14"/>
      <c r="P91" s="78"/>
      <c r="Q91" s="84"/>
    </row>
    <row r="92" spans="2:17" s="19" customFormat="1" ht="15" customHeight="1" x14ac:dyDescent="0.3">
      <c r="B92" s="13">
        <v>5</v>
      </c>
      <c r="C92" s="119"/>
      <c r="D92" s="31">
        <f t="shared" ref="D92:D97" si="43">D91+1</f>
        <v>1103</v>
      </c>
      <c r="E92" s="37" t="s">
        <v>51</v>
      </c>
      <c r="F92" s="49">
        <f>93.006</f>
        <v>93.006</v>
      </c>
      <c r="G92" s="49">
        <f>4.087</f>
        <v>4.0869999999999997</v>
      </c>
      <c r="H92" s="49">
        <f>2.45</f>
        <v>2.4500000000000002</v>
      </c>
      <c r="I92" s="3">
        <f t="shared" ref="I92:I97" si="44">F92+G92+H92</f>
        <v>99.543000000000006</v>
      </c>
      <c r="J92" s="3">
        <f t="shared" ref="J92:J97" si="45">F92*10.764</f>
        <v>1001.116584</v>
      </c>
      <c r="K92" s="3">
        <f t="shared" si="42"/>
        <v>43.992467999999995</v>
      </c>
      <c r="L92" s="3">
        <f t="shared" si="42"/>
        <v>26.3718</v>
      </c>
      <c r="M92" s="52">
        <f t="shared" ref="M92:M97" si="46">J92+K92+L92</f>
        <v>1071.4808519999999</v>
      </c>
      <c r="N92" s="14"/>
      <c r="O92" s="14"/>
      <c r="P92" s="74"/>
      <c r="Q92" s="84"/>
    </row>
    <row r="93" spans="2:17" s="19" customFormat="1" ht="15" customHeight="1" x14ac:dyDescent="0.3">
      <c r="B93" s="13">
        <v>5</v>
      </c>
      <c r="C93" s="119"/>
      <c r="D93" s="31">
        <f t="shared" si="43"/>
        <v>1104</v>
      </c>
      <c r="E93" s="37" t="s">
        <v>51</v>
      </c>
      <c r="F93" s="49">
        <f>93.006</f>
        <v>93.006</v>
      </c>
      <c r="G93" s="49">
        <f>4.087</f>
        <v>4.0869999999999997</v>
      </c>
      <c r="H93" s="49">
        <f>2.45</f>
        <v>2.4500000000000002</v>
      </c>
      <c r="I93" s="3">
        <f t="shared" si="44"/>
        <v>99.543000000000006</v>
      </c>
      <c r="J93" s="3">
        <f t="shared" si="45"/>
        <v>1001.116584</v>
      </c>
      <c r="K93" s="3">
        <f t="shared" si="42"/>
        <v>43.992467999999995</v>
      </c>
      <c r="L93" s="3">
        <f t="shared" si="42"/>
        <v>26.3718</v>
      </c>
      <c r="M93" s="52">
        <f t="shared" si="46"/>
        <v>1071.4808519999999</v>
      </c>
      <c r="N93" s="14"/>
      <c r="O93" s="14"/>
      <c r="P93" s="74"/>
      <c r="Q93" s="84"/>
    </row>
    <row r="94" spans="2:17" ht="15" customHeight="1" x14ac:dyDescent="0.3">
      <c r="B94" s="13">
        <v>5</v>
      </c>
      <c r="C94" s="119"/>
      <c r="D94" s="31">
        <f t="shared" si="43"/>
        <v>1105</v>
      </c>
      <c r="E94" s="37" t="s">
        <v>37</v>
      </c>
      <c r="F94" s="49">
        <f>64.471</f>
        <v>64.471000000000004</v>
      </c>
      <c r="G94" s="49">
        <f>3.491</f>
        <v>3.4910000000000001</v>
      </c>
      <c r="H94" s="49">
        <f>1.974</f>
        <v>1.974</v>
      </c>
      <c r="I94" s="3">
        <f t="shared" si="44"/>
        <v>69.936000000000007</v>
      </c>
      <c r="J94" s="3">
        <f t="shared" si="45"/>
        <v>693.96584399999995</v>
      </c>
      <c r="K94" s="3">
        <f t="shared" si="42"/>
        <v>37.577123999999998</v>
      </c>
      <c r="L94" s="3">
        <f t="shared" si="42"/>
        <v>21.248135999999999</v>
      </c>
      <c r="M94" s="52">
        <f t="shared" si="46"/>
        <v>752.79110400000002</v>
      </c>
      <c r="N94" s="14"/>
      <c r="O94" s="14"/>
      <c r="P94" s="74"/>
      <c r="Q94" s="84"/>
    </row>
    <row r="95" spans="2:17" ht="15" customHeight="1" x14ac:dyDescent="0.3">
      <c r="B95" s="13">
        <v>5</v>
      </c>
      <c r="C95" s="119"/>
      <c r="D95" s="31">
        <f t="shared" si="43"/>
        <v>1106</v>
      </c>
      <c r="E95" s="37" t="s">
        <v>37</v>
      </c>
      <c r="F95" s="49">
        <f>64.471</f>
        <v>64.471000000000004</v>
      </c>
      <c r="G95" s="49">
        <f>3.491</f>
        <v>3.4910000000000001</v>
      </c>
      <c r="H95" s="49">
        <f>1.974</f>
        <v>1.974</v>
      </c>
      <c r="I95" s="3">
        <f t="shared" si="44"/>
        <v>69.936000000000007</v>
      </c>
      <c r="J95" s="3">
        <f t="shared" si="45"/>
        <v>693.96584399999995</v>
      </c>
      <c r="K95" s="3">
        <f t="shared" si="42"/>
        <v>37.577123999999998</v>
      </c>
      <c r="L95" s="3">
        <f t="shared" si="42"/>
        <v>21.248135999999999</v>
      </c>
      <c r="M95" s="52">
        <f t="shared" si="46"/>
        <v>752.79110400000002</v>
      </c>
      <c r="N95" s="14"/>
      <c r="O95" s="14"/>
      <c r="P95" s="74"/>
      <c r="Q95" s="84"/>
    </row>
    <row r="96" spans="2:17" s="19" customFormat="1" ht="15" customHeight="1" x14ac:dyDescent="0.3">
      <c r="B96" s="13">
        <v>5</v>
      </c>
      <c r="C96" s="119"/>
      <c r="D96" s="31">
        <f t="shared" si="43"/>
        <v>1107</v>
      </c>
      <c r="E96" s="37" t="s">
        <v>52</v>
      </c>
      <c r="F96" s="49">
        <f>85.811</f>
        <v>85.811000000000007</v>
      </c>
      <c r="G96" s="49">
        <f>3.904</f>
        <v>3.9039999999999999</v>
      </c>
      <c r="H96" s="49">
        <f>2.118</f>
        <v>2.1179999999999999</v>
      </c>
      <c r="I96" s="3">
        <f t="shared" si="44"/>
        <v>91.832999999999998</v>
      </c>
      <c r="J96" s="3">
        <f t="shared" si="45"/>
        <v>923.66960400000005</v>
      </c>
      <c r="K96" s="3">
        <f t="shared" si="42"/>
        <v>42.022655999999998</v>
      </c>
      <c r="L96" s="3">
        <f t="shared" si="42"/>
        <v>22.798151999999998</v>
      </c>
      <c r="M96" s="52">
        <f t="shared" si="46"/>
        <v>988.49041199999999</v>
      </c>
      <c r="N96" s="14"/>
      <c r="O96" s="14"/>
      <c r="P96" s="74"/>
      <c r="Q96" s="84"/>
    </row>
    <row r="97" spans="2:17" s="19" customFormat="1" ht="15.75" customHeight="1" thickBot="1" x14ac:dyDescent="0.35">
      <c r="B97" s="13">
        <v>5</v>
      </c>
      <c r="C97" s="123"/>
      <c r="D97" s="7">
        <f t="shared" si="43"/>
        <v>1108</v>
      </c>
      <c r="E97" s="40" t="s">
        <v>52</v>
      </c>
      <c r="F97" s="50">
        <f>85.811</f>
        <v>85.811000000000007</v>
      </c>
      <c r="G97" s="50">
        <f>3.904</f>
        <v>3.9039999999999999</v>
      </c>
      <c r="H97" s="50">
        <f>2.118</f>
        <v>2.1179999999999999</v>
      </c>
      <c r="I97" s="8">
        <f t="shared" si="44"/>
        <v>91.832999999999998</v>
      </c>
      <c r="J97" s="8">
        <f t="shared" si="45"/>
        <v>923.66960400000005</v>
      </c>
      <c r="K97" s="8">
        <f t="shared" si="42"/>
        <v>42.022655999999998</v>
      </c>
      <c r="L97" s="8">
        <f t="shared" si="42"/>
        <v>22.798151999999998</v>
      </c>
      <c r="M97" s="53">
        <f t="shared" si="46"/>
        <v>988.49041199999999</v>
      </c>
      <c r="N97" s="16"/>
      <c r="O97" s="16"/>
      <c r="P97" s="77"/>
      <c r="Q97" s="84"/>
    </row>
    <row r="98" spans="2:17" ht="15" customHeight="1" x14ac:dyDescent="0.3">
      <c r="B98" s="13">
        <v>5</v>
      </c>
      <c r="C98" s="122">
        <v>12</v>
      </c>
      <c r="D98" s="35">
        <v>1201</v>
      </c>
      <c r="E98" s="38" t="s">
        <v>50</v>
      </c>
      <c r="F98" s="41">
        <f>56.909</f>
        <v>56.908999999999999</v>
      </c>
      <c r="G98" s="41">
        <f>2.457</f>
        <v>2.4569999999999999</v>
      </c>
      <c r="H98" s="41">
        <f>1.631</f>
        <v>1.631</v>
      </c>
      <c r="I98" s="5">
        <f>F98+G98+H98</f>
        <v>60.997</v>
      </c>
      <c r="J98" s="5">
        <f>F98*10.764</f>
        <v>612.56847599999992</v>
      </c>
      <c r="K98" s="5">
        <f t="shared" si="42"/>
        <v>26.447147999999999</v>
      </c>
      <c r="L98" s="5">
        <f t="shared" si="42"/>
        <v>17.556083999999998</v>
      </c>
      <c r="M98" s="51">
        <f>J98+K98+L98</f>
        <v>656.57170799999994</v>
      </c>
      <c r="N98" s="14"/>
      <c r="O98" s="14"/>
      <c r="P98" s="79"/>
      <c r="Q98" s="84"/>
    </row>
    <row r="99" spans="2:17" ht="15" customHeight="1" x14ac:dyDescent="0.3">
      <c r="B99" s="13">
        <v>5</v>
      </c>
      <c r="C99" s="119"/>
      <c r="D99" s="2">
        <f>D98+1</f>
        <v>1202</v>
      </c>
      <c r="E99" s="2"/>
      <c r="F99" s="54"/>
      <c r="G99" s="54"/>
      <c r="H99" s="54"/>
      <c r="I99" s="17"/>
      <c r="J99" s="17"/>
      <c r="K99" s="17"/>
      <c r="L99" s="17"/>
      <c r="M99" s="55"/>
      <c r="N99" s="18" t="s">
        <v>42</v>
      </c>
      <c r="O99" s="18"/>
      <c r="P99" s="80"/>
      <c r="Q99" s="84"/>
    </row>
    <row r="100" spans="2:17" s="19" customFormat="1" ht="15" customHeight="1" x14ac:dyDescent="0.3">
      <c r="B100" s="13">
        <v>5</v>
      </c>
      <c r="C100" s="119"/>
      <c r="D100" s="31">
        <f t="shared" ref="D100:D105" si="47">D99+1</f>
        <v>1203</v>
      </c>
      <c r="E100" s="37" t="s">
        <v>51</v>
      </c>
      <c r="F100" s="49">
        <f>93.006</f>
        <v>93.006</v>
      </c>
      <c r="G100" s="49">
        <f>4.087</f>
        <v>4.0869999999999997</v>
      </c>
      <c r="H100" s="49">
        <f>2.45</f>
        <v>2.4500000000000002</v>
      </c>
      <c r="I100" s="3">
        <f t="shared" ref="I100:I105" si="48">F100+G100+H100</f>
        <v>99.543000000000006</v>
      </c>
      <c r="J100" s="3">
        <f t="shared" ref="J100:J105" si="49">F100*10.764</f>
        <v>1001.116584</v>
      </c>
      <c r="K100" s="3">
        <f t="shared" si="42"/>
        <v>43.992467999999995</v>
      </c>
      <c r="L100" s="3">
        <f t="shared" si="42"/>
        <v>26.3718</v>
      </c>
      <c r="M100" s="52">
        <f t="shared" ref="M100:M105" si="50">J100+K100+L100</f>
        <v>1071.4808519999999</v>
      </c>
      <c r="N100" s="14"/>
      <c r="O100" s="14"/>
      <c r="P100" s="74"/>
      <c r="Q100" s="84"/>
    </row>
    <row r="101" spans="2:17" s="19" customFormat="1" ht="15" customHeight="1" x14ac:dyDescent="0.3">
      <c r="B101" s="13">
        <v>5</v>
      </c>
      <c r="C101" s="119"/>
      <c r="D101" s="31">
        <f t="shared" si="47"/>
        <v>1204</v>
      </c>
      <c r="E101" s="37" t="s">
        <v>51</v>
      </c>
      <c r="F101" s="49">
        <f>93.006</f>
        <v>93.006</v>
      </c>
      <c r="G101" s="49">
        <f>4.087</f>
        <v>4.0869999999999997</v>
      </c>
      <c r="H101" s="49">
        <f>2.45</f>
        <v>2.4500000000000002</v>
      </c>
      <c r="I101" s="3">
        <f t="shared" si="48"/>
        <v>99.543000000000006</v>
      </c>
      <c r="J101" s="3">
        <f t="shared" si="49"/>
        <v>1001.116584</v>
      </c>
      <c r="K101" s="3">
        <f t="shared" si="42"/>
        <v>43.992467999999995</v>
      </c>
      <c r="L101" s="3">
        <f t="shared" si="42"/>
        <v>26.3718</v>
      </c>
      <c r="M101" s="52">
        <f t="shared" si="50"/>
        <v>1071.4808519999999</v>
      </c>
      <c r="N101" s="14"/>
      <c r="O101" s="14"/>
      <c r="P101" s="74"/>
      <c r="Q101" s="84"/>
    </row>
    <row r="102" spans="2:17" ht="15" customHeight="1" x14ac:dyDescent="0.3">
      <c r="B102" s="13">
        <v>5</v>
      </c>
      <c r="C102" s="119"/>
      <c r="D102" s="37">
        <f t="shared" si="47"/>
        <v>1205</v>
      </c>
      <c r="E102" s="37" t="s">
        <v>37</v>
      </c>
      <c r="F102" s="49">
        <f>64.471</f>
        <v>64.471000000000004</v>
      </c>
      <c r="G102" s="49">
        <f>3.491</f>
        <v>3.4910000000000001</v>
      </c>
      <c r="H102" s="49">
        <f>1.974</f>
        <v>1.974</v>
      </c>
      <c r="I102" s="46">
        <f t="shared" si="48"/>
        <v>69.936000000000007</v>
      </c>
      <c r="J102" s="46">
        <f t="shared" si="49"/>
        <v>693.96584399999995</v>
      </c>
      <c r="K102" s="46">
        <f t="shared" si="42"/>
        <v>37.577123999999998</v>
      </c>
      <c r="L102" s="46">
        <f t="shared" si="42"/>
        <v>21.248135999999999</v>
      </c>
      <c r="M102" s="52">
        <f t="shared" si="50"/>
        <v>752.79110400000002</v>
      </c>
      <c r="N102" s="31"/>
      <c r="O102" s="64"/>
      <c r="P102" s="81"/>
      <c r="Q102" s="84"/>
    </row>
    <row r="103" spans="2:17" ht="15" customHeight="1" x14ac:dyDescent="0.3">
      <c r="B103" s="13">
        <v>5</v>
      </c>
      <c r="C103" s="119"/>
      <c r="D103" s="31">
        <f t="shared" si="47"/>
        <v>1206</v>
      </c>
      <c r="E103" s="37" t="s">
        <v>37</v>
      </c>
      <c r="F103" s="49">
        <f>64.471</f>
        <v>64.471000000000004</v>
      </c>
      <c r="G103" s="49">
        <f>3.491</f>
        <v>3.4910000000000001</v>
      </c>
      <c r="H103" s="49">
        <f>1.974</f>
        <v>1.974</v>
      </c>
      <c r="I103" s="3">
        <f t="shared" si="48"/>
        <v>69.936000000000007</v>
      </c>
      <c r="J103" s="3">
        <f t="shared" si="49"/>
        <v>693.96584399999995</v>
      </c>
      <c r="K103" s="3">
        <f t="shared" si="42"/>
        <v>37.577123999999998</v>
      </c>
      <c r="L103" s="3">
        <f t="shared" si="42"/>
        <v>21.248135999999999</v>
      </c>
      <c r="M103" s="52">
        <f t="shared" si="50"/>
        <v>752.79110400000002</v>
      </c>
      <c r="N103" s="14"/>
      <c r="O103" s="14"/>
      <c r="P103" s="74"/>
      <c r="Q103" s="84"/>
    </row>
    <row r="104" spans="2:17" s="19" customFormat="1" ht="15" customHeight="1" x14ac:dyDescent="0.3">
      <c r="B104" s="13">
        <v>5</v>
      </c>
      <c r="C104" s="119"/>
      <c r="D104" s="31">
        <f t="shared" si="47"/>
        <v>1207</v>
      </c>
      <c r="E104" s="37" t="s">
        <v>52</v>
      </c>
      <c r="F104" s="49">
        <f>85.811</f>
        <v>85.811000000000007</v>
      </c>
      <c r="G104" s="49">
        <f>3.904</f>
        <v>3.9039999999999999</v>
      </c>
      <c r="H104" s="49">
        <f>2.118</f>
        <v>2.1179999999999999</v>
      </c>
      <c r="I104" s="3">
        <f t="shared" si="48"/>
        <v>91.832999999999998</v>
      </c>
      <c r="J104" s="3">
        <f t="shared" si="49"/>
        <v>923.66960400000005</v>
      </c>
      <c r="K104" s="3">
        <f t="shared" si="42"/>
        <v>42.022655999999998</v>
      </c>
      <c r="L104" s="3">
        <f t="shared" si="42"/>
        <v>22.798151999999998</v>
      </c>
      <c r="M104" s="52">
        <f t="shared" si="50"/>
        <v>988.49041199999999</v>
      </c>
      <c r="N104" s="14"/>
      <c r="O104" s="14"/>
      <c r="P104" s="74"/>
      <c r="Q104" s="84"/>
    </row>
    <row r="105" spans="2:17" s="19" customFormat="1" ht="15.75" customHeight="1" thickBot="1" x14ac:dyDescent="0.35">
      <c r="B105" s="13">
        <v>5</v>
      </c>
      <c r="C105" s="123"/>
      <c r="D105" s="7">
        <f t="shared" si="47"/>
        <v>1208</v>
      </c>
      <c r="E105" s="40" t="s">
        <v>52</v>
      </c>
      <c r="F105" s="50">
        <f>85.811</f>
        <v>85.811000000000007</v>
      </c>
      <c r="G105" s="50">
        <f>3.904</f>
        <v>3.9039999999999999</v>
      </c>
      <c r="H105" s="50">
        <f>2.118</f>
        <v>2.1179999999999999</v>
      </c>
      <c r="I105" s="8">
        <f t="shared" si="48"/>
        <v>91.832999999999998</v>
      </c>
      <c r="J105" s="8">
        <f t="shared" si="49"/>
        <v>923.66960400000005</v>
      </c>
      <c r="K105" s="8">
        <f t="shared" si="42"/>
        <v>42.022655999999998</v>
      </c>
      <c r="L105" s="8">
        <f t="shared" si="42"/>
        <v>22.798151999999998</v>
      </c>
      <c r="M105" s="53">
        <f t="shared" si="50"/>
        <v>988.49041199999999</v>
      </c>
      <c r="N105" s="16"/>
      <c r="O105" s="16"/>
      <c r="P105" s="77"/>
      <c r="Q105" s="84"/>
    </row>
    <row r="106" spans="2:17" ht="15" customHeight="1" x14ac:dyDescent="0.3">
      <c r="B106" s="13">
        <v>5</v>
      </c>
      <c r="C106" s="122">
        <v>13</v>
      </c>
      <c r="D106" s="35">
        <v>1301</v>
      </c>
      <c r="E106" s="38" t="s">
        <v>50</v>
      </c>
      <c r="F106" s="41">
        <f>56.909</f>
        <v>56.908999999999999</v>
      </c>
      <c r="G106" s="41">
        <f>2.457</f>
        <v>2.4569999999999999</v>
      </c>
      <c r="H106" s="41">
        <f>1.631</f>
        <v>1.631</v>
      </c>
      <c r="I106" s="5">
        <f>F106+G106+H106</f>
        <v>60.997</v>
      </c>
      <c r="J106" s="5">
        <f>F106*10.764</f>
        <v>612.56847599999992</v>
      </c>
      <c r="K106" s="5">
        <f t="shared" si="42"/>
        <v>26.447147999999999</v>
      </c>
      <c r="L106" s="5">
        <f t="shared" si="42"/>
        <v>17.556083999999998</v>
      </c>
      <c r="M106" s="51">
        <f>J106+K106+L106</f>
        <v>656.57170799999994</v>
      </c>
      <c r="N106" s="14"/>
      <c r="O106" s="14"/>
      <c r="P106" s="79"/>
      <c r="Q106" s="84"/>
    </row>
    <row r="107" spans="2:17" ht="15" customHeight="1" x14ac:dyDescent="0.3">
      <c r="B107" s="13">
        <v>5</v>
      </c>
      <c r="C107" s="119"/>
      <c r="D107" s="31">
        <f>D106+1</f>
        <v>1302</v>
      </c>
      <c r="E107" s="37" t="s">
        <v>50</v>
      </c>
      <c r="F107" s="49">
        <f>56.909</f>
        <v>56.908999999999999</v>
      </c>
      <c r="G107" s="49">
        <f>2.457</f>
        <v>2.4569999999999999</v>
      </c>
      <c r="H107" s="49">
        <f>1.631</f>
        <v>1.631</v>
      </c>
      <c r="I107" s="3">
        <f>F107+G107+H107</f>
        <v>60.997</v>
      </c>
      <c r="J107" s="3">
        <f>F107*10.764</f>
        <v>612.56847599999992</v>
      </c>
      <c r="K107" s="3">
        <f t="shared" si="42"/>
        <v>26.447147999999999</v>
      </c>
      <c r="L107" s="3">
        <f t="shared" si="42"/>
        <v>17.556083999999998</v>
      </c>
      <c r="M107" s="52">
        <f>J107+K107+L107</f>
        <v>656.57170799999994</v>
      </c>
      <c r="N107" s="14"/>
      <c r="O107" s="14"/>
      <c r="P107" s="78"/>
      <c r="Q107" s="84"/>
    </row>
    <row r="108" spans="2:17" s="19" customFormat="1" ht="15" customHeight="1" x14ac:dyDescent="0.3">
      <c r="B108" s="13">
        <v>5</v>
      </c>
      <c r="C108" s="119"/>
      <c r="D108" s="31">
        <f t="shared" ref="D108:D113" si="51">D107+1</f>
        <v>1303</v>
      </c>
      <c r="E108" s="37" t="s">
        <v>51</v>
      </c>
      <c r="F108" s="49">
        <f>93.006</f>
        <v>93.006</v>
      </c>
      <c r="G108" s="49">
        <f>4.087</f>
        <v>4.0869999999999997</v>
      </c>
      <c r="H108" s="49">
        <f>2.45</f>
        <v>2.4500000000000002</v>
      </c>
      <c r="I108" s="3">
        <f t="shared" ref="I108:I113" si="52">F108+G108+H108</f>
        <v>99.543000000000006</v>
      </c>
      <c r="J108" s="3">
        <f t="shared" ref="J108:J113" si="53">F108*10.764</f>
        <v>1001.116584</v>
      </c>
      <c r="K108" s="3">
        <f t="shared" si="42"/>
        <v>43.992467999999995</v>
      </c>
      <c r="L108" s="3">
        <f t="shared" si="42"/>
        <v>26.3718</v>
      </c>
      <c r="M108" s="52">
        <f t="shared" ref="M108:M113" si="54">J108+K108+L108</f>
        <v>1071.4808519999999</v>
      </c>
      <c r="N108" s="14"/>
      <c r="O108" s="14"/>
      <c r="P108" s="74"/>
      <c r="Q108" s="84"/>
    </row>
    <row r="109" spans="2:17" s="19" customFormat="1" ht="15" customHeight="1" x14ac:dyDescent="0.3">
      <c r="B109" s="13">
        <v>5</v>
      </c>
      <c r="C109" s="119"/>
      <c r="D109" s="31">
        <f t="shared" si="51"/>
        <v>1304</v>
      </c>
      <c r="E109" s="37" t="s">
        <v>51</v>
      </c>
      <c r="F109" s="49">
        <f>93.006</f>
        <v>93.006</v>
      </c>
      <c r="G109" s="49">
        <f>4.087</f>
        <v>4.0869999999999997</v>
      </c>
      <c r="H109" s="49">
        <f>2.45</f>
        <v>2.4500000000000002</v>
      </c>
      <c r="I109" s="3">
        <f t="shared" si="52"/>
        <v>99.543000000000006</v>
      </c>
      <c r="J109" s="3">
        <f t="shared" si="53"/>
        <v>1001.116584</v>
      </c>
      <c r="K109" s="3">
        <f t="shared" si="42"/>
        <v>43.992467999999995</v>
      </c>
      <c r="L109" s="3">
        <f t="shared" si="42"/>
        <v>26.3718</v>
      </c>
      <c r="M109" s="52">
        <f t="shared" si="54"/>
        <v>1071.4808519999999</v>
      </c>
      <c r="N109" s="14"/>
      <c r="O109" s="14"/>
      <c r="P109" s="74"/>
      <c r="Q109" s="84"/>
    </row>
    <row r="110" spans="2:17" ht="15" customHeight="1" x14ac:dyDescent="0.3">
      <c r="B110" s="13">
        <v>5</v>
      </c>
      <c r="C110" s="119"/>
      <c r="D110" s="31">
        <f t="shared" si="51"/>
        <v>1305</v>
      </c>
      <c r="E110" s="37" t="s">
        <v>37</v>
      </c>
      <c r="F110" s="49">
        <f>64.471</f>
        <v>64.471000000000004</v>
      </c>
      <c r="G110" s="49">
        <f>3.491</f>
        <v>3.4910000000000001</v>
      </c>
      <c r="H110" s="49">
        <f>1.974</f>
        <v>1.974</v>
      </c>
      <c r="I110" s="3">
        <f t="shared" si="52"/>
        <v>69.936000000000007</v>
      </c>
      <c r="J110" s="3">
        <f t="shared" si="53"/>
        <v>693.96584399999995</v>
      </c>
      <c r="K110" s="3">
        <f t="shared" si="42"/>
        <v>37.577123999999998</v>
      </c>
      <c r="L110" s="3">
        <f t="shared" si="42"/>
        <v>21.248135999999999</v>
      </c>
      <c r="M110" s="52">
        <f t="shared" si="54"/>
        <v>752.79110400000002</v>
      </c>
      <c r="N110" s="14"/>
      <c r="O110" s="14"/>
      <c r="P110" s="74"/>
      <c r="Q110" s="84"/>
    </row>
    <row r="111" spans="2:17" ht="15" customHeight="1" x14ac:dyDescent="0.3">
      <c r="B111" s="13">
        <v>5</v>
      </c>
      <c r="C111" s="119"/>
      <c r="D111" s="31">
        <f t="shared" si="51"/>
        <v>1306</v>
      </c>
      <c r="E111" s="37" t="s">
        <v>37</v>
      </c>
      <c r="F111" s="49">
        <f>64.471</f>
        <v>64.471000000000004</v>
      </c>
      <c r="G111" s="49">
        <f>3.491</f>
        <v>3.4910000000000001</v>
      </c>
      <c r="H111" s="49">
        <f>1.974</f>
        <v>1.974</v>
      </c>
      <c r="I111" s="3">
        <f t="shared" si="52"/>
        <v>69.936000000000007</v>
      </c>
      <c r="J111" s="3">
        <f t="shared" si="53"/>
        <v>693.96584399999995</v>
      </c>
      <c r="K111" s="3">
        <f t="shared" si="42"/>
        <v>37.577123999999998</v>
      </c>
      <c r="L111" s="3">
        <f t="shared" si="42"/>
        <v>21.248135999999999</v>
      </c>
      <c r="M111" s="52">
        <f t="shared" si="54"/>
        <v>752.79110400000002</v>
      </c>
      <c r="N111" s="14"/>
      <c r="O111" s="14"/>
      <c r="P111" s="74"/>
      <c r="Q111" s="84"/>
    </row>
    <row r="112" spans="2:17" s="19" customFormat="1" ht="15" customHeight="1" x14ac:dyDescent="0.3">
      <c r="B112" s="13">
        <v>5</v>
      </c>
      <c r="C112" s="119"/>
      <c r="D112" s="31">
        <f t="shared" si="51"/>
        <v>1307</v>
      </c>
      <c r="E112" s="37" t="s">
        <v>52</v>
      </c>
      <c r="F112" s="49">
        <f>85.811</f>
        <v>85.811000000000007</v>
      </c>
      <c r="G112" s="49">
        <f>3.904</f>
        <v>3.9039999999999999</v>
      </c>
      <c r="H112" s="49">
        <f>2.118</f>
        <v>2.1179999999999999</v>
      </c>
      <c r="I112" s="3">
        <f t="shared" si="52"/>
        <v>91.832999999999998</v>
      </c>
      <c r="J112" s="3">
        <f t="shared" si="53"/>
        <v>923.66960400000005</v>
      </c>
      <c r="K112" s="3">
        <f t="shared" si="42"/>
        <v>42.022655999999998</v>
      </c>
      <c r="L112" s="3">
        <f t="shared" si="42"/>
        <v>22.798151999999998</v>
      </c>
      <c r="M112" s="52">
        <f t="shared" si="54"/>
        <v>988.49041199999999</v>
      </c>
      <c r="N112" s="14"/>
      <c r="O112" s="14"/>
      <c r="P112" s="74"/>
      <c r="Q112" s="84"/>
    </row>
    <row r="113" spans="2:17" s="19" customFormat="1" ht="15.75" customHeight="1" thickBot="1" x14ac:dyDescent="0.35">
      <c r="B113" s="13">
        <v>5</v>
      </c>
      <c r="C113" s="123"/>
      <c r="D113" s="7">
        <f t="shared" si="51"/>
        <v>1308</v>
      </c>
      <c r="E113" s="40" t="s">
        <v>52</v>
      </c>
      <c r="F113" s="50">
        <f>85.811</f>
        <v>85.811000000000007</v>
      </c>
      <c r="G113" s="50">
        <f>3.904</f>
        <v>3.9039999999999999</v>
      </c>
      <c r="H113" s="50">
        <f>2.118</f>
        <v>2.1179999999999999</v>
      </c>
      <c r="I113" s="8">
        <f t="shared" si="52"/>
        <v>91.832999999999998</v>
      </c>
      <c r="J113" s="8">
        <f t="shared" si="53"/>
        <v>923.66960400000005</v>
      </c>
      <c r="K113" s="8">
        <f t="shared" si="42"/>
        <v>42.022655999999998</v>
      </c>
      <c r="L113" s="8">
        <f t="shared" si="42"/>
        <v>22.798151999999998</v>
      </c>
      <c r="M113" s="53">
        <f t="shared" si="54"/>
        <v>988.49041199999999</v>
      </c>
      <c r="N113" s="16"/>
      <c r="O113" s="16"/>
      <c r="P113" s="77"/>
      <c r="Q113" s="84"/>
    </row>
    <row r="114" spans="2:17" ht="15" customHeight="1" x14ac:dyDescent="0.3">
      <c r="B114" s="13">
        <v>5</v>
      </c>
      <c r="C114" s="122">
        <v>14</v>
      </c>
      <c r="D114" s="35">
        <v>1401</v>
      </c>
      <c r="E114" s="38" t="s">
        <v>50</v>
      </c>
      <c r="F114" s="41">
        <f>56.909</f>
        <v>56.908999999999999</v>
      </c>
      <c r="G114" s="41">
        <f>2.457</f>
        <v>2.4569999999999999</v>
      </c>
      <c r="H114" s="41">
        <f>1.631</f>
        <v>1.631</v>
      </c>
      <c r="I114" s="5">
        <f>F114+G114+H114</f>
        <v>60.997</v>
      </c>
      <c r="J114" s="5">
        <f>F114*10.764</f>
        <v>612.56847599999992</v>
      </c>
      <c r="K114" s="5">
        <f t="shared" si="42"/>
        <v>26.447147999999999</v>
      </c>
      <c r="L114" s="5">
        <f t="shared" si="42"/>
        <v>17.556083999999998</v>
      </c>
      <c r="M114" s="51">
        <f>J114+K114+L114</f>
        <v>656.57170799999994</v>
      </c>
      <c r="N114" s="14"/>
      <c r="O114" s="14"/>
      <c r="P114" s="79"/>
      <c r="Q114" s="84"/>
    </row>
    <row r="115" spans="2:17" ht="15" customHeight="1" x14ac:dyDescent="0.3">
      <c r="B115" s="13">
        <v>5</v>
      </c>
      <c r="C115" s="119"/>
      <c r="D115" s="31">
        <f>D114+1</f>
        <v>1402</v>
      </c>
      <c r="E115" s="37" t="s">
        <v>50</v>
      </c>
      <c r="F115" s="49">
        <f>56.909</f>
        <v>56.908999999999999</v>
      </c>
      <c r="G115" s="49">
        <f>2.457</f>
        <v>2.4569999999999999</v>
      </c>
      <c r="H115" s="49">
        <f>1.631</f>
        <v>1.631</v>
      </c>
      <c r="I115" s="3">
        <f>F115+G115+H115</f>
        <v>60.997</v>
      </c>
      <c r="J115" s="3">
        <f>F115*10.764</f>
        <v>612.56847599999992</v>
      </c>
      <c r="K115" s="3">
        <f t="shared" si="42"/>
        <v>26.447147999999999</v>
      </c>
      <c r="L115" s="3">
        <f t="shared" si="42"/>
        <v>17.556083999999998</v>
      </c>
      <c r="M115" s="52">
        <f>J115+K115+L115</f>
        <v>656.57170799999994</v>
      </c>
      <c r="N115" s="14"/>
      <c r="O115" s="14"/>
      <c r="P115" s="78"/>
      <c r="Q115" s="84"/>
    </row>
    <row r="116" spans="2:17" s="19" customFormat="1" ht="15" customHeight="1" x14ac:dyDescent="0.3">
      <c r="B116" s="13">
        <v>5</v>
      </c>
      <c r="C116" s="119"/>
      <c r="D116" s="31">
        <f t="shared" ref="D116:D121" si="55">D115+1</f>
        <v>1403</v>
      </c>
      <c r="E116" s="37" t="s">
        <v>51</v>
      </c>
      <c r="F116" s="49">
        <f>93.006</f>
        <v>93.006</v>
      </c>
      <c r="G116" s="49">
        <f>4.087</f>
        <v>4.0869999999999997</v>
      </c>
      <c r="H116" s="49">
        <f>2.45</f>
        <v>2.4500000000000002</v>
      </c>
      <c r="I116" s="3">
        <f t="shared" ref="I116:I121" si="56">F116+G116+H116</f>
        <v>99.543000000000006</v>
      </c>
      <c r="J116" s="3">
        <f t="shared" ref="J116:J121" si="57">F116*10.764</f>
        <v>1001.116584</v>
      </c>
      <c r="K116" s="3">
        <f t="shared" si="42"/>
        <v>43.992467999999995</v>
      </c>
      <c r="L116" s="3">
        <f t="shared" si="42"/>
        <v>26.3718</v>
      </c>
      <c r="M116" s="52">
        <f t="shared" ref="M116:M121" si="58">J116+K116+L116</f>
        <v>1071.4808519999999</v>
      </c>
      <c r="N116" s="14"/>
      <c r="O116" s="14"/>
      <c r="P116" s="74"/>
      <c r="Q116" s="84"/>
    </row>
    <row r="117" spans="2:17" s="19" customFormat="1" ht="15" customHeight="1" x14ac:dyDescent="0.3">
      <c r="B117" s="13">
        <v>5</v>
      </c>
      <c r="C117" s="119"/>
      <c r="D117" s="31">
        <f t="shared" si="55"/>
        <v>1404</v>
      </c>
      <c r="E117" s="37" t="s">
        <v>51</v>
      </c>
      <c r="F117" s="49">
        <f>93.006</f>
        <v>93.006</v>
      </c>
      <c r="G117" s="49">
        <f>4.087</f>
        <v>4.0869999999999997</v>
      </c>
      <c r="H117" s="49">
        <f>2.45</f>
        <v>2.4500000000000002</v>
      </c>
      <c r="I117" s="3">
        <f t="shared" si="56"/>
        <v>99.543000000000006</v>
      </c>
      <c r="J117" s="3">
        <f t="shared" si="57"/>
        <v>1001.116584</v>
      </c>
      <c r="K117" s="3">
        <f t="shared" si="42"/>
        <v>43.992467999999995</v>
      </c>
      <c r="L117" s="3">
        <f t="shared" si="42"/>
        <v>26.3718</v>
      </c>
      <c r="M117" s="52">
        <f t="shared" si="58"/>
        <v>1071.4808519999999</v>
      </c>
      <c r="N117" s="14"/>
      <c r="O117" s="14"/>
      <c r="P117" s="74"/>
      <c r="Q117" s="84"/>
    </row>
    <row r="118" spans="2:17" ht="15" customHeight="1" x14ac:dyDescent="0.3">
      <c r="B118" s="13">
        <v>5</v>
      </c>
      <c r="C118" s="119"/>
      <c r="D118" s="31">
        <f t="shared" si="55"/>
        <v>1405</v>
      </c>
      <c r="E118" s="37" t="s">
        <v>37</v>
      </c>
      <c r="F118" s="49">
        <f>64.471</f>
        <v>64.471000000000004</v>
      </c>
      <c r="G118" s="49">
        <f>3.491</f>
        <v>3.4910000000000001</v>
      </c>
      <c r="H118" s="49">
        <f>1.974</f>
        <v>1.974</v>
      </c>
      <c r="I118" s="3">
        <f t="shared" si="56"/>
        <v>69.936000000000007</v>
      </c>
      <c r="J118" s="3">
        <f t="shared" si="57"/>
        <v>693.96584399999995</v>
      </c>
      <c r="K118" s="3">
        <f t="shared" si="42"/>
        <v>37.577123999999998</v>
      </c>
      <c r="L118" s="3">
        <f t="shared" si="42"/>
        <v>21.248135999999999</v>
      </c>
      <c r="M118" s="52">
        <f t="shared" si="58"/>
        <v>752.79110400000002</v>
      </c>
      <c r="N118" s="14"/>
      <c r="O118" s="14"/>
      <c r="P118" s="74"/>
      <c r="Q118" s="84"/>
    </row>
    <row r="119" spans="2:17" ht="15" customHeight="1" x14ac:dyDescent="0.3">
      <c r="B119" s="13">
        <v>5</v>
      </c>
      <c r="C119" s="119"/>
      <c r="D119" s="31">
        <f t="shared" si="55"/>
        <v>1406</v>
      </c>
      <c r="E119" s="37" t="s">
        <v>37</v>
      </c>
      <c r="F119" s="49">
        <f>64.471</f>
        <v>64.471000000000004</v>
      </c>
      <c r="G119" s="49">
        <f>3.491</f>
        <v>3.4910000000000001</v>
      </c>
      <c r="H119" s="49">
        <f>1.974</f>
        <v>1.974</v>
      </c>
      <c r="I119" s="3">
        <f t="shared" si="56"/>
        <v>69.936000000000007</v>
      </c>
      <c r="J119" s="3">
        <f t="shared" si="57"/>
        <v>693.96584399999995</v>
      </c>
      <c r="K119" s="3">
        <f t="shared" si="42"/>
        <v>37.577123999999998</v>
      </c>
      <c r="L119" s="3">
        <f t="shared" si="42"/>
        <v>21.248135999999999</v>
      </c>
      <c r="M119" s="52">
        <f t="shared" si="58"/>
        <v>752.79110400000002</v>
      </c>
      <c r="N119" s="14"/>
      <c r="O119" s="14"/>
      <c r="P119" s="74"/>
      <c r="Q119" s="84"/>
    </row>
    <row r="120" spans="2:17" s="19" customFormat="1" ht="15" customHeight="1" x14ac:dyDescent="0.3">
      <c r="B120" s="13">
        <v>5</v>
      </c>
      <c r="C120" s="119"/>
      <c r="D120" s="31">
        <f t="shared" si="55"/>
        <v>1407</v>
      </c>
      <c r="E120" s="37" t="s">
        <v>52</v>
      </c>
      <c r="F120" s="49">
        <f>85.811</f>
        <v>85.811000000000007</v>
      </c>
      <c r="G120" s="49">
        <f>3.904</f>
        <v>3.9039999999999999</v>
      </c>
      <c r="H120" s="49">
        <f>2.118</f>
        <v>2.1179999999999999</v>
      </c>
      <c r="I120" s="3">
        <f t="shared" si="56"/>
        <v>91.832999999999998</v>
      </c>
      <c r="J120" s="3">
        <f t="shared" si="57"/>
        <v>923.66960400000005</v>
      </c>
      <c r="K120" s="3">
        <f t="shared" si="42"/>
        <v>42.022655999999998</v>
      </c>
      <c r="L120" s="3">
        <f t="shared" si="42"/>
        <v>22.798151999999998</v>
      </c>
      <c r="M120" s="52">
        <f t="shared" si="58"/>
        <v>988.49041199999999</v>
      </c>
      <c r="N120" s="14"/>
      <c r="O120" s="14"/>
      <c r="P120" s="74"/>
      <c r="Q120" s="84"/>
    </row>
    <row r="121" spans="2:17" s="19" customFormat="1" ht="15.75" customHeight="1" thickBot="1" x14ac:dyDescent="0.35">
      <c r="B121" s="13">
        <v>5</v>
      </c>
      <c r="C121" s="123"/>
      <c r="D121" s="7">
        <f t="shared" si="55"/>
        <v>1408</v>
      </c>
      <c r="E121" s="40" t="s">
        <v>52</v>
      </c>
      <c r="F121" s="50">
        <f>85.811</f>
        <v>85.811000000000007</v>
      </c>
      <c r="G121" s="50">
        <f>3.904</f>
        <v>3.9039999999999999</v>
      </c>
      <c r="H121" s="50">
        <f>2.118</f>
        <v>2.1179999999999999</v>
      </c>
      <c r="I121" s="8">
        <f t="shared" si="56"/>
        <v>91.832999999999998</v>
      </c>
      <c r="J121" s="8">
        <f t="shared" si="57"/>
        <v>923.66960400000005</v>
      </c>
      <c r="K121" s="8">
        <f t="shared" si="42"/>
        <v>42.022655999999998</v>
      </c>
      <c r="L121" s="8">
        <f t="shared" si="42"/>
        <v>22.798151999999998</v>
      </c>
      <c r="M121" s="53">
        <f t="shared" si="58"/>
        <v>988.49041199999999</v>
      </c>
      <c r="N121" s="16"/>
      <c r="O121" s="16"/>
      <c r="P121" s="77"/>
      <c r="Q121" s="84"/>
    </row>
    <row r="122" spans="2:17" ht="15" customHeight="1" x14ac:dyDescent="0.3">
      <c r="B122" s="13">
        <v>5</v>
      </c>
      <c r="C122" s="122">
        <v>15</v>
      </c>
      <c r="D122" s="35">
        <v>1501</v>
      </c>
      <c r="E122" s="38" t="s">
        <v>50</v>
      </c>
      <c r="F122" s="41">
        <f>56.909</f>
        <v>56.908999999999999</v>
      </c>
      <c r="G122" s="41">
        <f>2.457</f>
        <v>2.4569999999999999</v>
      </c>
      <c r="H122" s="41">
        <f>1.631</f>
        <v>1.631</v>
      </c>
      <c r="I122" s="5">
        <f>F122+G122+H122</f>
        <v>60.997</v>
      </c>
      <c r="J122" s="5">
        <f>F122*10.764</f>
        <v>612.56847599999992</v>
      </c>
      <c r="K122" s="5">
        <f t="shared" si="42"/>
        <v>26.447147999999999</v>
      </c>
      <c r="L122" s="5">
        <f t="shared" si="42"/>
        <v>17.556083999999998</v>
      </c>
      <c r="M122" s="51">
        <f>J122+K122+L122</f>
        <v>656.57170799999994</v>
      </c>
      <c r="N122" s="14"/>
      <c r="O122" s="14"/>
      <c r="P122" s="79"/>
      <c r="Q122" s="84"/>
    </row>
    <row r="123" spans="2:17" ht="15" customHeight="1" x14ac:dyDescent="0.3">
      <c r="B123" s="13">
        <v>5</v>
      </c>
      <c r="C123" s="119"/>
      <c r="D123" s="31">
        <f t="shared" ref="D123:D129" si="59">D122+1</f>
        <v>1502</v>
      </c>
      <c r="E123" s="37" t="s">
        <v>50</v>
      </c>
      <c r="F123" s="49">
        <f>56.909</f>
        <v>56.908999999999999</v>
      </c>
      <c r="G123" s="49">
        <f>2.457</f>
        <v>2.4569999999999999</v>
      </c>
      <c r="H123" s="49">
        <f>1.631</f>
        <v>1.631</v>
      </c>
      <c r="I123" s="3">
        <f>F123+G123+H123</f>
        <v>60.997</v>
      </c>
      <c r="J123" s="3">
        <f>F123*10.764</f>
        <v>612.56847599999992</v>
      </c>
      <c r="K123" s="3">
        <f t="shared" si="42"/>
        <v>26.447147999999999</v>
      </c>
      <c r="L123" s="3">
        <f t="shared" si="42"/>
        <v>17.556083999999998</v>
      </c>
      <c r="M123" s="52">
        <f>J123+K123+L123</f>
        <v>656.57170799999994</v>
      </c>
      <c r="N123" s="14"/>
      <c r="O123" s="14"/>
      <c r="P123" s="78"/>
      <c r="Q123" s="84"/>
    </row>
    <row r="124" spans="2:17" ht="15" customHeight="1" x14ac:dyDescent="0.3">
      <c r="B124" s="13">
        <v>5</v>
      </c>
      <c r="C124" s="119"/>
      <c r="D124" s="31">
        <f t="shared" si="59"/>
        <v>1503</v>
      </c>
      <c r="E124" s="37" t="s">
        <v>51</v>
      </c>
      <c r="F124" s="49">
        <f>93.006</f>
        <v>93.006</v>
      </c>
      <c r="G124" s="49">
        <f>4.087</f>
        <v>4.0869999999999997</v>
      </c>
      <c r="H124" s="49">
        <f>2.45</f>
        <v>2.4500000000000002</v>
      </c>
      <c r="I124" s="3">
        <f t="shared" ref="I124:I129" si="60">F124+G124+H124</f>
        <v>99.543000000000006</v>
      </c>
      <c r="J124" s="3">
        <f t="shared" ref="J124:J129" si="61">F124*10.764</f>
        <v>1001.116584</v>
      </c>
      <c r="K124" s="3">
        <f t="shared" si="42"/>
        <v>43.992467999999995</v>
      </c>
      <c r="L124" s="3">
        <f t="shared" si="42"/>
        <v>26.3718</v>
      </c>
      <c r="M124" s="52">
        <f t="shared" ref="M124:M129" si="62">J124+K124+L124</f>
        <v>1071.4808519999999</v>
      </c>
      <c r="N124" s="14"/>
      <c r="O124" s="14"/>
      <c r="P124" s="74"/>
      <c r="Q124" s="84"/>
    </row>
    <row r="125" spans="2:17" s="19" customFormat="1" ht="15" customHeight="1" x14ac:dyDescent="0.3">
      <c r="B125" s="13">
        <v>5</v>
      </c>
      <c r="C125" s="119"/>
      <c r="D125" s="31">
        <f t="shared" si="59"/>
        <v>1504</v>
      </c>
      <c r="E125" s="37" t="s">
        <v>51</v>
      </c>
      <c r="F125" s="49">
        <f>93.006</f>
        <v>93.006</v>
      </c>
      <c r="G125" s="49">
        <f>4.087</f>
        <v>4.0869999999999997</v>
      </c>
      <c r="H125" s="49">
        <f>2.45</f>
        <v>2.4500000000000002</v>
      </c>
      <c r="I125" s="3">
        <f t="shared" si="60"/>
        <v>99.543000000000006</v>
      </c>
      <c r="J125" s="3">
        <f t="shared" si="61"/>
        <v>1001.116584</v>
      </c>
      <c r="K125" s="3">
        <f t="shared" si="42"/>
        <v>43.992467999999995</v>
      </c>
      <c r="L125" s="3">
        <f t="shared" si="42"/>
        <v>26.3718</v>
      </c>
      <c r="M125" s="52">
        <f t="shared" si="62"/>
        <v>1071.4808519999999</v>
      </c>
      <c r="N125" s="14"/>
      <c r="O125" s="14"/>
      <c r="P125" s="74"/>
      <c r="Q125" s="84"/>
    </row>
    <row r="126" spans="2:17" ht="15" customHeight="1" x14ac:dyDescent="0.3">
      <c r="B126" s="13">
        <v>5</v>
      </c>
      <c r="C126" s="119"/>
      <c r="D126" s="31">
        <f t="shared" si="59"/>
        <v>1505</v>
      </c>
      <c r="E126" s="37" t="s">
        <v>37</v>
      </c>
      <c r="F126" s="49">
        <f>64.471</f>
        <v>64.471000000000004</v>
      </c>
      <c r="G126" s="49">
        <f>3.491</f>
        <v>3.4910000000000001</v>
      </c>
      <c r="H126" s="49">
        <f>1.974</f>
        <v>1.974</v>
      </c>
      <c r="I126" s="3">
        <f t="shared" si="60"/>
        <v>69.936000000000007</v>
      </c>
      <c r="J126" s="3">
        <f t="shared" si="61"/>
        <v>693.96584399999995</v>
      </c>
      <c r="K126" s="3">
        <f t="shared" si="42"/>
        <v>37.577123999999998</v>
      </c>
      <c r="L126" s="3">
        <f t="shared" si="42"/>
        <v>21.248135999999999</v>
      </c>
      <c r="M126" s="52">
        <f t="shared" si="62"/>
        <v>752.79110400000002</v>
      </c>
      <c r="N126" s="14"/>
      <c r="O126" s="14"/>
      <c r="P126" s="74"/>
      <c r="Q126" s="84"/>
    </row>
    <row r="127" spans="2:17" ht="15" customHeight="1" x14ac:dyDescent="0.3">
      <c r="B127" s="13">
        <v>5</v>
      </c>
      <c r="C127" s="119"/>
      <c r="D127" s="31">
        <f t="shared" si="59"/>
        <v>1506</v>
      </c>
      <c r="E127" s="37" t="s">
        <v>37</v>
      </c>
      <c r="F127" s="49">
        <f>64.471</f>
        <v>64.471000000000004</v>
      </c>
      <c r="G127" s="49">
        <f>3.491</f>
        <v>3.4910000000000001</v>
      </c>
      <c r="H127" s="49">
        <f>1.974</f>
        <v>1.974</v>
      </c>
      <c r="I127" s="3">
        <f t="shared" si="60"/>
        <v>69.936000000000007</v>
      </c>
      <c r="J127" s="3">
        <f t="shared" si="61"/>
        <v>693.96584399999995</v>
      </c>
      <c r="K127" s="3">
        <f t="shared" si="42"/>
        <v>37.577123999999998</v>
      </c>
      <c r="L127" s="3">
        <f t="shared" si="42"/>
        <v>21.248135999999999</v>
      </c>
      <c r="M127" s="52">
        <f t="shared" si="62"/>
        <v>752.79110400000002</v>
      </c>
      <c r="N127" s="14"/>
      <c r="O127" s="14"/>
      <c r="P127" s="74"/>
      <c r="Q127" s="84"/>
    </row>
    <row r="128" spans="2:17" s="19" customFormat="1" ht="15" customHeight="1" x14ac:dyDescent="0.3">
      <c r="B128" s="13">
        <v>5</v>
      </c>
      <c r="C128" s="119"/>
      <c r="D128" s="31">
        <f t="shared" si="59"/>
        <v>1507</v>
      </c>
      <c r="E128" s="37" t="s">
        <v>52</v>
      </c>
      <c r="F128" s="49">
        <f>85.811</f>
        <v>85.811000000000007</v>
      </c>
      <c r="G128" s="49">
        <f>3.904</f>
        <v>3.9039999999999999</v>
      </c>
      <c r="H128" s="49">
        <f>2.118</f>
        <v>2.1179999999999999</v>
      </c>
      <c r="I128" s="3">
        <f t="shared" si="60"/>
        <v>91.832999999999998</v>
      </c>
      <c r="J128" s="3">
        <f t="shared" si="61"/>
        <v>923.66960400000005</v>
      </c>
      <c r="K128" s="3">
        <f t="shared" si="42"/>
        <v>42.022655999999998</v>
      </c>
      <c r="L128" s="3">
        <f t="shared" si="42"/>
        <v>22.798151999999998</v>
      </c>
      <c r="M128" s="52">
        <f t="shared" si="62"/>
        <v>988.49041199999999</v>
      </c>
      <c r="N128" s="14"/>
      <c r="O128" s="14"/>
      <c r="P128" s="74"/>
      <c r="Q128" s="84"/>
    </row>
    <row r="129" spans="2:17" s="19" customFormat="1" ht="15.75" customHeight="1" thickBot="1" x14ac:dyDescent="0.35">
      <c r="B129" s="13">
        <v>5</v>
      </c>
      <c r="C129" s="123"/>
      <c r="D129" s="7">
        <f t="shared" si="59"/>
        <v>1508</v>
      </c>
      <c r="E129" s="40" t="s">
        <v>52</v>
      </c>
      <c r="F129" s="50">
        <f>85.811</f>
        <v>85.811000000000007</v>
      </c>
      <c r="G129" s="50">
        <f>3.904</f>
        <v>3.9039999999999999</v>
      </c>
      <c r="H129" s="50">
        <f>2.118</f>
        <v>2.1179999999999999</v>
      </c>
      <c r="I129" s="8">
        <f t="shared" si="60"/>
        <v>91.832999999999998</v>
      </c>
      <c r="J129" s="8">
        <f t="shared" si="61"/>
        <v>923.66960400000005</v>
      </c>
      <c r="K129" s="8">
        <f t="shared" si="42"/>
        <v>42.022655999999998</v>
      </c>
      <c r="L129" s="8">
        <f t="shared" si="42"/>
        <v>22.798151999999998</v>
      </c>
      <c r="M129" s="53">
        <f t="shared" si="62"/>
        <v>988.49041199999999</v>
      </c>
      <c r="N129" s="16"/>
      <c r="O129" s="16"/>
      <c r="P129" s="77"/>
      <c r="Q129" s="84"/>
    </row>
    <row r="130" spans="2:17" ht="15" customHeight="1" x14ac:dyDescent="0.3">
      <c r="B130" s="13">
        <v>5</v>
      </c>
      <c r="C130" s="122">
        <v>16</v>
      </c>
      <c r="D130" s="35">
        <v>1601</v>
      </c>
      <c r="E130" s="38" t="s">
        <v>50</v>
      </c>
      <c r="F130" s="41">
        <f>56.909</f>
        <v>56.908999999999999</v>
      </c>
      <c r="G130" s="41">
        <f>2.457</f>
        <v>2.4569999999999999</v>
      </c>
      <c r="H130" s="41">
        <f>1.631</f>
        <v>1.631</v>
      </c>
      <c r="I130" s="5">
        <f>F130+G130+H130</f>
        <v>60.997</v>
      </c>
      <c r="J130" s="5">
        <f>F130*10.764</f>
        <v>612.56847599999992</v>
      </c>
      <c r="K130" s="5">
        <f t="shared" si="42"/>
        <v>26.447147999999999</v>
      </c>
      <c r="L130" s="5">
        <f t="shared" si="42"/>
        <v>17.556083999999998</v>
      </c>
      <c r="M130" s="51">
        <f>J130+K130+L130</f>
        <v>656.57170799999994</v>
      </c>
      <c r="N130" s="14"/>
      <c r="O130" s="14"/>
      <c r="P130" s="79"/>
      <c r="Q130" s="84"/>
    </row>
    <row r="131" spans="2:17" ht="15" customHeight="1" x14ac:dyDescent="0.3">
      <c r="B131" s="13">
        <v>5</v>
      </c>
      <c r="C131" s="119"/>
      <c r="D131" s="31">
        <f t="shared" ref="D131:D137" si="63">D130+1</f>
        <v>1602</v>
      </c>
      <c r="E131" s="37" t="s">
        <v>50</v>
      </c>
      <c r="F131" s="49">
        <f>56.909</f>
        <v>56.908999999999999</v>
      </c>
      <c r="G131" s="49">
        <f>2.457</f>
        <v>2.4569999999999999</v>
      </c>
      <c r="H131" s="49">
        <f>1.631</f>
        <v>1.631</v>
      </c>
      <c r="I131" s="3">
        <f>F131+G131+H131</f>
        <v>60.997</v>
      </c>
      <c r="J131" s="3">
        <f>F131*10.764</f>
        <v>612.56847599999992</v>
      </c>
      <c r="K131" s="3">
        <f t="shared" si="42"/>
        <v>26.447147999999999</v>
      </c>
      <c r="L131" s="3">
        <f t="shared" si="42"/>
        <v>17.556083999999998</v>
      </c>
      <c r="M131" s="52">
        <f>J131+K131+L131</f>
        <v>656.57170799999994</v>
      </c>
      <c r="N131" s="14"/>
      <c r="O131" s="14"/>
      <c r="P131" s="78"/>
      <c r="Q131" s="84"/>
    </row>
    <row r="132" spans="2:17" s="19" customFormat="1" ht="15" customHeight="1" x14ac:dyDescent="0.3">
      <c r="B132" s="13">
        <v>5</v>
      </c>
      <c r="C132" s="119"/>
      <c r="D132" s="31">
        <f t="shared" si="63"/>
        <v>1603</v>
      </c>
      <c r="E132" s="37" t="s">
        <v>51</v>
      </c>
      <c r="F132" s="49">
        <f>93.006</f>
        <v>93.006</v>
      </c>
      <c r="G132" s="49">
        <f>4.087</f>
        <v>4.0869999999999997</v>
      </c>
      <c r="H132" s="49">
        <f>2.45</f>
        <v>2.4500000000000002</v>
      </c>
      <c r="I132" s="3">
        <f t="shared" ref="I132:I137" si="64">F132+G132+H132</f>
        <v>99.543000000000006</v>
      </c>
      <c r="J132" s="3">
        <f t="shared" ref="J132:J137" si="65">F132*10.764</f>
        <v>1001.116584</v>
      </c>
      <c r="K132" s="3">
        <f t="shared" si="42"/>
        <v>43.992467999999995</v>
      </c>
      <c r="L132" s="3">
        <f t="shared" si="42"/>
        <v>26.3718</v>
      </c>
      <c r="M132" s="52">
        <f t="shared" ref="M132:M137" si="66">J132+K132+L132</f>
        <v>1071.4808519999999</v>
      </c>
      <c r="N132" s="14"/>
      <c r="O132" s="14"/>
      <c r="P132" s="74"/>
      <c r="Q132" s="84"/>
    </row>
    <row r="133" spans="2:17" s="19" customFormat="1" ht="15" customHeight="1" x14ac:dyDescent="0.3">
      <c r="B133" s="13">
        <v>5</v>
      </c>
      <c r="C133" s="119"/>
      <c r="D133" s="31">
        <f t="shared" si="63"/>
        <v>1604</v>
      </c>
      <c r="E133" s="37" t="s">
        <v>51</v>
      </c>
      <c r="F133" s="49">
        <f>93.006</f>
        <v>93.006</v>
      </c>
      <c r="G133" s="49">
        <f>4.087</f>
        <v>4.0869999999999997</v>
      </c>
      <c r="H133" s="49">
        <f>2.45</f>
        <v>2.4500000000000002</v>
      </c>
      <c r="I133" s="3">
        <f t="shared" si="64"/>
        <v>99.543000000000006</v>
      </c>
      <c r="J133" s="3">
        <f t="shared" si="65"/>
        <v>1001.116584</v>
      </c>
      <c r="K133" s="3">
        <f t="shared" si="42"/>
        <v>43.992467999999995</v>
      </c>
      <c r="L133" s="3">
        <f t="shared" si="42"/>
        <v>26.3718</v>
      </c>
      <c r="M133" s="52">
        <f t="shared" si="66"/>
        <v>1071.4808519999999</v>
      </c>
      <c r="N133" s="14"/>
      <c r="O133" s="14"/>
      <c r="P133" s="74"/>
      <c r="Q133" s="84"/>
    </row>
    <row r="134" spans="2:17" ht="15" customHeight="1" x14ac:dyDescent="0.3">
      <c r="B134" s="13">
        <v>5</v>
      </c>
      <c r="C134" s="119"/>
      <c r="D134" s="31">
        <f t="shared" si="63"/>
        <v>1605</v>
      </c>
      <c r="E134" s="37" t="s">
        <v>37</v>
      </c>
      <c r="F134" s="49">
        <f>64.471</f>
        <v>64.471000000000004</v>
      </c>
      <c r="G134" s="49">
        <f>3.491</f>
        <v>3.4910000000000001</v>
      </c>
      <c r="H134" s="49">
        <f>1.974</f>
        <v>1.974</v>
      </c>
      <c r="I134" s="3">
        <f t="shared" si="64"/>
        <v>69.936000000000007</v>
      </c>
      <c r="J134" s="3">
        <f t="shared" si="65"/>
        <v>693.96584399999995</v>
      </c>
      <c r="K134" s="3">
        <f t="shared" si="42"/>
        <v>37.577123999999998</v>
      </c>
      <c r="L134" s="3">
        <f t="shared" si="42"/>
        <v>21.248135999999999</v>
      </c>
      <c r="M134" s="52">
        <f t="shared" si="66"/>
        <v>752.79110400000002</v>
      </c>
      <c r="N134" s="14"/>
      <c r="O134" s="14"/>
      <c r="P134" s="74"/>
      <c r="Q134" s="84"/>
    </row>
    <row r="135" spans="2:17" ht="15" customHeight="1" x14ac:dyDescent="0.3">
      <c r="B135" s="13">
        <v>5</v>
      </c>
      <c r="C135" s="119"/>
      <c r="D135" s="31">
        <f t="shared" si="63"/>
        <v>1606</v>
      </c>
      <c r="E135" s="37" t="s">
        <v>37</v>
      </c>
      <c r="F135" s="49">
        <f>64.471</f>
        <v>64.471000000000004</v>
      </c>
      <c r="G135" s="49">
        <f>3.491</f>
        <v>3.4910000000000001</v>
      </c>
      <c r="H135" s="49">
        <f>1.974</f>
        <v>1.974</v>
      </c>
      <c r="I135" s="3">
        <f t="shared" si="64"/>
        <v>69.936000000000007</v>
      </c>
      <c r="J135" s="3">
        <f t="shared" si="65"/>
        <v>693.96584399999995</v>
      </c>
      <c r="K135" s="3">
        <f t="shared" si="42"/>
        <v>37.577123999999998</v>
      </c>
      <c r="L135" s="3">
        <f t="shared" si="42"/>
        <v>21.248135999999999</v>
      </c>
      <c r="M135" s="52">
        <f t="shared" si="66"/>
        <v>752.79110400000002</v>
      </c>
      <c r="N135" s="14"/>
      <c r="O135" s="14"/>
      <c r="P135" s="74"/>
      <c r="Q135" s="84"/>
    </row>
    <row r="136" spans="2:17" s="19" customFormat="1" ht="15" customHeight="1" x14ac:dyDescent="0.3">
      <c r="B136" s="13">
        <v>5</v>
      </c>
      <c r="C136" s="119"/>
      <c r="D136" s="31">
        <f t="shared" si="63"/>
        <v>1607</v>
      </c>
      <c r="E136" s="37" t="s">
        <v>52</v>
      </c>
      <c r="F136" s="49">
        <f>85.811</f>
        <v>85.811000000000007</v>
      </c>
      <c r="G136" s="49">
        <f>3.904</f>
        <v>3.9039999999999999</v>
      </c>
      <c r="H136" s="49">
        <f>2.118</f>
        <v>2.1179999999999999</v>
      </c>
      <c r="I136" s="3">
        <f t="shared" si="64"/>
        <v>91.832999999999998</v>
      </c>
      <c r="J136" s="3">
        <f t="shared" si="65"/>
        <v>923.66960400000005</v>
      </c>
      <c r="K136" s="3">
        <f t="shared" si="42"/>
        <v>42.022655999999998</v>
      </c>
      <c r="L136" s="3">
        <f t="shared" si="42"/>
        <v>22.798151999999998</v>
      </c>
      <c r="M136" s="52">
        <f t="shared" si="66"/>
        <v>988.49041199999999</v>
      </c>
      <c r="N136" s="14"/>
      <c r="O136" s="14"/>
      <c r="P136" s="74"/>
      <c r="Q136" s="84"/>
    </row>
    <row r="137" spans="2:17" s="19" customFormat="1" ht="15.75" customHeight="1" thickBot="1" x14ac:dyDescent="0.35">
      <c r="B137" s="13">
        <v>5</v>
      </c>
      <c r="C137" s="123"/>
      <c r="D137" s="7">
        <f t="shared" si="63"/>
        <v>1608</v>
      </c>
      <c r="E137" s="40" t="s">
        <v>52</v>
      </c>
      <c r="F137" s="50">
        <f>85.811</f>
        <v>85.811000000000007</v>
      </c>
      <c r="G137" s="50">
        <f>3.904</f>
        <v>3.9039999999999999</v>
      </c>
      <c r="H137" s="50">
        <f>2.118</f>
        <v>2.1179999999999999</v>
      </c>
      <c r="I137" s="8">
        <f t="shared" si="64"/>
        <v>91.832999999999998</v>
      </c>
      <c r="J137" s="8">
        <f t="shared" si="65"/>
        <v>923.66960400000005</v>
      </c>
      <c r="K137" s="8">
        <f t="shared" si="42"/>
        <v>42.022655999999998</v>
      </c>
      <c r="L137" s="8">
        <f t="shared" si="42"/>
        <v>22.798151999999998</v>
      </c>
      <c r="M137" s="53">
        <f t="shared" si="66"/>
        <v>988.49041199999999</v>
      </c>
      <c r="N137" s="16"/>
      <c r="O137" s="16"/>
      <c r="P137" s="77"/>
      <c r="Q137" s="84"/>
    </row>
    <row r="138" spans="2:17" ht="15" customHeight="1" x14ac:dyDescent="0.3">
      <c r="B138" s="13">
        <v>5</v>
      </c>
      <c r="C138" s="122">
        <v>17</v>
      </c>
      <c r="D138" s="35">
        <v>1701</v>
      </c>
      <c r="E138" s="38" t="s">
        <v>50</v>
      </c>
      <c r="F138" s="41">
        <f>56.909</f>
        <v>56.908999999999999</v>
      </c>
      <c r="G138" s="41">
        <f>2.457</f>
        <v>2.4569999999999999</v>
      </c>
      <c r="H138" s="41">
        <f>1.631</f>
        <v>1.631</v>
      </c>
      <c r="I138" s="5">
        <f>F138+G138+H138</f>
        <v>60.997</v>
      </c>
      <c r="J138" s="5">
        <f>F138*10.764</f>
        <v>612.56847599999992</v>
      </c>
      <c r="K138" s="5">
        <f t="shared" si="42"/>
        <v>26.447147999999999</v>
      </c>
      <c r="L138" s="5">
        <f t="shared" si="42"/>
        <v>17.556083999999998</v>
      </c>
      <c r="M138" s="51">
        <f>J138+K138+L138</f>
        <v>656.57170799999994</v>
      </c>
      <c r="N138" s="14"/>
      <c r="O138" s="14"/>
      <c r="P138" s="79"/>
      <c r="Q138" s="84"/>
    </row>
    <row r="139" spans="2:17" ht="15" customHeight="1" x14ac:dyDescent="0.3">
      <c r="B139" s="13">
        <v>5</v>
      </c>
      <c r="C139" s="119"/>
      <c r="D139" s="2">
        <f t="shared" ref="D139:D145" si="67">D138+1</f>
        <v>1702</v>
      </c>
      <c r="E139" s="2"/>
      <c r="F139" s="54"/>
      <c r="G139" s="54"/>
      <c r="H139" s="54"/>
      <c r="I139" s="17"/>
      <c r="J139" s="17"/>
      <c r="K139" s="17"/>
      <c r="L139" s="17"/>
      <c r="M139" s="55"/>
      <c r="N139" s="18" t="s">
        <v>43</v>
      </c>
      <c r="O139" s="18"/>
      <c r="P139" s="80"/>
      <c r="Q139" s="84"/>
    </row>
    <row r="140" spans="2:17" s="19" customFormat="1" ht="15" customHeight="1" x14ac:dyDescent="0.3">
      <c r="B140" s="13">
        <v>5</v>
      </c>
      <c r="C140" s="119"/>
      <c r="D140" s="31">
        <f t="shared" si="67"/>
        <v>1703</v>
      </c>
      <c r="E140" s="37" t="s">
        <v>51</v>
      </c>
      <c r="F140" s="49">
        <f>93.006</f>
        <v>93.006</v>
      </c>
      <c r="G140" s="49">
        <f>4.087</f>
        <v>4.0869999999999997</v>
      </c>
      <c r="H140" s="49">
        <f>2.45</f>
        <v>2.4500000000000002</v>
      </c>
      <c r="I140" s="3">
        <f t="shared" ref="I140:I145" si="68">F140+G140+H140</f>
        <v>99.543000000000006</v>
      </c>
      <c r="J140" s="3">
        <f t="shared" ref="J140:J145" si="69">F140*10.764</f>
        <v>1001.116584</v>
      </c>
      <c r="K140" s="3">
        <f t="shared" si="42"/>
        <v>43.992467999999995</v>
      </c>
      <c r="L140" s="3">
        <f t="shared" si="42"/>
        <v>26.3718</v>
      </c>
      <c r="M140" s="52">
        <f t="shared" ref="M140:M145" si="70">J140+K140+L140</f>
        <v>1071.4808519999999</v>
      </c>
      <c r="N140" s="14"/>
      <c r="O140" s="14"/>
      <c r="P140" s="74"/>
      <c r="Q140" s="84"/>
    </row>
    <row r="141" spans="2:17" s="19" customFormat="1" ht="15" customHeight="1" x14ac:dyDescent="0.3">
      <c r="B141" s="13">
        <v>5</v>
      </c>
      <c r="C141" s="119"/>
      <c r="D141" s="31">
        <f t="shared" si="67"/>
        <v>1704</v>
      </c>
      <c r="E141" s="37" t="s">
        <v>51</v>
      </c>
      <c r="F141" s="49">
        <f>93.006</f>
        <v>93.006</v>
      </c>
      <c r="G141" s="49">
        <f>4.087</f>
        <v>4.0869999999999997</v>
      </c>
      <c r="H141" s="49">
        <f>2.45</f>
        <v>2.4500000000000002</v>
      </c>
      <c r="I141" s="3">
        <f t="shared" si="68"/>
        <v>99.543000000000006</v>
      </c>
      <c r="J141" s="3">
        <f t="shared" si="69"/>
        <v>1001.116584</v>
      </c>
      <c r="K141" s="3">
        <f t="shared" si="42"/>
        <v>43.992467999999995</v>
      </c>
      <c r="L141" s="3">
        <f t="shared" si="42"/>
        <v>26.3718</v>
      </c>
      <c r="M141" s="52">
        <f t="shared" si="70"/>
        <v>1071.4808519999999</v>
      </c>
      <c r="N141" s="14"/>
      <c r="O141" s="14"/>
      <c r="P141" s="74"/>
      <c r="Q141" s="84"/>
    </row>
    <row r="142" spans="2:17" ht="15" customHeight="1" x14ac:dyDescent="0.3">
      <c r="B142" s="13">
        <v>5</v>
      </c>
      <c r="C142" s="119"/>
      <c r="D142" s="37">
        <f t="shared" si="67"/>
        <v>1705</v>
      </c>
      <c r="E142" s="37" t="s">
        <v>37</v>
      </c>
      <c r="F142" s="49">
        <f>64.471</f>
        <v>64.471000000000004</v>
      </c>
      <c r="G142" s="49">
        <f>3.491</f>
        <v>3.4910000000000001</v>
      </c>
      <c r="H142" s="49">
        <f>1.974</f>
        <v>1.974</v>
      </c>
      <c r="I142" s="46">
        <f t="shared" si="68"/>
        <v>69.936000000000007</v>
      </c>
      <c r="J142" s="46">
        <f t="shared" si="69"/>
        <v>693.96584399999995</v>
      </c>
      <c r="K142" s="46">
        <f t="shared" si="42"/>
        <v>37.577123999999998</v>
      </c>
      <c r="L142" s="46">
        <f t="shared" si="42"/>
        <v>21.248135999999999</v>
      </c>
      <c r="M142" s="52">
        <f t="shared" si="70"/>
        <v>752.79110400000002</v>
      </c>
      <c r="N142" s="31"/>
      <c r="O142" s="64"/>
      <c r="P142" s="81"/>
      <c r="Q142" s="84"/>
    </row>
    <row r="143" spans="2:17" ht="15" customHeight="1" x14ac:dyDescent="0.3">
      <c r="B143" s="13">
        <v>5</v>
      </c>
      <c r="C143" s="119"/>
      <c r="D143" s="31">
        <f t="shared" si="67"/>
        <v>1706</v>
      </c>
      <c r="E143" s="37" t="s">
        <v>37</v>
      </c>
      <c r="F143" s="49">
        <f>64.471</f>
        <v>64.471000000000004</v>
      </c>
      <c r="G143" s="49">
        <f>3.491</f>
        <v>3.4910000000000001</v>
      </c>
      <c r="H143" s="49">
        <f>1.974</f>
        <v>1.974</v>
      </c>
      <c r="I143" s="3">
        <f t="shared" si="68"/>
        <v>69.936000000000007</v>
      </c>
      <c r="J143" s="3">
        <f t="shared" si="69"/>
        <v>693.96584399999995</v>
      </c>
      <c r="K143" s="3">
        <f t="shared" si="42"/>
        <v>37.577123999999998</v>
      </c>
      <c r="L143" s="3">
        <f t="shared" si="42"/>
        <v>21.248135999999999</v>
      </c>
      <c r="M143" s="52">
        <f t="shared" si="70"/>
        <v>752.79110400000002</v>
      </c>
      <c r="N143" s="14"/>
      <c r="O143" s="14"/>
      <c r="P143" s="74"/>
      <c r="Q143" s="84"/>
    </row>
    <row r="144" spans="2:17" s="19" customFormat="1" ht="15" customHeight="1" x14ac:dyDescent="0.3">
      <c r="B144" s="13">
        <v>5</v>
      </c>
      <c r="C144" s="119"/>
      <c r="D144" s="31">
        <f t="shared" si="67"/>
        <v>1707</v>
      </c>
      <c r="E144" s="37" t="s">
        <v>52</v>
      </c>
      <c r="F144" s="49">
        <f>85.811</f>
        <v>85.811000000000007</v>
      </c>
      <c r="G144" s="49">
        <f>3.904</f>
        <v>3.9039999999999999</v>
      </c>
      <c r="H144" s="49">
        <f>2.118</f>
        <v>2.1179999999999999</v>
      </c>
      <c r="I144" s="3">
        <f t="shared" si="68"/>
        <v>91.832999999999998</v>
      </c>
      <c r="J144" s="3">
        <f t="shared" si="69"/>
        <v>923.66960400000005</v>
      </c>
      <c r="K144" s="3">
        <f t="shared" si="42"/>
        <v>42.022655999999998</v>
      </c>
      <c r="L144" s="3">
        <f t="shared" si="42"/>
        <v>22.798151999999998</v>
      </c>
      <c r="M144" s="52">
        <f t="shared" si="70"/>
        <v>988.49041199999999</v>
      </c>
      <c r="N144" s="14"/>
      <c r="O144" s="14"/>
      <c r="P144" s="74"/>
      <c r="Q144" s="84"/>
    </row>
    <row r="145" spans="2:17" s="19" customFormat="1" ht="15.75" customHeight="1" thickBot="1" x14ac:dyDescent="0.35">
      <c r="B145" s="13">
        <v>5</v>
      </c>
      <c r="C145" s="123"/>
      <c r="D145" s="7">
        <f t="shared" si="67"/>
        <v>1708</v>
      </c>
      <c r="E145" s="40" t="s">
        <v>52</v>
      </c>
      <c r="F145" s="50">
        <f>85.811</f>
        <v>85.811000000000007</v>
      </c>
      <c r="G145" s="50">
        <f>3.904</f>
        <v>3.9039999999999999</v>
      </c>
      <c r="H145" s="50">
        <f>2.118</f>
        <v>2.1179999999999999</v>
      </c>
      <c r="I145" s="8">
        <f t="shared" si="68"/>
        <v>91.832999999999998</v>
      </c>
      <c r="J145" s="8">
        <f t="shared" si="69"/>
        <v>923.66960400000005</v>
      </c>
      <c r="K145" s="8">
        <f t="shared" si="42"/>
        <v>42.022655999999998</v>
      </c>
      <c r="L145" s="8">
        <f t="shared" si="42"/>
        <v>22.798151999999998</v>
      </c>
      <c r="M145" s="53">
        <f t="shared" si="70"/>
        <v>988.49041199999999</v>
      </c>
      <c r="N145" s="16"/>
      <c r="O145" s="16"/>
      <c r="P145" s="77"/>
      <c r="Q145" s="84"/>
    </row>
    <row r="146" spans="2:17" ht="15" customHeight="1" x14ac:dyDescent="0.3">
      <c r="B146" s="13">
        <v>5</v>
      </c>
      <c r="C146" s="122">
        <v>18</v>
      </c>
      <c r="D146" s="35">
        <v>1801</v>
      </c>
      <c r="E146" s="38" t="s">
        <v>50</v>
      </c>
      <c r="F146" s="41">
        <f>56.909</f>
        <v>56.908999999999999</v>
      </c>
      <c r="G146" s="41">
        <f>2.457</f>
        <v>2.4569999999999999</v>
      </c>
      <c r="H146" s="41">
        <f>1.631</f>
        <v>1.631</v>
      </c>
      <c r="I146" s="5">
        <f>F146+G146+H146</f>
        <v>60.997</v>
      </c>
      <c r="J146" s="5">
        <f>F146*10.764</f>
        <v>612.56847599999992</v>
      </c>
      <c r="K146" s="5">
        <f t="shared" si="42"/>
        <v>26.447147999999999</v>
      </c>
      <c r="L146" s="5">
        <f t="shared" si="42"/>
        <v>17.556083999999998</v>
      </c>
      <c r="M146" s="51">
        <f>J146+K146+L146</f>
        <v>656.57170799999994</v>
      </c>
      <c r="N146" s="14"/>
      <c r="O146" s="14"/>
      <c r="P146" s="79"/>
      <c r="Q146" s="84"/>
    </row>
    <row r="147" spans="2:17" ht="15" customHeight="1" x14ac:dyDescent="0.3">
      <c r="B147" s="13">
        <v>5</v>
      </c>
      <c r="C147" s="119"/>
      <c r="D147" s="31">
        <f t="shared" ref="D147:D153" si="71">D146+1</f>
        <v>1802</v>
      </c>
      <c r="E147" s="37" t="s">
        <v>50</v>
      </c>
      <c r="F147" s="49">
        <f>56.909</f>
        <v>56.908999999999999</v>
      </c>
      <c r="G147" s="49">
        <f>2.457</f>
        <v>2.4569999999999999</v>
      </c>
      <c r="H147" s="49">
        <f>1.631</f>
        <v>1.631</v>
      </c>
      <c r="I147" s="3">
        <f>F147+G147+H147</f>
        <v>60.997</v>
      </c>
      <c r="J147" s="3">
        <f>F147*10.764</f>
        <v>612.56847599999992</v>
      </c>
      <c r="K147" s="3">
        <f t="shared" si="42"/>
        <v>26.447147999999999</v>
      </c>
      <c r="L147" s="3">
        <f t="shared" si="42"/>
        <v>17.556083999999998</v>
      </c>
      <c r="M147" s="52">
        <f>J147+K147+L147</f>
        <v>656.57170799999994</v>
      </c>
      <c r="N147" s="14"/>
      <c r="O147" s="14"/>
      <c r="P147" s="78"/>
      <c r="Q147" s="84"/>
    </row>
    <row r="148" spans="2:17" s="19" customFormat="1" ht="15" customHeight="1" x14ac:dyDescent="0.3">
      <c r="B148" s="13">
        <v>5</v>
      </c>
      <c r="C148" s="119"/>
      <c r="D148" s="31">
        <f t="shared" si="71"/>
        <v>1803</v>
      </c>
      <c r="E148" s="37" t="s">
        <v>51</v>
      </c>
      <c r="F148" s="49">
        <f>93.006</f>
        <v>93.006</v>
      </c>
      <c r="G148" s="49">
        <f>4.087</f>
        <v>4.0869999999999997</v>
      </c>
      <c r="H148" s="49">
        <f>2.45</f>
        <v>2.4500000000000002</v>
      </c>
      <c r="I148" s="3">
        <f t="shared" ref="I148:I153" si="72">F148+G148+H148</f>
        <v>99.543000000000006</v>
      </c>
      <c r="J148" s="3">
        <f t="shared" ref="J148:J153" si="73">F148*10.764</f>
        <v>1001.116584</v>
      </c>
      <c r="K148" s="3">
        <f t="shared" si="42"/>
        <v>43.992467999999995</v>
      </c>
      <c r="L148" s="3">
        <f t="shared" si="42"/>
        <v>26.3718</v>
      </c>
      <c r="M148" s="52">
        <f t="shared" ref="M148:M153" si="74">J148+K148+L148</f>
        <v>1071.4808519999999</v>
      </c>
      <c r="N148" s="14"/>
      <c r="O148" s="14"/>
      <c r="P148" s="74"/>
      <c r="Q148" s="84"/>
    </row>
    <row r="149" spans="2:17" s="19" customFormat="1" ht="15" customHeight="1" x14ac:dyDescent="0.3">
      <c r="B149" s="13">
        <v>5</v>
      </c>
      <c r="C149" s="119"/>
      <c r="D149" s="31">
        <f t="shared" si="71"/>
        <v>1804</v>
      </c>
      <c r="E149" s="37" t="s">
        <v>51</v>
      </c>
      <c r="F149" s="49">
        <f>93.006</f>
        <v>93.006</v>
      </c>
      <c r="G149" s="49">
        <f>4.087</f>
        <v>4.0869999999999997</v>
      </c>
      <c r="H149" s="49">
        <f>2.45</f>
        <v>2.4500000000000002</v>
      </c>
      <c r="I149" s="3">
        <f t="shared" si="72"/>
        <v>99.543000000000006</v>
      </c>
      <c r="J149" s="3">
        <f t="shared" si="73"/>
        <v>1001.116584</v>
      </c>
      <c r="K149" s="3">
        <f t="shared" si="42"/>
        <v>43.992467999999995</v>
      </c>
      <c r="L149" s="3">
        <f t="shared" si="42"/>
        <v>26.3718</v>
      </c>
      <c r="M149" s="52">
        <f t="shared" si="74"/>
        <v>1071.4808519999999</v>
      </c>
      <c r="N149" s="14"/>
      <c r="O149" s="14"/>
      <c r="P149" s="74"/>
      <c r="Q149" s="84"/>
    </row>
    <row r="150" spans="2:17" ht="15" customHeight="1" x14ac:dyDescent="0.3">
      <c r="B150" s="13">
        <v>5</v>
      </c>
      <c r="C150" s="119"/>
      <c r="D150" s="31">
        <f t="shared" si="71"/>
        <v>1805</v>
      </c>
      <c r="E150" s="37" t="s">
        <v>37</v>
      </c>
      <c r="F150" s="49">
        <f>64.471</f>
        <v>64.471000000000004</v>
      </c>
      <c r="G150" s="49">
        <f>3.491</f>
        <v>3.4910000000000001</v>
      </c>
      <c r="H150" s="49">
        <f>1.974</f>
        <v>1.974</v>
      </c>
      <c r="I150" s="3">
        <f t="shared" si="72"/>
        <v>69.936000000000007</v>
      </c>
      <c r="J150" s="3">
        <f t="shared" si="73"/>
        <v>693.96584399999995</v>
      </c>
      <c r="K150" s="3">
        <f t="shared" si="42"/>
        <v>37.577123999999998</v>
      </c>
      <c r="L150" s="3">
        <f t="shared" si="42"/>
        <v>21.248135999999999</v>
      </c>
      <c r="M150" s="52">
        <f t="shared" si="74"/>
        <v>752.79110400000002</v>
      </c>
      <c r="N150" s="14"/>
      <c r="O150" s="14"/>
      <c r="P150" s="74"/>
      <c r="Q150" s="84"/>
    </row>
    <row r="151" spans="2:17" ht="15" customHeight="1" x14ac:dyDescent="0.3">
      <c r="B151" s="13">
        <v>5</v>
      </c>
      <c r="C151" s="119"/>
      <c r="D151" s="31">
        <f t="shared" si="71"/>
        <v>1806</v>
      </c>
      <c r="E151" s="37" t="s">
        <v>37</v>
      </c>
      <c r="F151" s="49">
        <f>64.471</f>
        <v>64.471000000000004</v>
      </c>
      <c r="G151" s="49">
        <f>3.491</f>
        <v>3.4910000000000001</v>
      </c>
      <c r="H151" s="49">
        <f>1.974</f>
        <v>1.974</v>
      </c>
      <c r="I151" s="3">
        <f t="shared" si="72"/>
        <v>69.936000000000007</v>
      </c>
      <c r="J151" s="3">
        <f t="shared" si="73"/>
        <v>693.96584399999995</v>
      </c>
      <c r="K151" s="3">
        <f t="shared" si="42"/>
        <v>37.577123999999998</v>
      </c>
      <c r="L151" s="3">
        <f t="shared" si="42"/>
        <v>21.248135999999999</v>
      </c>
      <c r="M151" s="52">
        <f t="shared" si="74"/>
        <v>752.79110400000002</v>
      </c>
      <c r="N151" s="14"/>
      <c r="O151" s="14"/>
      <c r="P151" s="74"/>
      <c r="Q151" s="84"/>
    </row>
    <row r="152" spans="2:17" s="19" customFormat="1" ht="15" customHeight="1" x14ac:dyDescent="0.3">
      <c r="B152" s="13">
        <v>5</v>
      </c>
      <c r="C152" s="119"/>
      <c r="D152" s="31">
        <f t="shared" si="71"/>
        <v>1807</v>
      </c>
      <c r="E152" s="37" t="s">
        <v>52</v>
      </c>
      <c r="F152" s="49">
        <f>85.811</f>
        <v>85.811000000000007</v>
      </c>
      <c r="G152" s="49">
        <f>3.904</f>
        <v>3.9039999999999999</v>
      </c>
      <c r="H152" s="49">
        <f>2.118</f>
        <v>2.1179999999999999</v>
      </c>
      <c r="I152" s="3">
        <f t="shared" si="72"/>
        <v>91.832999999999998</v>
      </c>
      <c r="J152" s="3">
        <f t="shared" si="73"/>
        <v>923.66960400000005</v>
      </c>
      <c r="K152" s="3">
        <f t="shared" si="42"/>
        <v>42.022655999999998</v>
      </c>
      <c r="L152" s="3">
        <f t="shared" si="42"/>
        <v>22.798151999999998</v>
      </c>
      <c r="M152" s="52">
        <f t="shared" si="74"/>
        <v>988.49041199999999</v>
      </c>
      <c r="N152" s="14"/>
      <c r="O152" s="14"/>
      <c r="P152" s="74"/>
      <c r="Q152" s="84"/>
    </row>
    <row r="153" spans="2:17" s="19" customFormat="1" ht="15.75" customHeight="1" thickBot="1" x14ac:dyDescent="0.35">
      <c r="B153" s="13">
        <v>5</v>
      </c>
      <c r="C153" s="123"/>
      <c r="D153" s="7">
        <f t="shared" si="71"/>
        <v>1808</v>
      </c>
      <c r="E153" s="40" t="s">
        <v>52</v>
      </c>
      <c r="F153" s="50">
        <f>85.811</f>
        <v>85.811000000000007</v>
      </c>
      <c r="G153" s="50">
        <f>3.904</f>
        <v>3.9039999999999999</v>
      </c>
      <c r="H153" s="50">
        <f>2.118</f>
        <v>2.1179999999999999</v>
      </c>
      <c r="I153" s="8">
        <f t="shared" si="72"/>
        <v>91.832999999999998</v>
      </c>
      <c r="J153" s="8">
        <f t="shared" si="73"/>
        <v>923.66960400000005</v>
      </c>
      <c r="K153" s="8">
        <f t="shared" si="42"/>
        <v>42.022655999999998</v>
      </c>
      <c r="L153" s="8">
        <f t="shared" si="42"/>
        <v>22.798151999999998</v>
      </c>
      <c r="M153" s="53">
        <f t="shared" si="74"/>
        <v>988.49041199999999</v>
      </c>
      <c r="N153" s="16"/>
      <c r="O153" s="16"/>
      <c r="P153" s="77"/>
      <c r="Q153" s="84"/>
    </row>
    <row r="154" spans="2:17" ht="15" customHeight="1" x14ac:dyDescent="0.3">
      <c r="B154" s="13">
        <v>5</v>
      </c>
      <c r="C154" s="122">
        <v>19</v>
      </c>
      <c r="D154" s="35">
        <v>1901</v>
      </c>
      <c r="E154" s="38" t="s">
        <v>50</v>
      </c>
      <c r="F154" s="41">
        <f>56.909</f>
        <v>56.908999999999999</v>
      </c>
      <c r="G154" s="41">
        <f>2.457</f>
        <v>2.4569999999999999</v>
      </c>
      <c r="H154" s="41">
        <f>1.631</f>
        <v>1.631</v>
      </c>
      <c r="I154" s="5">
        <f>F154+G154+H154</f>
        <v>60.997</v>
      </c>
      <c r="J154" s="5">
        <f>F154*10.764</f>
        <v>612.56847599999992</v>
      </c>
      <c r="K154" s="5">
        <f t="shared" ref="K154:L217" si="75">G154*10.764</f>
        <v>26.447147999999999</v>
      </c>
      <c r="L154" s="5">
        <f t="shared" si="75"/>
        <v>17.556083999999998</v>
      </c>
      <c r="M154" s="51">
        <f>J154+K154+L154</f>
        <v>656.57170799999994</v>
      </c>
      <c r="N154" s="14"/>
      <c r="O154" s="14"/>
      <c r="P154" s="79"/>
      <c r="Q154" s="84"/>
    </row>
    <row r="155" spans="2:17" ht="15" customHeight="1" x14ac:dyDescent="0.3">
      <c r="B155" s="13">
        <v>5</v>
      </c>
      <c r="C155" s="119"/>
      <c r="D155" s="31">
        <f t="shared" ref="D155:D161" si="76">D154+1</f>
        <v>1902</v>
      </c>
      <c r="E155" s="37" t="s">
        <v>50</v>
      </c>
      <c r="F155" s="49">
        <f>56.909</f>
        <v>56.908999999999999</v>
      </c>
      <c r="G155" s="49">
        <f>2.457</f>
        <v>2.4569999999999999</v>
      </c>
      <c r="H155" s="49">
        <f>1.631</f>
        <v>1.631</v>
      </c>
      <c r="I155" s="3">
        <f>F155+G155+H155</f>
        <v>60.997</v>
      </c>
      <c r="J155" s="3">
        <f>F155*10.764</f>
        <v>612.56847599999992</v>
      </c>
      <c r="K155" s="3">
        <f t="shared" si="75"/>
        <v>26.447147999999999</v>
      </c>
      <c r="L155" s="3">
        <f t="shared" si="75"/>
        <v>17.556083999999998</v>
      </c>
      <c r="M155" s="52">
        <f>J155+K155+L155</f>
        <v>656.57170799999994</v>
      </c>
      <c r="N155" s="14"/>
      <c r="O155" s="14"/>
      <c r="P155" s="78"/>
      <c r="Q155" s="84"/>
    </row>
    <row r="156" spans="2:17" s="19" customFormat="1" ht="15" customHeight="1" x14ac:dyDescent="0.3">
      <c r="B156" s="13">
        <v>5</v>
      </c>
      <c r="C156" s="119"/>
      <c r="D156" s="31">
        <f t="shared" si="76"/>
        <v>1903</v>
      </c>
      <c r="E156" s="37" t="s">
        <v>51</v>
      </c>
      <c r="F156" s="49">
        <f>93.006</f>
        <v>93.006</v>
      </c>
      <c r="G156" s="49">
        <f>4.087</f>
        <v>4.0869999999999997</v>
      </c>
      <c r="H156" s="49">
        <f>2.45</f>
        <v>2.4500000000000002</v>
      </c>
      <c r="I156" s="3">
        <f t="shared" ref="I156:I161" si="77">F156+G156+H156</f>
        <v>99.543000000000006</v>
      </c>
      <c r="J156" s="3">
        <f t="shared" ref="J156:J161" si="78">F156*10.764</f>
        <v>1001.116584</v>
      </c>
      <c r="K156" s="3">
        <f t="shared" si="75"/>
        <v>43.992467999999995</v>
      </c>
      <c r="L156" s="3">
        <f t="shared" si="75"/>
        <v>26.3718</v>
      </c>
      <c r="M156" s="52">
        <f t="shared" ref="M156:M161" si="79">J156+K156+L156</f>
        <v>1071.4808519999999</v>
      </c>
      <c r="N156" s="14"/>
      <c r="O156" s="14"/>
      <c r="P156" s="74"/>
      <c r="Q156" s="84"/>
    </row>
    <row r="157" spans="2:17" s="19" customFormat="1" ht="15" customHeight="1" x14ac:dyDescent="0.3">
      <c r="B157" s="13">
        <v>5</v>
      </c>
      <c r="C157" s="119"/>
      <c r="D157" s="31">
        <f t="shared" si="76"/>
        <v>1904</v>
      </c>
      <c r="E157" s="37" t="s">
        <v>51</v>
      </c>
      <c r="F157" s="49">
        <f>93.006</f>
        <v>93.006</v>
      </c>
      <c r="G157" s="49">
        <f>4.087</f>
        <v>4.0869999999999997</v>
      </c>
      <c r="H157" s="49">
        <f>2.45</f>
        <v>2.4500000000000002</v>
      </c>
      <c r="I157" s="3">
        <f t="shared" si="77"/>
        <v>99.543000000000006</v>
      </c>
      <c r="J157" s="3">
        <f t="shared" si="78"/>
        <v>1001.116584</v>
      </c>
      <c r="K157" s="3">
        <f t="shared" si="75"/>
        <v>43.992467999999995</v>
      </c>
      <c r="L157" s="3">
        <f t="shared" si="75"/>
        <v>26.3718</v>
      </c>
      <c r="M157" s="52">
        <f t="shared" si="79"/>
        <v>1071.4808519999999</v>
      </c>
      <c r="N157" s="14"/>
      <c r="O157" s="14"/>
      <c r="P157" s="74"/>
      <c r="Q157" s="84"/>
    </row>
    <row r="158" spans="2:17" ht="15" customHeight="1" x14ac:dyDescent="0.3">
      <c r="B158" s="13">
        <v>5</v>
      </c>
      <c r="C158" s="119"/>
      <c r="D158" s="31">
        <f t="shared" si="76"/>
        <v>1905</v>
      </c>
      <c r="E158" s="37" t="s">
        <v>37</v>
      </c>
      <c r="F158" s="49">
        <f>64.471</f>
        <v>64.471000000000004</v>
      </c>
      <c r="G158" s="49">
        <f>3.491</f>
        <v>3.4910000000000001</v>
      </c>
      <c r="H158" s="49">
        <f>1.974</f>
        <v>1.974</v>
      </c>
      <c r="I158" s="3">
        <f t="shared" si="77"/>
        <v>69.936000000000007</v>
      </c>
      <c r="J158" s="3">
        <f t="shared" si="78"/>
        <v>693.96584399999995</v>
      </c>
      <c r="K158" s="3">
        <f t="shared" si="75"/>
        <v>37.577123999999998</v>
      </c>
      <c r="L158" s="3">
        <f t="shared" si="75"/>
        <v>21.248135999999999</v>
      </c>
      <c r="M158" s="52">
        <f t="shared" si="79"/>
        <v>752.79110400000002</v>
      </c>
      <c r="N158" s="14"/>
      <c r="O158" s="14"/>
      <c r="P158" s="74"/>
      <c r="Q158" s="84"/>
    </row>
    <row r="159" spans="2:17" ht="15" customHeight="1" x14ac:dyDescent="0.3">
      <c r="B159" s="13">
        <v>5</v>
      </c>
      <c r="C159" s="119"/>
      <c r="D159" s="31">
        <f t="shared" si="76"/>
        <v>1906</v>
      </c>
      <c r="E159" s="37" t="s">
        <v>37</v>
      </c>
      <c r="F159" s="49">
        <f>64.471</f>
        <v>64.471000000000004</v>
      </c>
      <c r="G159" s="49">
        <f>3.491</f>
        <v>3.4910000000000001</v>
      </c>
      <c r="H159" s="49">
        <f>1.974</f>
        <v>1.974</v>
      </c>
      <c r="I159" s="3">
        <f t="shared" si="77"/>
        <v>69.936000000000007</v>
      </c>
      <c r="J159" s="3">
        <f t="shared" si="78"/>
        <v>693.96584399999995</v>
      </c>
      <c r="K159" s="3">
        <f t="shared" si="75"/>
        <v>37.577123999999998</v>
      </c>
      <c r="L159" s="3">
        <f t="shared" si="75"/>
        <v>21.248135999999999</v>
      </c>
      <c r="M159" s="52">
        <f t="shared" si="79"/>
        <v>752.79110400000002</v>
      </c>
      <c r="N159" s="14"/>
      <c r="O159" s="14"/>
      <c r="P159" s="74"/>
      <c r="Q159" s="84"/>
    </row>
    <row r="160" spans="2:17" s="19" customFormat="1" ht="15" customHeight="1" x14ac:dyDescent="0.3">
      <c r="B160" s="13">
        <v>5</v>
      </c>
      <c r="C160" s="119"/>
      <c r="D160" s="31">
        <f t="shared" si="76"/>
        <v>1907</v>
      </c>
      <c r="E160" s="37" t="s">
        <v>52</v>
      </c>
      <c r="F160" s="49">
        <f>85.811</f>
        <v>85.811000000000007</v>
      </c>
      <c r="G160" s="49">
        <f>3.904</f>
        <v>3.9039999999999999</v>
      </c>
      <c r="H160" s="49">
        <f>2.118</f>
        <v>2.1179999999999999</v>
      </c>
      <c r="I160" s="3">
        <f t="shared" si="77"/>
        <v>91.832999999999998</v>
      </c>
      <c r="J160" s="3">
        <f t="shared" si="78"/>
        <v>923.66960400000005</v>
      </c>
      <c r="K160" s="3">
        <f t="shared" si="75"/>
        <v>42.022655999999998</v>
      </c>
      <c r="L160" s="3">
        <f t="shared" si="75"/>
        <v>22.798151999999998</v>
      </c>
      <c r="M160" s="52">
        <f t="shared" si="79"/>
        <v>988.49041199999999</v>
      </c>
      <c r="N160" s="14"/>
      <c r="O160" s="14"/>
      <c r="P160" s="74"/>
      <c r="Q160" s="84"/>
    </row>
    <row r="161" spans="2:17" s="19" customFormat="1" ht="15.75" customHeight="1" thickBot="1" x14ac:dyDescent="0.35">
      <c r="B161" s="13">
        <v>5</v>
      </c>
      <c r="C161" s="123"/>
      <c r="D161" s="7">
        <f t="shared" si="76"/>
        <v>1908</v>
      </c>
      <c r="E161" s="40" t="s">
        <v>52</v>
      </c>
      <c r="F161" s="50">
        <f>85.811</f>
        <v>85.811000000000007</v>
      </c>
      <c r="G161" s="50">
        <f>3.904</f>
        <v>3.9039999999999999</v>
      </c>
      <c r="H161" s="50">
        <f>2.118</f>
        <v>2.1179999999999999</v>
      </c>
      <c r="I161" s="8">
        <f t="shared" si="77"/>
        <v>91.832999999999998</v>
      </c>
      <c r="J161" s="8">
        <f t="shared" si="78"/>
        <v>923.66960400000005</v>
      </c>
      <c r="K161" s="8">
        <f t="shared" si="75"/>
        <v>42.022655999999998</v>
      </c>
      <c r="L161" s="8">
        <f t="shared" si="75"/>
        <v>22.798151999999998</v>
      </c>
      <c r="M161" s="53">
        <f t="shared" si="79"/>
        <v>988.49041199999999</v>
      </c>
      <c r="N161" s="16"/>
      <c r="O161" s="16"/>
      <c r="P161" s="77"/>
      <c r="Q161" s="84"/>
    </row>
    <row r="162" spans="2:17" ht="15" customHeight="1" x14ac:dyDescent="0.3">
      <c r="B162" s="13">
        <v>5</v>
      </c>
      <c r="C162" s="122">
        <v>20</v>
      </c>
      <c r="D162" s="35">
        <v>2001</v>
      </c>
      <c r="E162" s="38" t="s">
        <v>50</v>
      </c>
      <c r="F162" s="41">
        <f>56.909</f>
        <v>56.908999999999999</v>
      </c>
      <c r="G162" s="41">
        <f>2.457</f>
        <v>2.4569999999999999</v>
      </c>
      <c r="H162" s="41">
        <f>1.631</f>
        <v>1.631</v>
      </c>
      <c r="I162" s="5">
        <f>F162+G162+H162</f>
        <v>60.997</v>
      </c>
      <c r="J162" s="5">
        <f>F162*10.764</f>
        <v>612.56847599999992</v>
      </c>
      <c r="K162" s="5">
        <f t="shared" si="75"/>
        <v>26.447147999999999</v>
      </c>
      <c r="L162" s="5">
        <f t="shared" si="75"/>
        <v>17.556083999999998</v>
      </c>
      <c r="M162" s="51">
        <f>J162+K162+L162</f>
        <v>656.57170799999994</v>
      </c>
      <c r="N162" s="14"/>
      <c r="O162" s="14"/>
      <c r="P162" s="79"/>
      <c r="Q162" s="84"/>
    </row>
    <row r="163" spans="2:17" ht="15" customHeight="1" x14ac:dyDescent="0.3">
      <c r="B163" s="13">
        <v>5</v>
      </c>
      <c r="C163" s="119"/>
      <c r="D163" s="31">
        <f t="shared" ref="D163:D169" si="80">D162+1</f>
        <v>2002</v>
      </c>
      <c r="E163" s="37" t="s">
        <v>50</v>
      </c>
      <c r="F163" s="49">
        <f>56.909</f>
        <v>56.908999999999999</v>
      </c>
      <c r="G163" s="49">
        <f>2.457</f>
        <v>2.4569999999999999</v>
      </c>
      <c r="H163" s="49">
        <f>1.631</f>
        <v>1.631</v>
      </c>
      <c r="I163" s="3">
        <f>F163+G163+H163</f>
        <v>60.997</v>
      </c>
      <c r="J163" s="3">
        <f>F163*10.764</f>
        <v>612.56847599999992</v>
      </c>
      <c r="K163" s="3">
        <f t="shared" si="75"/>
        <v>26.447147999999999</v>
      </c>
      <c r="L163" s="3">
        <f t="shared" si="75"/>
        <v>17.556083999999998</v>
      </c>
      <c r="M163" s="52">
        <f>J163+K163+L163</f>
        <v>656.57170799999994</v>
      </c>
      <c r="N163" s="14"/>
      <c r="O163" s="14"/>
      <c r="P163" s="78"/>
      <c r="Q163" s="84"/>
    </row>
    <row r="164" spans="2:17" ht="15" customHeight="1" x14ac:dyDescent="0.3">
      <c r="B164" s="13">
        <v>5</v>
      </c>
      <c r="C164" s="119"/>
      <c r="D164" s="31">
        <f t="shared" si="80"/>
        <v>2003</v>
      </c>
      <c r="E164" s="37" t="s">
        <v>51</v>
      </c>
      <c r="F164" s="49">
        <f>93.006</f>
        <v>93.006</v>
      </c>
      <c r="G164" s="49">
        <f>4.087</f>
        <v>4.0869999999999997</v>
      </c>
      <c r="H164" s="49">
        <f>2.45</f>
        <v>2.4500000000000002</v>
      </c>
      <c r="I164" s="3">
        <f t="shared" ref="I164:I169" si="81">F164+G164+H164</f>
        <v>99.543000000000006</v>
      </c>
      <c r="J164" s="3">
        <f t="shared" ref="J164:J169" si="82">F164*10.764</f>
        <v>1001.116584</v>
      </c>
      <c r="K164" s="3">
        <f t="shared" si="75"/>
        <v>43.992467999999995</v>
      </c>
      <c r="L164" s="3">
        <f t="shared" si="75"/>
        <v>26.3718</v>
      </c>
      <c r="M164" s="52">
        <f t="shared" ref="M164:M169" si="83">J164+K164+L164</f>
        <v>1071.4808519999999</v>
      </c>
      <c r="N164" s="14"/>
      <c r="O164" s="14"/>
      <c r="P164" s="74"/>
      <c r="Q164" s="84"/>
    </row>
    <row r="165" spans="2:17" s="19" customFormat="1" ht="15" customHeight="1" x14ac:dyDescent="0.3">
      <c r="B165" s="13">
        <v>5</v>
      </c>
      <c r="C165" s="119"/>
      <c r="D165" s="31">
        <f t="shared" si="80"/>
        <v>2004</v>
      </c>
      <c r="E165" s="37" t="s">
        <v>51</v>
      </c>
      <c r="F165" s="49">
        <f>93.006</f>
        <v>93.006</v>
      </c>
      <c r="G165" s="49">
        <f>4.087</f>
        <v>4.0869999999999997</v>
      </c>
      <c r="H165" s="49">
        <f>2.45</f>
        <v>2.4500000000000002</v>
      </c>
      <c r="I165" s="3">
        <f t="shared" si="81"/>
        <v>99.543000000000006</v>
      </c>
      <c r="J165" s="3">
        <f t="shared" si="82"/>
        <v>1001.116584</v>
      </c>
      <c r="K165" s="3">
        <f t="shared" si="75"/>
        <v>43.992467999999995</v>
      </c>
      <c r="L165" s="3">
        <f t="shared" si="75"/>
        <v>26.3718</v>
      </c>
      <c r="M165" s="52">
        <f t="shared" si="83"/>
        <v>1071.4808519999999</v>
      </c>
      <c r="N165" s="14"/>
      <c r="O165" s="14"/>
      <c r="P165" s="74"/>
      <c r="Q165" s="84"/>
    </row>
    <row r="166" spans="2:17" ht="15" customHeight="1" x14ac:dyDescent="0.3">
      <c r="B166" s="13">
        <v>5</v>
      </c>
      <c r="C166" s="119"/>
      <c r="D166" s="31">
        <f t="shared" si="80"/>
        <v>2005</v>
      </c>
      <c r="E166" s="37" t="s">
        <v>37</v>
      </c>
      <c r="F166" s="49">
        <f>64.471</f>
        <v>64.471000000000004</v>
      </c>
      <c r="G166" s="49">
        <f>3.491</f>
        <v>3.4910000000000001</v>
      </c>
      <c r="H166" s="49">
        <f>1.974</f>
        <v>1.974</v>
      </c>
      <c r="I166" s="3">
        <f t="shared" si="81"/>
        <v>69.936000000000007</v>
      </c>
      <c r="J166" s="3">
        <f t="shared" si="82"/>
        <v>693.96584399999995</v>
      </c>
      <c r="K166" s="3">
        <f t="shared" si="75"/>
        <v>37.577123999999998</v>
      </c>
      <c r="L166" s="3">
        <f t="shared" si="75"/>
        <v>21.248135999999999</v>
      </c>
      <c r="M166" s="52">
        <f t="shared" si="83"/>
        <v>752.79110400000002</v>
      </c>
      <c r="N166" s="14"/>
      <c r="O166" s="14"/>
      <c r="P166" s="74"/>
      <c r="Q166" s="84"/>
    </row>
    <row r="167" spans="2:17" ht="15" customHeight="1" x14ac:dyDescent="0.3">
      <c r="B167" s="13">
        <v>5</v>
      </c>
      <c r="C167" s="119"/>
      <c r="D167" s="31">
        <f t="shared" si="80"/>
        <v>2006</v>
      </c>
      <c r="E167" s="37" t="s">
        <v>37</v>
      </c>
      <c r="F167" s="49">
        <f>64.471</f>
        <v>64.471000000000004</v>
      </c>
      <c r="G167" s="49">
        <f>3.491</f>
        <v>3.4910000000000001</v>
      </c>
      <c r="H167" s="49">
        <f>1.974</f>
        <v>1.974</v>
      </c>
      <c r="I167" s="3">
        <f t="shared" si="81"/>
        <v>69.936000000000007</v>
      </c>
      <c r="J167" s="3">
        <f t="shared" si="82"/>
        <v>693.96584399999995</v>
      </c>
      <c r="K167" s="3">
        <f t="shared" si="75"/>
        <v>37.577123999999998</v>
      </c>
      <c r="L167" s="3">
        <f t="shared" si="75"/>
        <v>21.248135999999999</v>
      </c>
      <c r="M167" s="52">
        <f t="shared" si="83"/>
        <v>752.79110400000002</v>
      </c>
      <c r="N167" s="14"/>
      <c r="O167" s="14"/>
      <c r="P167" s="74"/>
      <c r="Q167" s="84"/>
    </row>
    <row r="168" spans="2:17" s="19" customFormat="1" ht="15" customHeight="1" x14ac:dyDescent="0.3">
      <c r="B168" s="13">
        <v>5</v>
      </c>
      <c r="C168" s="119"/>
      <c r="D168" s="31">
        <f t="shared" si="80"/>
        <v>2007</v>
      </c>
      <c r="E168" s="37" t="s">
        <v>52</v>
      </c>
      <c r="F168" s="49">
        <f>85.811</f>
        <v>85.811000000000007</v>
      </c>
      <c r="G168" s="49">
        <f>3.904</f>
        <v>3.9039999999999999</v>
      </c>
      <c r="H168" s="49">
        <f>2.118</f>
        <v>2.1179999999999999</v>
      </c>
      <c r="I168" s="3">
        <f t="shared" si="81"/>
        <v>91.832999999999998</v>
      </c>
      <c r="J168" s="3">
        <f t="shared" si="82"/>
        <v>923.66960400000005</v>
      </c>
      <c r="K168" s="3">
        <f t="shared" si="75"/>
        <v>42.022655999999998</v>
      </c>
      <c r="L168" s="3">
        <f t="shared" si="75"/>
        <v>22.798151999999998</v>
      </c>
      <c r="M168" s="52">
        <f t="shared" si="83"/>
        <v>988.49041199999999</v>
      </c>
      <c r="N168" s="14"/>
      <c r="O168" s="14"/>
      <c r="P168" s="74"/>
      <c r="Q168" s="84"/>
    </row>
    <row r="169" spans="2:17" s="19" customFormat="1" ht="15.75" customHeight="1" thickBot="1" x14ac:dyDescent="0.35">
      <c r="B169" s="13">
        <v>5</v>
      </c>
      <c r="C169" s="123"/>
      <c r="D169" s="7">
        <f t="shared" si="80"/>
        <v>2008</v>
      </c>
      <c r="E169" s="40" t="s">
        <v>52</v>
      </c>
      <c r="F169" s="50">
        <f>85.811</f>
        <v>85.811000000000007</v>
      </c>
      <c r="G169" s="50">
        <f>3.904</f>
        <v>3.9039999999999999</v>
      </c>
      <c r="H169" s="50">
        <f>2.118</f>
        <v>2.1179999999999999</v>
      </c>
      <c r="I169" s="8">
        <f t="shared" si="81"/>
        <v>91.832999999999998</v>
      </c>
      <c r="J169" s="8">
        <f t="shared" si="82"/>
        <v>923.66960400000005</v>
      </c>
      <c r="K169" s="8">
        <f t="shared" si="75"/>
        <v>42.022655999999998</v>
      </c>
      <c r="L169" s="8">
        <f t="shared" si="75"/>
        <v>22.798151999999998</v>
      </c>
      <c r="M169" s="53">
        <f t="shared" si="83"/>
        <v>988.49041199999999</v>
      </c>
      <c r="N169" s="16"/>
      <c r="O169" s="16"/>
      <c r="P169" s="77"/>
      <c r="Q169" s="84"/>
    </row>
    <row r="170" spans="2:17" ht="15" customHeight="1" x14ac:dyDescent="0.3">
      <c r="B170" s="13">
        <v>5</v>
      </c>
      <c r="C170" s="122">
        <v>21</v>
      </c>
      <c r="D170" s="35">
        <v>2101</v>
      </c>
      <c r="E170" s="38" t="s">
        <v>50</v>
      </c>
      <c r="F170" s="41">
        <f>56.909</f>
        <v>56.908999999999999</v>
      </c>
      <c r="G170" s="41">
        <f>2.457</f>
        <v>2.4569999999999999</v>
      </c>
      <c r="H170" s="41">
        <f>1.631</f>
        <v>1.631</v>
      </c>
      <c r="I170" s="5">
        <f>F170+G170+H170</f>
        <v>60.997</v>
      </c>
      <c r="J170" s="5">
        <f>F170*10.764</f>
        <v>612.56847599999992</v>
      </c>
      <c r="K170" s="5">
        <f t="shared" si="75"/>
        <v>26.447147999999999</v>
      </c>
      <c r="L170" s="5">
        <f t="shared" si="75"/>
        <v>17.556083999999998</v>
      </c>
      <c r="M170" s="51">
        <f>J170+K170+L170</f>
        <v>656.57170799999994</v>
      </c>
      <c r="N170" s="14"/>
      <c r="O170" s="14"/>
      <c r="P170" s="79"/>
      <c r="Q170" s="84"/>
    </row>
    <row r="171" spans="2:17" ht="15" customHeight="1" x14ac:dyDescent="0.3">
      <c r="B171" s="13">
        <v>5</v>
      </c>
      <c r="C171" s="119"/>
      <c r="D171" s="31">
        <f t="shared" ref="D171:D177" si="84">D170+1</f>
        <v>2102</v>
      </c>
      <c r="E171" s="37" t="s">
        <v>50</v>
      </c>
      <c r="F171" s="49">
        <f>56.909</f>
        <v>56.908999999999999</v>
      </c>
      <c r="G171" s="49">
        <f>2.457</f>
        <v>2.4569999999999999</v>
      </c>
      <c r="H171" s="49">
        <f>1.631</f>
        <v>1.631</v>
      </c>
      <c r="I171" s="3">
        <f>F171+G171+H171</f>
        <v>60.997</v>
      </c>
      <c r="J171" s="3">
        <f>F171*10.764</f>
        <v>612.56847599999992</v>
      </c>
      <c r="K171" s="3">
        <f t="shared" si="75"/>
        <v>26.447147999999999</v>
      </c>
      <c r="L171" s="3">
        <f t="shared" si="75"/>
        <v>17.556083999999998</v>
      </c>
      <c r="M171" s="52">
        <f>J171+K171+L171</f>
        <v>656.57170799999994</v>
      </c>
      <c r="N171" s="14"/>
      <c r="O171" s="14"/>
      <c r="P171" s="78"/>
      <c r="Q171" s="84"/>
    </row>
    <row r="172" spans="2:17" s="19" customFormat="1" ht="15" customHeight="1" x14ac:dyDescent="0.3">
      <c r="B172" s="13">
        <v>5</v>
      </c>
      <c r="C172" s="119"/>
      <c r="D172" s="31">
        <f t="shared" si="84"/>
        <v>2103</v>
      </c>
      <c r="E172" s="37" t="s">
        <v>51</v>
      </c>
      <c r="F172" s="49">
        <f>93.006</f>
        <v>93.006</v>
      </c>
      <c r="G172" s="49">
        <f>4.087</f>
        <v>4.0869999999999997</v>
      </c>
      <c r="H172" s="49">
        <f>2.45</f>
        <v>2.4500000000000002</v>
      </c>
      <c r="I172" s="3">
        <f t="shared" ref="I172:I177" si="85">F172+G172+H172</f>
        <v>99.543000000000006</v>
      </c>
      <c r="J172" s="3">
        <f t="shared" ref="J172:J177" si="86">F172*10.764</f>
        <v>1001.116584</v>
      </c>
      <c r="K172" s="3">
        <f t="shared" si="75"/>
        <v>43.992467999999995</v>
      </c>
      <c r="L172" s="3">
        <f t="shared" si="75"/>
        <v>26.3718</v>
      </c>
      <c r="M172" s="52">
        <f t="shared" ref="M172:M177" si="87">J172+K172+L172</f>
        <v>1071.4808519999999</v>
      </c>
      <c r="N172" s="14"/>
      <c r="O172" s="14"/>
      <c r="P172" s="74"/>
      <c r="Q172" s="84"/>
    </row>
    <row r="173" spans="2:17" s="19" customFormat="1" ht="15" customHeight="1" x14ac:dyDescent="0.3">
      <c r="B173" s="13">
        <v>5</v>
      </c>
      <c r="C173" s="119"/>
      <c r="D173" s="31">
        <f t="shared" si="84"/>
        <v>2104</v>
      </c>
      <c r="E173" s="37" t="s">
        <v>51</v>
      </c>
      <c r="F173" s="49">
        <f>93.006</f>
        <v>93.006</v>
      </c>
      <c r="G173" s="49">
        <f>4.087</f>
        <v>4.0869999999999997</v>
      </c>
      <c r="H173" s="49">
        <f>2.45</f>
        <v>2.4500000000000002</v>
      </c>
      <c r="I173" s="3">
        <f t="shared" si="85"/>
        <v>99.543000000000006</v>
      </c>
      <c r="J173" s="3">
        <f t="shared" si="86"/>
        <v>1001.116584</v>
      </c>
      <c r="K173" s="3">
        <f t="shared" si="75"/>
        <v>43.992467999999995</v>
      </c>
      <c r="L173" s="3">
        <f t="shared" si="75"/>
        <v>26.3718</v>
      </c>
      <c r="M173" s="52">
        <f t="shared" si="87"/>
        <v>1071.4808519999999</v>
      </c>
      <c r="N173" s="14"/>
      <c r="O173" s="14"/>
      <c r="P173" s="74"/>
      <c r="Q173" s="84"/>
    </row>
    <row r="174" spans="2:17" ht="15" customHeight="1" x14ac:dyDescent="0.3">
      <c r="B174" s="13">
        <v>5</v>
      </c>
      <c r="C174" s="119"/>
      <c r="D174" s="31">
        <f t="shared" si="84"/>
        <v>2105</v>
      </c>
      <c r="E174" s="37" t="s">
        <v>37</v>
      </c>
      <c r="F174" s="49">
        <f>64.471</f>
        <v>64.471000000000004</v>
      </c>
      <c r="G174" s="49">
        <f>3.491</f>
        <v>3.4910000000000001</v>
      </c>
      <c r="H174" s="49">
        <f>1.974</f>
        <v>1.974</v>
      </c>
      <c r="I174" s="3">
        <f t="shared" si="85"/>
        <v>69.936000000000007</v>
      </c>
      <c r="J174" s="3">
        <f t="shared" si="86"/>
        <v>693.96584399999995</v>
      </c>
      <c r="K174" s="3">
        <f t="shared" si="75"/>
        <v>37.577123999999998</v>
      </c>
      <c r="L174" s="3">
        <f t="shared" si="75"/>
        <v>21.248135999999999</v>
      </c>
      <c r="M174" s="52">
        <f t="shared" si="87"/>
        <v>752.79110400000002</v>
      </c>
      <c r="N174" s="14"/>
      <c r="O174" s="14"/>
      <c r="P174" s="74"/>
      <c r="Q174" s="84"/>
    </row>
    <row r="175" spans="2:17" ht="15" customHeight="1" x14ac:dyDescent="0.3">
      <c r="B175" s="13">
        <v>5</v>
      </c>
      <c r="C175" s="119"/>
      <c r="D175" s="31">
        <f t="shared" si="84"/>
        <v>2106</v>
      </c>
      <c r="E175" s="37" t="s">
        <v>37</v>
      </c>
      <c r="F175" s="49">
        <f>64.471</f>
        <v>64.471000000000004</v>
      </c>
      <c r="G175" s="49">
        <f>3.491</f>
        <v>3.4910000000000001</v>
      </c>
      <c r="H175" s="49">
        <f>1.974</f>
        <v>1.974</v>
      </c>
      <c r="I175" s="3">
        <f t="shared" si="85"/>
        <v>69.936000000000007</v>
      </c>
      <c r="J175" s="3">
        <f t="shared" si="86"/>
        <v>693.96584399999995</v>
      </c>
      <c r="K175" s="3">
        <f t="shared" si="75"/>
        <v>37.577123999999998</v>
      </c>
      <c r="L175" s="3">
        <f t="shared" si="75"/>
        <v>21.248135999999999</v>
      </c>
      <c r="M175" s="52">
        <f t="shared" si="87"/>
        <v>752.79110400000002</v>
      </c>
      <c r="N175" s="14"/>
      <c r="O175" s="14"/>
      <c r="P175" s="74"/>
      <c r="Q175" s="84"/>
    </row>
    <row r="176" spans="2:17" s="19" customFormat="1" ht="15" customHeight="1" x14ac:dyDescent="0.3">
      <c r="B176" s="13">
        <v>5</v>
      </c>
      <c r="C176" s="119"/>
      <c r="D176" s="31">
        <f t="shared" si="84"/>
        <v>2107</v>
      </c>
      <c r="E176" s="37" t="s">
        <v>52</v>
      </c>
      <c r="F176" s="49">
        <f>85.811</f>
        <v>85.811000000000007</v>
      </c>
      <c r="G176" s="49">
        <f>3.904</f>
        <v>3.9039999999999999</v>
      </c>
      <c r="H176" s="49">
        <f>2.118</f>
        <v>2.1179999999999999</v>
      </c>
      <c r="I176" s="3">
        <f t="shared" si="85"/>
        <v>91.832999999999998</v>
      </c>
      <c r="J176" s="3">
        <f t="shared" si="86"/>
        <v>923.66960400000005</v>
      </c>
      <c r="K176" s="3">
        <f t="shared" si="75"/>
        <v>42.022655999999998</v>
      </c>
      <c r="L176" s="3">
        <f t="shared" si="75"/>
        <v>22.798151999999998</v>
      </c>
      <c r="M176" s="52">
        <f t="shared" si="87"/>
        <v>988.49041199999999</v>
      </c>
      <c r="N176" s="14"/>
      <c r="O176" s="14"/>
      <c r="P176" s="74"/>
      <c r="Q176" s="84"/>
    </row>
    <row r="177" spans="2:17" s="19" customFormat="1" ht="15.75" customHeight="1" thickBot="1" x14ac:dyDescent="0.35">
      <c r="B177" s="13">
        <v>5</v>
      </c>
      <c r="C177" s="119"/>
      <c r="D177" s="58">
        <f t="shared" si="84"/>
        <v>2108</v>
      </c>
      <c r="E177" s="40" t="s">
        <v>52</v>
      </c>
      <c r="F177" s="50">
        <f>85.811</f>
        <v>85.811000000000007</v>
      </c>
      <c r="G177" s="50">
        <f>3.904</f>
        <v>3.9039999999999999</v>
      </c>
      <c r="H177" s="50">
        <f>2.118</f>
        <v>2.1179999999999999</v>
      </c>
      <c r="I177" s="8">
        <f t="shared" si="85"/>
        <v>91.832999999999998</v>
      </c>
      <c r="J177" s="8">
        <f t="shared" si="86"/>
        <v>923.66960400000005</v>
      </c>
      <c r="K177" s="8">
        <f t="shared" si="75"/>
        <v>42.022655999999998</v>
      </c>
      <c r="L177" s="8">
        <f t="shared" si="75"/>
        <v>22.798151999999998</v>
      </c>
      <c r="M177" s="53">
        <f t="shared" si="87"/>
        <v>988.49041199999999</v>
      </c>
      <c r="N177" s="12"/>
      <c r="O177" s="12"/>
      <c r="P177" s="82"/>
      <c r="Q177" s="84"/>
    </row>
    <row r="178" spans="2:17" ht="15" customHeight="1" x14ac:dyDescent="0.3">
      <c r="B178" s="13">
        <v>5</v>
      </c>
      <c r="C178" s="118">
        <v>22</v>
      </c>
      <c r="D178" s="35">
        <v>2201</v>
      </c>
      <c r="E178" s="38" t="s">
        <v>50</v>
      </c>
      <c r="F178" s="41">
        <f>56.909</f>
        <v>56.908999999999999</v>
      </c>
      <c r="G178" s="41">
        <f>2.457</f>
        <v>2.4569999999999999</v>
      </c>
      <c r="H178" s="41">
        <f>1.631</f>
        <v>1.631</v>
      </c>
      <c r="I178" s="5">
        <f>F178+G178+H178</f>
        <v>60.997</v>
      </c>
      <c r="J178" s="5">
        <f>F178*10.764</f>
        <v>612.56847599999992</v>
      </c>
      <c r="K178" s="5">
        <f t="shared" si="75"/>
        <v>26.447147999999999</v>
      </c>
      <c r="L178" s="5">
        <f t="shared" si="75"/>
        <v>17.556083999999998</v>
      </c>
      <c r="M178" s="51">
        <f>J178+K178+L178</f>
        <v>656.57170799999994</v>
      </c>
      <c r="N178" s="35"/>
      <c r="O178" s="35"/>
      <c r="P178" s="79"/>
      <c r="Q178" s="84"/>
    </row>
    <row r="179" spans="2:17" ht="15" customHeight="1" x14ac:dyDescent="0.3">
      <c r="B179" s="13">
        <v>5</v>
      </c>
      <c r="C179" s="119"/>
      <c r="D179" s="2">
        <f t="shared" ref="D179:D185" si="88">D178+1</f>
        <v>2202</v>
      </c>
      <c r="E179" s="2"/>
      <c r="F179" s="54"/>
      <c r="G179" s="54"/>
      <c r="H179" s="54"/>
      <c r="I179" s="17"/>
      <c r="J179" s="17"/>
      <c r="K179" s="17"/>
      <c r="L179" s="17"/>
      <c r="M179" s="55"/>
      <c r="N179" s="18" t="s">
        <v>44</v>
      </c>
      <c r="O179" s="18"/>
      <c r="P179" s="80"/>
      <c r="Q179" s="84"/>
    </row>
    <row r="180" spans="2:17" s="19" customFormat="1" ht="15" customHeight="1" x14ac:dyDescent="0.3">
      <c r="B180" s="13">
        <v>5</v>
      </c>
      <c r="C180" s="119"/>
      <c r="D180" s="31">
        <f t="shared" si="88"/>
        <v>2203</v>
      </c>
      <c r="E180" s="37" t="s">
        <v>51</v>
      </c>
      <c r="F180" s="49">
        <f>93.006</f>
        <v>93.006</v>
      </c>
      <c r="G180" s="49">
        <f>4.087</f>
        <v>4.0869999999999997</v>
      </c>
      <c r="H180" s="49">
        <f>2.45</f>
        <v>2.4500000000000002</v>
      </c>
      <c r="I180" s="3">
        <f t="shared" ref="I180:I185" si="89">F180+G180+H180</f>
        <v>99.543000000000006</v>
      </c>
      <c r="J180" s="3">
        <f t="shared" ref="J180:J185" si="90">F180*10.764</f>
        <v>1001.116584</v>
      </c>
      <c r="K180" s="3">
        <f t="shared" si="75"/>
        <v>43.992467999999995</v>
      </c>
      <c r="L180" s="3">
        <f t="shared" si="75"/>
        <v>26.3718</v>
      </c>
      <c r="M180" s="52">
        <f t="shared" ref="M180:M185" si="91">J180+K180+L180</f>
        <v>1071.4808519999999</v>
      </c>
      <c r="N180" s="14"/>
      <c r="O180" s="14"/>
      <c r="P180" s="74"/>
      <c r="Q180" s="84"/>
    </row>
    <row r="181" spans="2:17" s="19" customFormat="1" ht="15" customHeight="1" x14ac:dyDescent="0.3">
      <c r="B181" s="13">
        <v>5</v>
      </c>
      <c r="C181" s="119"/>
      <c r="D181" s="31">
        <f t="shared" si="88"/>
        <v>2204</v>
      </c>
      <c r="E181" s="37" t="s">
        <v>51</v>
      </c>
      <c r="F181" s="49">
        <f>93.006</f>
        <v>93.006</v>
      </c>
      <c r="G181" s="49">
        <f>4.087</f>
        <v>4.0869999999999997</v>
      </c>
      <c r="H181" s="49">
        <f>2.45</f>
        <v>2.4500000000000002</v>
      </c>
      <c r="I181" s="3">
        <f t="shared" si="89"/>
        <v>99.543000000000006</v>
      </c>
      <c r="J181" s="3">
        <f t="shared" si="90"/>
        <v>1001.116584</v>
      </c>
      <c r="K181" s="3">
        <f t="shared" si="75"/>
        <v>43.992467999999995</v>
      </c>
      <c r="L181" s="3">
        <f t="shared" si="75"/>
        <v>26.3718</v>
      </c>
      <c r="M181" s="52">
        <f t="shared" si="91"/>
        <v>1071.4808519999999</v>
      </c>
      <c r="N181" s="14"/>
      <c r="O181" s="14"/>
      <c r="P181" s="74"/>
      <c r="Q181" s="84"/>
    </row>
    <row r="182" spans="2:17" ht="15" customHeight="1" x14ac:dyDescent="0.3">
      <c r="B182" s="13">
        <v>5</v>
      </c>
      <c r="C182" s="119"/>
      <c r="D182" s="37">
        <f t="shared" si="88"/>
        <v>2205</v>
      </c>
      <c r="E182" s="37" t="s">
        <v>37</v>
      </c>
      <c r="F182" s="49">
        <f>64.471</f>
        <v>64.471000000000004</v>
      </c>
      <c r="G182" s="49">
        <f>3.491</f>
        <v>3.4910000000000001</v>
      </c>
      <c r="H182" s="49">
        <f>1.974</f>
        <v>1.974</v>
      </c>
      <c r="I182" s="46">
        <f t="shared" si="89"/>
        <v>69.936000000000007</v>
      </c>
      <c r="J182" s="46">
        <f t="shared" si="90"/>
        <v>693.96584399999995</v>
      </c>
      <c r="K182" s="46">
        <f t="shared" si="75"/>
        <v>37.577123999999998</v>
      </c>
      <c r="L182" s="46">
        <f t="shared" si="75"/>
        <v>21.248135999999999</v>
      </c>
      <c r="M182" s="52">
        <f t="shared" si="91"/>
        <v>752.79110400000002</v>
      </c>
      <c r="O182" s="64"/>
      <c r="P182" s="81"/>
      <c r="Q182" s="84"/>
    </row>
    <row r="183" spans="2:17" ht="15" customHeight="1" x14ac:dyDescent="0.3">
      <c r="B183" s="13">
        <v>5</v>
      </c>
      <c r="C183" s="119"/>
      <c r="D183" s="31">
        <f t="shared" si="88"/>
        <v>2206</v>
      </c>
      <c r="E183" s="37" t="s">
        <v>37</v>
      </c>
      <c r="F183" s="49">
        <f>64.471</f>
        <v>64.471000000000004</v>
      </c>
      <c r="G183" s="49">
        <f>3.491</f>
        <v>3.4910000000000001</v>
      </c>
      <c r="H183" s="49">
        <f>1.974</f>
        <v>1.974</v>
      </c>
      <c r="I183" s="3">
        <f t="shared" si="89"/>
        <v>69.936000000000007</v>
      </c>
      <c r="J183" s="3">
        <f t="shared" si="90"/>
        <v>693.96584399999995</v>
      </c>
      <c r="K183" s="3">
        <f t="shared" si="75"/>
        <v>37.577123999999998</v>
      </c>
      <c r="L183" s="3">
        <f t="shared" si="75"/>
        <v>21.248135999999999</v>
      </c>
      <c r="M183" s="52">
        <f t="shared" si="91"/>
        <v>752.79110400000002</v>
      </c>
      <c r="N183" s="14"/>
      <c r="O183" s="14"/>
      <c r="P183" s="74"/>
      <c r="Q183" s="84"/>
    </row>
    <row r="184" spans="2:17" s="19" customFormat="1" ht="15" customHeight="1" x14ac:dyDescent="0.3">
      <c r="B184" s="13">
        <v>5</v>
      </c>
      <c r="C184" s="119"/>
      <c r="D184" s="31">
        <f t="shared" si="88"/>
        <v>2207</v>
      </c>
      <c r="E184" s="37" t="s">
        <v>52</v>
      </c>
      <c r="F184" s="49">
        <f>85.811</f>
        <v>85.811000000000007</v>
      </c>
      <c r="G184" s="49">
        <f>3.904</f>
        <v>3.9039999999999999</v>
      </c>
      <c r="H184" s="49">
        <f>2.118</f>
        <v>2.1179999999999999</v>
      </c>
      <c r="I184" s="3">
        <f t="shared" si="89"/>
        <v>91.832999999999998</v>
      </c>
      <c r="J184" s="3">
        <f t="shared" si="90"/>
        <v>923.66960400000005</v>
      </c>
      <c r="K184" s="3">
        <f t="shared" si="75"/>
        <v>42.022655999999998</v>
      </c>
      <c r="L184" s="3">
        <f t="shared" si="75"/>
        <v>22.798151999999998</v>
      </c>
      <c r="M184" s="52">
        <f t="shared" si="91"/>
        <v>988.49041199999999</v>
      </c>
      <c r="N184" s="14"/>
      <c r="O184" s="14"/>
      <c r="P184" s="74"/>
      <c r="Q184" s="84"/>
    </row>
    <row r="185" spans="2:17" s="19" customFormat="1" ht="15.75" customHeight="1" thickBot="1" x14ac:dyDescent="0.35">
      <c r="B185" s="13">
        <v>5</v>
      </c>
      <c r="C185" s="120"/>
      <c r="D185" s="7">
        <f t="shared" si="88"/>
        <v>2208</v>
      </c>
      <c r="E185" s="40" t="s">
        <v>52</v>
      </c>
      <c r="F185" s="50">
        <f>85.811</f>
        <v>85.811000000000007</v>
      </c>
      <c r="G185" s="50">
        <f>3.904</f>
        <v>3.9039999999999999</v>
      </c>
      <c r="H185" s="50">
        <f>2.118</f>
        <v>2.1179999999999999</v>
      </c>
      <c r="I185" s="8">
        <f t="shared" si="89"/>
        <v>91.832999999999998</v>
      </c>
      <c r="J185" s="8">
        <f t="shared" si="90"/>
        <v>923.66960400000005</v>
      </c>
      <c r="K185" s="8">
        <f t="shared" si="75"/>
        <v>42.022655999999998</v>
      </c>
      <c r="L185" s="8">
        <f t="shared" si="75"/>
        <v>22.798151999999998</v>
      </c>
      <c r="M185" s="53">
        <f t="shared" si="91"/>
        <v>988.49041199999999</v>
      </c>
      <c r="N185" s="16"/>
      <c r="O185" s="16"/>
      <c r="P185" s="77"/>
      <c r="Q185" s="84"/>
    </row>
    <row r="186" spans="2:17" ht="15" customHeight="1" x14ac:dyDescent="0.3">
      <c r="B186" s="13">
        <v>5</v>
      </c>
      <c r="C186" s="118">
        <v>23</v>
      </c>
      <c r="D186" s="35">
        <v>2301</v>
      </c>
      <c r="E186" s="38" t="s">
        <v>50</v>
      </c>
      <c r="F186" s="41">
        <f>56.909</f>
        <v>56.908999999999999</v>
      </c>
      <c r="G186" s="41">
        <f>2.457</f>
        <v>2.4569999999999999</v>
      </c>
      <c r="H186" s="41">
        <f>1.631</f>
        <v>1.631</v>
      </c>
      <c r="I186" s="5">
        <f>F186+G186+H186</f>
        <v>60.997</v>
      </c>
      <c r="J186" s="5">
        <f>F186*10.764</f>
        <v>612.56847599999992</v>
      </c>
      <c r="K186" s="5">
        <f t="shared" si="75"/>
        <v>26.447147999999999</v>
      </c>
      <c r="L186" s="5">
        <f t="shared" si="75"/>
        <v>17.556083999999998</v>
      </c>
      <c r="M186" s="51">
        <f>J186+K186+L186</f>
        <v>656.57170799999994</v>
      </c>
      <c r="N186" s="35"/>
      <c r="O186" s="35"/>
      <c r="P186" s="79"/>
      <c r="Q186" s="84"/>
    </row>
    <row r="187" spans="2:17" ht="15" customHeight="1" x14ac:dyDescent="0.3">
      <c r="B187" s="13">
        <v>5</v>
      </c>
      <c r="C187" s="119"/>
      <c r="D187" s="31">
        <f t="shared" ref="D187:D193" si="92">D186+1</f>
        <v>2302</v>
      </c>
      <c r="E187" s="37" t="s">
        <v>50</v>
      </c>
      <c r="F187" s="49">
        <f>56.909</f>
        <v>56.908999999999999</v>
      </c>
      <c r="G187" s="49">
        <f>2.457</f>
        <v>2.4569999999999999</v>
      </c>
      <c r="H187" s="49">
        <f>1.631</f>
        <v>1.631</v>
      </c>
      <c r="I187" s="3">
        <f>F187+G187+H187</f>
        <v>60.997</v>
      </c>
      <c r="J187" s="3">
        <f>F187*10.764</f>
        <v>612.56847599999992</v>
      </c>
      <c r="K187" s="3">
        <f t="shared" si="75"/>
        <v>26.447147999999999</v>
      </c>
      <c r="L187" s="3">
        <f t="shared" si="75"/>
        <v>17.556083999999998</v>
      </c>
      <c r="M187" s="52">
        <f>J187+K187+L187</f>
        <v>656.57170799999994</v>
      </c>
      <c r="N187" s="14"/>
      <c r="O187" s="14"/>
      <c r="P187" s="78"/>
      <c r="Q187" s="84"/>
    </row>
    <row r="188" spans="2:17" s="19" customFormat="1" ht="15" customHeight="1" x14ac:dyDescent="0.3">
      <c r="B188" s="13">
        <v>5</v>
      </c>
      <c r="C188" s="119"/>
      <c r="D188" s="31">
        <f t="shared" si="92"/>
        <v>2303</v>
      </c>
      <c r="E188" s="37" t="s">
        <v>51</v>
      </c>
      <c r="F188" s="49">
        <f>93.006</f>
        <v>93.006</v>
      </c>
      <c r="G188" s="49">
        <f>4.087</f>
        <v>4.0869999999999997</v>
      </c>
      <c r="H188" s="49">
        <f>2.45</f>
        <v>2.4500000000000002</v>
      </c>
      <c r="I188" s="3">
        <f t="shared" ref="I188:I193" si="93">F188+G188+H188</f>
        <v>99.543000000000006</v>
      </c>
      <c r="J188" s="3">
        <f t="shared" ref="J188:J193" si="94">F188*10.764</f>
        <v>1001.116584</v>
      </c>
      <c r="K188" s="3">
        <f t="shared" si="75"/>
        <v>43.992467999999995</v>
      </c>
      <c r="L188" s="3">
        <f t="shared" si="75"/>
        <v>26.3718</v>
      </c>
      <c r="M188" s="52">
        <f t="shared" ref="M188:M193" si="95">J188+K188+L188</f>
        <v>1071.4808519999999</v>
      </c>
      <c r="N188" s="14"/>
      <c r="O188" s="14"/>
      <c r="P188" s="74"/>
      <c r="Q188" s="84"/>
    </row>
    <row r="189" spans="2:17" s="19" customFormat="1" ht="15" customHeight="1" x14ac:dyDescent="0.3">
      <c r="B189" s="13">
        <v>5</v>
      </c>
      <c r="C189" s="119"/>
      <c r="D189" s="31">
        <f t="shared" si="92"/>
        <v>2304</v>
      </c>
      <c r="E189" s="37" t="s">
        <v>51</v>
      </c>
      <c r="F189" s="49">
        <f>93.006</f>
        <v>93.006</v>
      </c>
      <c r="G189" s="49">
        <f>4.087</f>
        <v>4.0869999999999997</v>
      </c>
      <c r="H189" s="49">
        <f>2.45</f>
        <v>2.4500000000000002</v>
      </c>
      <c r="I189" s="3">
        <f t="shared" si="93"/>
        <v>99.543000000000006</v>
      </c>
      <c r="J189" s="3">
        <f t="shared" si="94"/>
        <v>1001.116584</v>
      </c>
      <c r="K189" s="3">
        <f t="shared" si="75"/>
        <v>43.992467999999995</v>
      </c>
      <c r="L189" s="3">
        <f t="shared" si="75"/>
        <v>26.3718</v>
      </c>
      <c r="M189" s="52">
        <f t="shared" si="95"/>
        <v>1071.4808519999999</v>
      </c>
      <c r="N189" s="14"/>
      <c r="O189" s="14"/>
      <c r="P189" s="74"/>
      <c r="Q189" s="84"/>
    </row>
    <row r="190" spans="2:17" ht="15" customHeight="1" x14ac:dyDescent="0.3">
      <c r="B190" s="13">
        <v>5</v>
      </c>
      <c r="C190" s="119"/>
      <c r="D190" s="31">
        <f t="shared" si="92"/>
        <v>2305</v>
      </c>
      <c r="E190" s="37" t="s">
        <v>37</v>
      </c>
      <c r="F190" s="49">
        <f>64.471</f>
        <v>64.471000000000004</v>
      </c>
      <c r="G190" s="49">
        <f>3.491</f>
        <v>3.4910000000000001</v>
      </c>
      <c r="H190" s="49">
        <f>1.974</f>
        <v>1.974</v>
      </c>
      <c r="I190" s="3">
        <f t="shared" si="93"/>
        <v>69.936000000000007</v>
      </c>
      <c r="J190" s="3">
        <f t="shared" si="94"/>
        <v>693.96584399999995</v>
      </c>
      <c r="K190" s="3">
        <f t="shared" si="75"/>
        <v>37.577123999999998</v>
      </c>
      <c r="L190" s="3">
        <f t="shared" si="75"/>
        <v>21.248135999999999</v>
      </c>
      <c r="M190" s="52">
        <f t="shared" si="95"/>
        <v>752.79110400000002</v>
      </c>
      <c r="N190" s="14"/>
      <c r="O190" s="14"/>
      <c r="P190" s="74"/>
      <c r="Q190" s="84"/>
    </row>
    <row r="191" spans="2:17" ht="15" customHeight="1" x14ac:dyDescent="0.3">
      <c r="B191" s="13">
        <v>5</v>
      </c>
      <c r="C191" s="119"/>
      <c r="D191" s="31">
        <f t="shared" si="92"/>
        <v>2306</v>
      </c>
      <c r="E191" s="37" t="s">
        <v>37</v>
      </c>
      <c r="F191" s="49">
        <f>64.471</f>
        <v>64.471000000000004</v>
      </c>
      <c r="G191" s="49">
        <f>3.491</f>
        <v>3.4910000000000001</v>
      </c>
      <c r="H191" s="49">
        <f>1.974</f>
        <v>1.974</v>
      </c>
      <c r="I191" s="3">
        <f t="shared" si="93"/>
        <v>69.936000000000007</v>
      </c>
      <c r="J191" s="3">
        <f t="shared" si="94"/>
        <v>693.96584399999995</v>
      </c>
      <c r="K191" s="3">
        <f t="shared" si="75"/>
        <v>37.577123999999998</v>
      </c>
      <c r="L191" s="3">
        <f t="shared" si="75"/>
        <v>21.248135999999999</v>
      </c>
      <c r="M191" s="52">
        <f t="shared" si="95"/>
        <v>752.79110400000002</v>
      </c>
      <c r="N191" s="14"/>
      <c r="O191" s="14"/>
      <c r="P191" s="74"/>
      <c r="Q191" s="84"/>
    </row>
    <row r="192" spans="2:17" s="19" customFormat="1" ht="15" customHeight="1" x14ac:dyDescent="0.3">
      <c r="B192" s="13">
        <v>5</v>
      </c>
      <c r="C192" s="119"/>
      <c r="D192" s="31">
        <f t="shared" si="92"/>
        <v>2307</v>
      </c>
      <c r="E192" s="37" t="s">
        <v>52</v>
      </c>
      <c r="F192" s="49">
        <f>85.811</f>
        <v>85.811000000000007</v>
      </c>
      <c r="G192" s="49">
        <f>3.904</f>
        <v>3.9039999999999999</v>
      </c>
      <c r="H192" s="49">
        <f>2.118</f>
        <v>2.1179999999999999</v>
      </c>
      <c r="I192" s="3">
        <f t="shared" si="93"/>
        <v>91.832999999999998</v>
      </c>
      <c r="J192" s="3">
        <f t="shared" si="94"/>
        <v>923.66960400000005</v>
      </c>
      <c r="K192" s="3">
        <f t="shared" si="75"/>
        <v>42.022655999999998</v>
      </c>
      <c r="L192" s="3">
        <f t="shared" si="75"/>
        <v>22.798151999999998</v>
      </c>
      <c r="M192" s="52">
        <f t="shared" si="95"/>
        <v>988.49041199999999</v>
      </c>
      <c r="N192" s="14"/>
      <c r="O192" s="14"/>
      <c r="P192" s="74"/>
      <c r="Q192" s="84"/>
    </row>
    <row r="193" spans="2:17" s="19" customFormat="1" ht="15.75" customHeight="1" thickBot="1" x14ac:dyDescent="0.35">
      <c r="B193" s="13">
        <v>5</v>
      </c>
      <c r="C193" s="120"/>
      <c r="D193" s="7">
        <f t="shared" si="92"/>
        <v>2308</v>
      </c>
      <c r="E193" s="40" t="s">
        <v>52</v>
      </c>
      <c r="F193" s="50">
        <f>85.811</f>
        <v>85.811000000000007</v>
      </c>
      <c r="G193" s="50">
        <f>3.904</f>
        <v>3.9039999999999999</v>
      </c>
      <c r="H193" s="50">
        <f>2.118</f>
        <v>2.1179999999999999</v>
      </c>
      <c r="I193" s="8">
        <f t="shared" si="93"/>
        <v>91.832999999999998</v>
      </c>
      <c r="J193" s="8">
        <f t="shared" si="94"/>
        <v>923.66960400000005</v>
      </c>
      <c r="K193" s="8">
        <f t="shared" si="75"/>
        <v>42.022655999999998</v>
      </c>
      <c r="L193" s="8">
        <f t="shared" si="75"/>
        <v>22.798151999999998</v>
      </c>
      <c r="M193" s="53">
        <f t="shared" si="95"/>
        <v>988.49041199999999</v>
      </c>
      <c r="N193" s="16"/>
      <c r="O193" s="16"/>
      <c r="P193" s="77"/>
      <c r="Q193" s="84"/>
    </row>
    <row r="194" spans="2:17" ht="15" customHeight="1" x14ac:dyDescent="0.3">
      <c r="B194" s="13">
        <v>5</v>
      </c>
      <c r="C194" s="118">
        <v>24</v>
      </c>
      <c r="D194" s="35">
        <v>2401</v>
      </c>
      <c r="E194" s="38" t="s">
        <v>50</v>
      </c>
      <c r="F194" s="41">
        <f>56.909</f>
        <v>56.908999999999999</v>
      </c>
      <c r="G194" s="41">
        <f>2.457</f>
        <v>2.4569999999999999</v>
      </c>
      <c r="H194" s="41">
        <f>1.631</f>
        <v>1.631</v>
      </c>
      <c r="I194" s="5">
        <f>F194+G194+H194</f>
        <v>60.997</v>
      </c>
      <c r="J194" s="5">
        <f>F194*10.764</f>
        <v>612.56847599999992</v>
      </c>
      <c r="K194" s="5">
        <f t="shared" si="75"/>
        <v>26.447147999999999</v>
      </c>
      <c r="L194" s="5">
        <f t="shared" si="75"/>
        <v>17.556083999999998</v>
      </c>
      <c r="M194" s="51">
        <f>J194+K194+L194</f>
        <v>656.57170799999994</v>
      </c>
      <c r="N194" s="35"/>
      <c r="O194" s="35"/>
      <c r="P194" s="79"/>
      <c r="Q194" s="84"/>
    </row>
    <row r="195" spans="2:17" ht="15" customHeight="1" x14ac:dyDescent="0.3">
      <c r="B195" s="13">
        <v>5</v>
      </c>
      <c r="C195" s="119"/>
      <c r="D195" s="31">
        <f t="shared" ref="D195:D201" si="96">D194+1</f>
        <v>2402</v>
      </c>
      <c r="E195" s="37" t="s">
        <v>50</v>
      </c>
      <c r="F195" s="49">
        <f>56.909</f>
        <v>56.908999999999999</v>
      </c>
      <c r="G195" s="49">
        <f>2.457</f>
        <v>2.4569999999999999</v>
      </c>
      <c r="H195" s="49">
        <f>1.631</f>
        <v>1.631</v>
      </c>
      <c r="I195" s="3">
        <f>F195+G195+H195</f>
        <v>60.997</v>
      </c>
      <c r="J195" s="3">
        <f>F195*10.764</f>
        <v>612.56847599999992</v>
      </c>
      <c r="K195" s="3">
        <f t="shared" si="75"/>
        <v>26.447147999999999</v>
      </c>
      <c r="L195" s="3">
        <f t="shared" si="75"/>
        <v>17.556083999999998</v>
      </c>
      <c r="M195" s="52">
        <f>J195+K195+L195</f>
        <v>656.57170799999994</v>
      </c>
      <c r="N195" s="14"/>
      <c r="O195" s="14"/>
      <c r="P195" s="78"/>
      <c r="Q195" s="84"/>
    </row>
    <row r="196" spans="2:17" s="19" customFormat="1" ht="15" customHeight="1" x14ac:dyDescent="0.3">
      <c r="B196" s="13">
        <v>5</v>
      </c>
      <c r="C196" s="119"/>
      <c r="D196" s="31">
        <f t="shared" si="96"/>
        <v>2403</v>
      </c>
      <c r="E196" s="37" t="s">
        <v>51</v>
      </c>
      <c r="F196" s="49">
        <f>93.006</f>
        <v>93.006</v>
      </c>
      <c r="G196" s="49">
        <f>4.087</f>
        <v>4.0869999999999997</v>
      </c>
      <c r="H196" s="49">
        <f>2.45</f>
        <v>2.4500000000000002</v>
      </c>
      <c r="I196" s="3">
        <f t="shared" ref="I196:I201" si="97">F196+G196+H196</f>
        <v>99.543000000000006</v>
      </c>
      <c r="J196" s="3">
        <f t="shared" ref="J196:J201" si="98">F196*10.764</f>
        <v>1001.116584</v>
      </c>
      <c r="K196" s="3">
        <f t="shared" si="75"/>
        <v>43.992467999999995</v>
      </c>
      <c r="L196" s="3">
        <f t="shared" si="75"/>
        <v>26.3718</v>
      </c>
      <c r="M196" s="52">
        <f t="shared" ref="M196:M201" si="99">J196+K196+L196</f>
        <v>1071.4808519999999</v>
      </c>
      <c r="N196" s="14"/>
      <c r="O196" s="14"/>
      <c r="P196" s="74"/>
      <c r="Q196" s="84"/>
    </row>
    <row r="197" spans="2:17" s="19" customFormat="1" ht="15" customHeight="1" x14ac:dyDescent="0.3">
      <c r="B197" s="13">
        <v>5</v>
      </c>
      <c r="C197" s="119"/>
      <c r="D197" s="31">
        <f t="shared" si="96"/>
        <v>2404</v>
      </c>
      <c r="E197" s="37" t="s">
        <v>51</v>
      </c>
      <c r="F197" s="49">
        <f>93.006</f>
        <v>93.006</v>
      </c>
      <c r="G197" s="49">
        <f>4.087</f>
        <v>4.0869999999999997</v>
      </c>
      <c r="H197" s="49">
        <f>2.45</f>
        <v>2.4500000000000002</v>
      </c>
      <c r="I197" s="3">
        <f t="shared" si="97"/>
        <v>99.543000000000006</v>
      </c>
      <c r="J197" s="3">
        <f t="shared" si="98"/>
        <v>1001.116584</v>
      </c>
      <c r="K197" s="3">
        <f t="shared" si="75"/>
        <v>43.992467999999995</v>
      </c>
      <c r="L197" s="3">
        <f t="shared" si="75"/>
        <v>26.3718</v>
      </c>
      <c r="M197" s="52">
        <f t="shared" si="99"/>
        <v>1071.4808519999999</v>
      </c>
      <c r="N197" s="14"/>
      <c r="O197" s="14"/>
      <c r="P197" s="74"/>
      <c r="Q197" s="84"/>
    </row>
    <row r="198" spans="2:17" ht="15" customHeight="1" x14ac:dyDescent="0.3">
      <c r="B198" s="13">
        <v>5</v>
      </c>
      <c r="C198" s="119"/>
      <c r="D198" s="31">
        <f t="shared" si="96"/>
        <v>2405</v>
      </c>
      <c r="E198" s="37" t="s">
        <v>37</v>
      </c>
      <c r="F198" s="49">
        <f>64.471</f>
        <v>64.471000000000004</v>
      </c>
      <c r="G198" s="49">
        <f>3.491</f>
        <v>3.4910000000000001</v>
      </c>
      <c r="H198" s="49">
        <f>1.974</f>
        <v>1.974</v>
      </c>
      <c r="I198" s="3">
        <f t="shared" si="97"/>
        <v>69.936000000000007</v>
      </c>
      <c r="J198" s="3">
        <f t="shared" si="98"/>
        <v>693.96584399999995</v>
      </c>
      <c r="K198" s="3">
        <f t="shared" si="75"/>
        <v>37.577123999999998</v>
      </c>
      <c r="L198" s="3">
        <f t="shared" si="75"/>
        <v>21.248135999999999</v>
      </c>
      <c r="M198" s="52">
        <f t="shared" si="99"/>
        <v>752.79110400000002</v>
      </c>
      <c r="N198" s="14"/>
      <c r="O198" s="14"/>
      <c r="P198" s="74"/>
      <c r="Q198" s="84"/>
    </row>
    <row r="199" spans="2:17" ht="15" customHeight="1" x14ac:dyDescent="0.3">
      <c r="B199" s="13">
        <v>5</v>
      </c>
      <c r="C199" s="119"/>
      <c r="D199" s="31">
        <f t="shared" si="96"/>
        <v>2406</v>
      </c>
      <c r="E199" s="37" t="s">
        <v>37</v>
      </c>
      <c r="F199" s="49">
        <f>64.471</f>
        <v>64.471000000000004</v>
      </c>
      <c r="G199" s="49">
        <f>3.491</f>
        <v>3.4910000000000001</v>
      </c>
      <c r="H199" s="49">
        <f>1.974</f>
        <v>1.974</v>
      </c>
      <c r="I199" s="3">
        <f t="shared" si="97"/>
        <v>69.936000000000007</v>
      </c>
      <c r="J199" s="3">
        <f t="shared" si="98"/>
        <v>693.96584399999995</v>
      </c>
      <c r="K199" s="3">
        <f t="shared" si="75"/>
        <v>37.577123999999998</v>
      </c>
      <c r="L199" s="3">
        <f t="shared" si="75"/>
        <v>21.248135999999999</v>
      </c>
      <c r="M199" s="52">
        <f t="shared" si="99"/>
        <v>752.79110400000002</v>
      </c>
      <c r="N199" s="14"/>
      <c r="O199" s="14"/>
      <c r="P199" s="74"/>
      <c r="Q199" s="84"/>
    </row>
    <row r="200" spans="2:17" s="19" customFormat="1" ht="15" customHeight="1" x14ac:dyDescent="0.3">
      <c r="B200" s="13">
        <v>5</v>
      </c>
      <c r="C200" s="119"/>
      <c r="D200" s="31">
        <f t="shared" si="96"/>
        <v>2407</v>
      </c>
      <c r="E200" s="37" t="s">
        <v>52</v>
      </c>
      <c r="F200" s="49">
        <f>85.811</f>
        <v>85.811000000000007</v>
      </c>
      <c r="G200" s="49">
        <f>3.904</f>
        <v>3.9039999999999999</v>
      </c>
      <c r="H200" s="49">
        <f>2.118</f>
        <v>2.1179999999999999</v>
      </c>
      <c r="I200" s="3">
        <f t="shared" si="97"/>
        <v>91.832999999999998</v>
      </c>
      <c r="J200" s="3">
        <f t="shared" si="98"/>
        <v>923.66960400000005</v>
      </c>
      <c r="K200" s="3">
        <f t="shared" si="75"/>
        <v>42.022655999999998</v>
      </c>
      <c r="L200" s="3">
        <f t="shared" si="75"/>
        <v>22.798151999999998</v>
      </c>
      <c r="M200" s="52">
        <f t="shared" si="99"/>
        <v>988.49041199999999</v>
      </c>
      <c r="N200" s="14"/>
      <c r="O200" s="14"/>
      <c r="P200" s="74"/>
      <c r="Q200" s="84"/>
    </row>
    <row r="201" spans="2:17" s="19" customFormat="1" ht="15.75" customHeight="1" thickBot="1" x14ac:dyDescent="0.35">
      <c r="B201" s="13">
        <v>5</v>
      </c>
      <c r="C201" s="120"/>
      <c r="D201" s="7">
        <f t="shared" si="96"/>
        <v>2408</v>
      </c>
      <c r="E201" s="40" t="s">
        <v>52</v>
      </c>
      <c r="F201" s="50">
        <f>85.811</f>
        <v>85.811000000000007</v>
      </c>
      <c r="G201" s="50">
        <f>3.904</f>
        <v>3.9039999999999999</v>
      </c>
      <c r="H201" s="50">
        <f>2.118</f>
        <v>2.1179999999999999</v>
      </c>
      <c r="I201" s="8">
        <f t="shared" si="97"/>
        <v>91.832999999999998</v>
      </c>
      <c r="J201" s="8">
        <f t="shared" si="98"/>
        <v>923.66960400000005</v>
      </c>
      <c r="K201" s="8">
        <f t="shared" si="75"/>
        <v>42.022655999999998</v>
      </c>
      <c r="L201" s="8">
        <f t="shared" si="75"/>
        <v>22.798151999999998</v>
      </c>
      <c r="M201" s="53">
        <f t="shared" si="99"/>
        <v>988.49041199999999</v>
      </c>
      <c r="N201" s="16"/>
      <c r="O201" s="16"/>
      <c r="P201" s="77"/>
      <c r="Q201" s="84"/>
    </row>
    <row r="202" spans="2:17" ht="15" customHeight="1" x14ac:dyDescent="0.3">
      <c r="B202" s="13">
        <v>5</v>
      </c>
      <c r="C202" s="118">
        <v>25</v>
      </c>
      <c r="D202" s="35">
        <v>2501</v>
      </c>
      <c r="E202" s="38" t="s">
        <v>50</v>
      </c>
      <c r="F202" s="41">
        <f>56.909</f>
        <v>56.908999999999999</v>
      </c>
      <c r="G202" s="41">
        <f>2.457</f>
        <v>2.4569999999999999</v>
      </c>
      <c r="H202" s="41">
        <f>1.631</f>
        <v>1.631</v>
      </c>
      <c r="I202" s="5">
        <f>F202+G202+H202</f>
        <v>60.997</v>
      </c>
      <c r="J202" s="5">
        <f>F202*10.764</f>
        <v>612.56847599999992</v>
      </c>
      <c r="K202" s="5">
        <f t="shared" si="75"/>
        <v>26.447147999999999</v>
      </c>
      <c r="L202" s="5">
        <f t="shared" si="75"/>
        <v>17.556083999999998</v>
      </c>
      <c r="M202" s="51">
        <f>J202+K202+L202</f>
        <v>656.57170799999994</v>
      </c>
      <c r="N202" s="35"/>
      <c r="O202" s="35"/>
      <c r="P202" s="79"/>
      <c r="Q202" s="84"/>
    </row>
    <row r="203" spans="2:17" ht="15" customHeight="1" x14ac:dyDescent="0.3">
      <c r="B203" s="13">
        <v>5</v>
      </c>
      <c r="C203" s="119"/>
      <c r="D203" s="31">
        <f t="shared" ref="D203:D209" si="100">D202+1</f>
        <v>2502</v>
      </c>
      <c r="E203" s="37" t="s">
        <v>50</v>
      </c>
      <c r="F203" s="49">
        <f>56.909</f>
        <v>56.908999999999999</v>
      </c>
      <c r="G203" s="49">
        <f>2.457</f>
        <v>2.4569999999999999</v>
      </c>
      <c r="H203" s="49">
        <f>1.631</f>
        <v>1.631</v>
      </c>
      <c r="I203" s="3">
        <f>F203+G203+H203</f>
        <v>60.997</v>
      </c>
      <c r="J203" s="3">
        <f>F203*10.764</f>
        <v>612.56847599999992</v>
      </c>
      <c r="K203" s="3">
        <f t="shared" si="75"/>
        <v>26.447147999999999</v>
      </c>
      <c r="L203" s="3">
        <f t="shared" si="75"/>
        <v>17.556083999999998</v>
      </c>
      <c r="M203" s="52">
        <f>J203+K203+L203</f>
        <v>656.57170799999994</v>
      </c>
      <c r="N203" s="14"/>
      <c r="O203" s="14"/>
      <c r="P203" s="78"/>
      <c r="Q203" s="84"/>
    </row>
    <row r="204" spans="2:17" ht="15" customHeight="1" x14ac:dyDescent="0.3">
      <c r="B204" s="13">
        <v>5</v>
      </c>
      <c r="C204" s="119"/>
      <c r="D204" s="31">
        <f t="shared" si="100"/>
        <v>2503</v>
      </c>
      <c r="E204" s="37" t="s">
        <v>51</v>
      </c>
      <c r="F204" s="49">
        <f>93.006</f>
        <v>93.006</v>
      </c>
      <c r="G204" s="49">
        <f>4.087</f>
        <v>4.0869999999999997</v>
      </c>
      <c r="H204" s="49">
        <f>2.45</f>
        <v>2.4500000000000002</v>
      </c>
      <c r="I204" s="3">
        <f t="shared" ref="I204:I209" si="101">F204+G204+H204</f>
        <v>99.543000000000006</v>
      </c>
      <c r="J204" s="3">
        <f t="shared" ref="J204:J209" si="102">F204*10.764</f>
        <v>1001.116584</v>
      </c>
      <c r="K204" s="3">
        <f t="shared" si="75"/>
        <v>43.992467999999995</v>
      </c>
      <c r="L204" s="3">
        <f t="shared" si="75"/>
        <v>26.3718</v>
      </c>
      <c r="M204" s="52">
        <f t="shared" ref="M204:M209" si="103">J204+K204+L204</f>
        <v>1071.4808519999999</v>
      </c>
      <c r="N204" s="14"/>
      <c r="O204" s="14"/>
      <c r="P204" s="74"/>
      <c r="Q204" s="84"/>
    </row>
    <row r="205" spans="2:17" s="19" customFormat="1" ht="15" customHeight="1" x14ac:dyDescent="0.3">
      <c r="B205" s="13">
        <v>5</v>
      </c>
      <c r="C205" s="119"/>
      <c r="D205" s="31">
        <f t="shared" si="100"/>
        <v>2504</v>
      </c>
      <c r="E205" s="37" t="s">
        <v>51</v>
      </c>
      <c r="F205" s="49">
        <f>93.006</f>
        <v>93.006</v>
      </c>
      <c r="G205" s="49">
        <f>4.087</f>
        <v>4.0869999999999997</v>
      </c>
      <c r="H205" s="49">
        <f>2.45</f>
        <v>2.4500000000000002</v>
      </c>
      <c r="I205" s="3">
        <f t="shared" si="101"/>
        <v>99.543000000000006</v>
      </c>
      <c r="J205" s="3">
        <f t="shared" si="102"/>
        <v>1001.116584</v>
      </c>
      <c r="K205" s="3">
        <f t="shared" si="75"/>
        <v>43.992467999999995</v>
      </c>
      <c r="L205" s="3">
        <f t="shared" si="75"/>
        <v>26.3718</v>
      </c>
      <c r="M205" s="52">
        <f t="shared" si="103"/>
        <v>1071.4808519999999</v>
      </c>
      <c r="N205" s="14"/>
      <c r="O205" s="14"/>
      <c r="P205" s="74"/>
      <c r="Q205" s="84"/>
    </row>
    <row r="206" spans="2:17" ht="15" customHeight="1" x14ac:dyDescent="0.3">
      <c r="B206" s="13">
        <v>5</v>
      </c>
      <c r="C206" s="119"/>
      <c r="D206" s="31">
        <f t="shared" si="100"/>
        <v>2505</v>
      </c>
      <c r="E206" s="37" t="s">
        <v>37</v>
      </c>
      <c r="F206" s="49">
        <f>64.471</f>
        <v>64.471000000000004</v>
      </c>
      <c r="G206" s="49">
        <f>3.491</f>
        <v>3.4910000000000001</v>
      </c>
      <c r="H206" s="49">
        <f>1.974</f>
        <v>1.974</v>
      </c>
      <c r="I206" s="3">
        <f t="shared" si="101"/>
        <v>69.936000000000007</v>
      </c>
      <c r="J206" s="3">
        <f t="shared" si="102"/>
        <v>693.96584399999995</v>
      </c>
      <c r="K206" s="3">
        <f t="shared" si="75"/>
        <v>37.577123999999998</v>
      </c>
      <c r="L206" s="3">
        <f t="shared" si="75"/>
        <v>21.248135999999999</v>
      </c>
      <c r="M206" s="52">
        <f t="shared" si="103"/>
        <v>752.79110400000002</v>
      </c>
      <c r="N206" s="14"/>
      <c r="O206" s="14"/>
      <c r="P206" s="74"/>
      <c r="Q206" s="84"/>
    </row>
    <row r="207" spans="2:17" ht="15" customHeight="1" x14ac:dyDescent="0.3">
      <c r="B207" s="13">
        <v>5</v>
      </c>
      <c r="C207" s="119"/>
      <c r="D207" s="31">
        <f t="shared" si="100"/>
        <v>2506</v>
      </c>
      <c r="E207" s="37" t="s">
        <v>37</v>
      </c>
      <c r="F207" s="49">
        <f>64.471</f>
        <v>64.471000000000004</v>
      </c>
      <c r="G207" s="49">
        <f>3.491</f>
        <v>3.4910000000000001</v>
      </c>
      <c r="H207" s="49">
        <f>1.974</f>
        <v>1.974</v>
      </c>
      <c r="I207" s="3">
        <f t="shared" si="101"/>
        <v>69.936000000000007</v>
      </c>
      <c r="J207" s="3">
        <f t="shared" si="102"/>
        <v>693.96584399999995</v>
      </c>
      <c r="K207" s="3">
        <f t="shared" si="75"/>
        <v>37.577123999999998</v>
      </c>
      <c r="L207" s="3">
        <f t="shared" si="75"/>
        <v>21.248135999999999</v>
      </c>
      <c r="M207" s="52">
        <f t="shared" si="103"/>
        <v>752.79110400000002</v>
      </c>
      <c r="N207" s="14"/>
      <c r="O207" s="14"/>
      <c r="P207" s="74"/>
      <c r="Q207" s="84"/>
    </row>
    <row r="208" spans="2:17" s="19" customFormat="1" ht="15" customHeight="1" x14ac:dyDescent="0.3">
      <c r="B208" s="13">
        <v>5</v>
      </c>
      <c r="C208" s="119"/>
      <c r="D208" s="31">
        <f t="shared" si="100"/>
        <v>2507</v>
      </c>
      <c r="E208" s="37" t="s">
        <v>52</v>
      </c>
      <c r="F208" s="49">
        <f>85.811</f>
        <v>85.811000000000007</v>
      </c>
      <c r="G208" s="49">
        <f>3.904</f>
        <v>3.9039999999999999</v>
      </c>
      <c r="H208" s="49">
        <f>2.118</f>
        <v>2.1179999999999999</v>
      </c>
      <c r="I208" s="3">
        <f t="shared" si="101"/>
        <v>91.832999999999998</v>
      </c>
      <c r="J208" s="3">
        <f t="shared" si="102"/>
        <v>923.66960400000005</v>
      </c>
      <c r="K208" s="3">
        <f t="shared" si="75"/>
        <v>42.022655999999998</v>
      </c>
      <c r="L208" s="3">
        <f t="shared" si="75"/>
        <v>22.798151999999998</v>
      </c>
      <c r="M208" s="52">
        <f t="shared" si="103"/>
        <v>988.49041199999999</v>
      </c>
      <c r="N208" s="14"/>
      <c r="O208" s="14"/>
      <c r="P208" s="74"/>
      <c r="Q208" s="84"/>
    </row>
    <row r="209" spans="2:17" s="19" customFormat="1" ht="15.75" customHeight="1" thickBot="1" x14ac:dyDescent="0.35">
      <c r="B209" s="13">
        <v>5</v>
      </c>
      <c r="C209" s="120"/>
      <c r="D209" s="7">
        <f t="shared" si="100"/>
        <v>2508</v>
      </c>
      <c r="E209" s="40" t="s">
        <v>52</v>
      </c>
      <c r="F209" s="50">
        <f>85.811</f>
        <v>85.811000000000007</v>
      </c>
      <c r="G209" s="50">
        <f>3.904</f>
        <v>3.9039999999999999</v>
      </c>
      <c r="H209" s="50">
        <f>2.118</f>
        <v>2.1179999999999999</v>
      </c>
      <c r="I209" s="8">
        <f t="shared" si="101"/>
        <v>91.832999999999998</v>
      </c>
      <c r="J209" s="8">
        <f t="shared" si="102"/>
        <v>923.66960400000005</v>
      </c>
      <c r="K209" s="8">
        <f t="shared" si="75"/>
        <v>42.022655999999998</v>
      </c>
      <c r="L209" s="8">
        <f t="shared" si="75"/>
        <v>22.798151999999998</v>
      </c>
      <c r="M209" s="53">
        <f t="shared" si="103"/>
        <v>988.49041199999999</v>
      </c>
      <c r="N209" s="16"/>
      <c r="O209" s="16"/>
      <c r="P209" s="77"/>
      <c r="Q209" s="84"/>
    </row>
    <row r="210" spans="2:17" ht="15" customHeight="1" x14ac:dyDescent="0.3">
      <c r="B210" s="13">
        <v>5</v>
      </c>
      <c r="C210" s="118">
        <v>26</v>
      </c>
      <c r="D210" s="35">
        <v>2601</v>
      </c>
      <c r="E210" s="38" t="s">
        <v>50</v>
      </c>
      <c r="F210" s="41">
        <f>56.909</f>
        <v>56.908999999999999</v>
      </c>
      <c r="G210" s="41">
        <f>2.457</f>
        <v>2.4569999999999999</v>
      </c>
      <c r="H210" s="41">
        <f>1.631</f>
        <v>1.631</v>
      </c>
      <c r="I210" s="5">
        <f>F210+G210+H210</f>
        <v>60.997</v>
      </c>
      <c r="J210" s="5">
        <f>F210*10.764</f>
        <v>612.56847599999992</v>
      </c>
      <c r="K210" s="5">
        <f t="shared" si="75"/>
        <v>26.447147999999999</v>
      </c>
      <c r="L210" s="5">
        <f t="shared" si="75"/>
        <v>17.556083999999998</v>
      </c>
      <c r="M210" s="51">
        <f>J210+K210+L210</f>
        <v>656.57170799999994</v>
      </c>
      <c r="N210" s="35"/>
      <c r="O210" s="35"/>
      <c r="P210" s="79"/>
      <c r="Q210" s="84"/>
    </row>
    <row r="211" spans="2:17" ht="15" customHeight="1" x14ac:dyDescent="0.3">
      <c r="B211" s="13">
        <v>5</v>
      </c>
      <c r="C211" s="119"/>
      <c r="D211" s="31">
        <f t="shared" ref="D211:D217" si="104">D210+1</f>
        <v>2602</v>
      </c>
      <c r="E211" s="37" t="s">
        <v>50</v>
      </c>
      <c r="F211" s="49">
        <f>56.909</f>
        <v>56.908999999999999</v>
      </c>
      <c r="G211" s="49">
        <f>2.457</f>
        <v>2.4569999999999999</v>
      </c>
      <c r="H211" s="49">
        <f>1.631</f>
        <v>1.631</v>
      </c>
      <c r="I211" s="3">
        <f>F211+G211+H211</f>
        <v>60.997</v>
      </c>
      <c r="J211" s="3">
        <f>F211*10.764</f>
        <v>612.56847599999992</v>
      </c>
      <c r="K211" s="3">
        <f t="shared" si="75"/>
        <v>26.447147999999999</v>
      </c>
      <c r="L211" s="3">
        <f t="shared" si="75"/>
        <v>17.556083999999998</v>
      </c>
      <c r="M211" s="52">
        <f>J211+K211+L211</f>
        <v>656.57170799999994</v>
      </c>
      <c r="N211" s="14"/>
      <c r="O211" s="14"/>
      <c r="P211" s="78"/>
      <c r="Q211" s="84"/>
    </row>
    <row r="212" spans="2:17" s="19" customFormat="1" ht="15" customHeight="1" x14ac:dyDescent="0.3">
      <c r="B212" s="13">
        <v>5</v>
      </c>
      <c r="C212" s="119"/>
      <c r="D212" s="31">
        <f t="shared" si="104"/>
        <v>2603</v>
      </c>
      <c r="E212" s="37" t="s">
        <v>51</v>
      </c>
      <c r="F212" s="49">
        <f>93.006</f>
        <v>93.006</v>
      </c>
      <c r="G212" s="49">
        <f>4.087</f>
        <v>4.0869999999999997</v>
      </c>
      <c r="H212" s="49">
        <f>2.45</f>
        <v>2.4500000000000002</v>
      </c>
      <c r="I212" s="3">
        <f t="shared" ref="I212:I217" si="105">F212+G212+H212</f>
        <v>99.543000000000006</v>
      </c>
      <c r="J212" s="3">
        <f t="shared" ref="J212:J217" si="106">F212*10.764</f>
        <v>1001.116584</v>
      </c>
      <c r="K212" s="3">
        <f t="shared" si="75"/>
        <v>43.992467999999995</v>
      </c>
      <c r="L212" s="3">
        <f t="shared" si="75"/>
        <v>26.3718</v>
      </c>
      <c r="M212" s="52">
        <f t="shared" ref="M212:M217" si="107">J212+K212+L212</f>
        <v>1071.4808519999999</v>
      </c>
      <c r="N212" s="14"/>
      <c r="O212" s="14"/>
      <c r="P212" s="74"/>
      <c r="Q212" s="84"/>
    </row>
    <row r="213" spans="2:17" s="19" customFormat="1" ht="15" customHeight="1" x14ac:dyDescent="0.3">
      <c r="B213" s="13">
        <v>5</v>
      </c>
      <c r="C213" s="119"/>
      <c r="D213" s="31">
        <f t="shared" si="104"/>
        <v>2604</v>
      </c>
      <c r="E213" s="37" t="s">
        <v>51</v>
      </c>
      <c r="F213" s="49">
        <f>93.006</f>
        <v>93.006</v>
      </c>
      <c r="G213" s="49">
        <f>4.087</f>
        <v>4.0869999999999997</v>
      </c>
      <c r="H213" s="49">
        <f>2.45</f>
        <v>2.4500000000000002</v>
      </c>
      <c r="I213" s="3">
        <f t="shared" si="105"/>
        <v>99.543000000000006</v>
      </c>
      <c r="J213" s="3">
        <f t="shared" si="106"/>
        <v>1001.116584</v>
      </c>
      <c r="K213" s="3">
        <f t="shared" si="75"/>
        <v>43.992467999999995</v>
      </c>
      <c r="L213" s="3">
        <f t="shared" si="75"/>
        <v>26.3718</v>
      </c>
      <c r="M213" s="52">
        <f t="shared" si="107"/>
        <v>1071.4808519999999</v>
      </c>
      <c r="N213" s="14"/>
      <c r="O213" s="14"/>
      <c r="P213" s="74"/>
      <c r="Q213" s="84"/>
    </row>
    <row r="214" spans="2:17" ht="15" customHeight="1" x14ac:dyDescent="0.3">
      <c r="B214" s="13">
        <v>5</v>
      </c>
      <c r="C214" s="119"/>
      <c r="D214" s="31">
        <f t="shared" si="104"/>
        <v>2605</v>
      </c>
      <c r="E214" s="37" t="s">
        <v>37</v>
      </c>
      <c r="F214" s="49">
        <f>64.471</f>
        <v>64.471000000000004</v>
      </c>
      <c r="G214" s="49">
        <f>3.491</f>
        <v>3.4910000000000001</v>
      </c>
      <c r="H214" s="49">
        <f>1.974</f>
        <v>1.974</v>
      </c>
      <c r="I214" s="3">
        <f t="shared" si="105"/>
        <v>69.936000000000007</v>
      </c>
      <c r="J214" s="3">
        <f t="shared" si="106"/>
        <v>693.96584399999995</v>
      </c>
      <c r="K214" s="3">
        <f t="shared" si="75"/>
        <v>37.577123999999998</v>
      </c>
      <c r="L214" s="3">
        <f t="shared" si="75"/>
        <v>21.248135999999999</v>
      </c>
      <c r="M214" s="52">
        <f t="shared" si="107"/>
        <v>752.79110400000002</v>
      </c>
      <c r="N214" s="14"/>
      <c r="O214" s="14"/>
      <c r="P214" s="74"/>
      <c r="Q214" s="84"/>
    </row>
    <row r="215" spans="2:17" ht="15" customHeight="1" x14ac:dyDescent="0.3">
      <c r="B215" s="13">
        <v>5</v>
      </c>
      <c r="C215" s="119"/>
      <c r="D215" s="31">
        <f t="shared" si="104"/>
        <v>2606</v>
      </c>
      <c r="E215" s="37" t="s">
        <v>37</v>
      </c>
      <c r="F215" s="49">
        <f>64.471</f>
        <v>64.471000000000004</v>
      </c>
      <c r="G215" s="49">
        <f>3.491</f>
        <v>3.4910000000000001</v>
      </c>
      <c r="H215" s="49">
        <f>1.974</f>
        <v>1.974</v>
      </c>
      <c r="I215" s="3">
        <f t="shared" si="105"/>
        <v>69.936000000000007</v>
      </c>
      <c r="J215" s="3">
        <f t="shared" si="106"/>
        <v>693.96584399999995</v>
      </c>
      <c r="K215" s="3">
        <f t="shared" si="75"/>
        <v>37.577123999999998</v>
      </c>
      <c r="L215" s="3">
        <f t="shared" si="75"/>
        <v>21.248135999999999</v>
      </c>
      <c r="M215" s="52">
        <f t="shared" si="107"/>
        <v>752.79110400000002</v>
      </c>
      <c r="N215" s="14"/>
      <c r="O215" s="14"/>
      <c r="P215" s="74"/>
      <c r="Q215" s="84"/>
    </row>
    <row r="216" spans="2:17" s="19" customFormat="1" ht="15" customHeight="1" x14ac:dyDescent="0.3">
      <c r="B216" s="13">
        <v>5</v>
      </c>
      <c r="C216" s="119"/>
      <c r="D216" s="31">
        <f t="shared" si="104"/>
        <v>2607</v>
      </c>
      <c r="E216" s="37" t="s">
        <v>52</v>
      </c>
      <c r="F216" s="49">
        <f>85.811</f>
        <v>85.811000000000007</v>
      </c>
      <c r="G216" s="49">
        <f>3.904</f>
        <v>3.9039999999999999</v>
      </c>
      <c r="H216" s="49">
        <f>2.118</f>
        <v>2.1179999999999999</v>
      </c>
      <c r="I216" s="3">
        <f t="shared" si="105"/>
        <v>91.832999999999998</v>
      </c>
      <c r="J216" s="3">
        <f t="shared" si="106"/>
        <v>923.66960400000005</v>
      </c>
      <c r="K216" s="3">
        <f t="shared" si="75"/>
        <v>42.022655999999998</v>
      </c>
      <c r="L216" s="3">
        <f t="shared" si="75"/>
        <v>22.798151999999998</v>
      </c>
      <c r="M216" s="52">
        <f t="shared" si="107"/>
        <v>988.49041199999999</v>
      </c>
      <c r="N216" s="14"/>
      <c r="O216" s="14"/>
      <c r="P216" s="74"/>
      <c r="Q216" s="84"/>
    </row>
    <row r="217" spans="2:17" s="19" customFormat="1" ht="15.75" customHeight="1" thickBot="1" x14ac:dyDescent="0.35">
      <c r="B217" s="13">
        <v>5</v>
      </c>
      <c r="C217" s="120"/>
      <c r="D217" s="7">
        <f t="shared" si="104"/>
        <v>2608</v>
      </c>
      <c r="E217" s="40" t="s">
        <v>52</v>
      </c>
      <c r="F217" s="50">
        <f>85.811</f>
        <v>85.811000000000007</v>
      </c>
      <c r="G217" s="50">
        <f>3.904</f>
        <v>3.9039999999999999</v>
      </c>
      <c r="H217" s="50">
        <f>2.118</f>
        <v>2.1179999999999999</v>
      </c>
      <c r="I217" s="8">
        <f t="shared" si="105"/>
        <v>91.832999999999998</v>
      </c>
      <c r="J217" s="8">
        <f t="shared" si="106"/>
        <v>923.66960400000005</v>
      </c>
      <c r="K217" s="8">
        <f t="shared" si="75"/>
        <v>42.022655999999998</v>
      </c>
      <c r="L217" s="8">
        <f t="shared" si="75"/>
        <v>22.798151999999998</v>
      </c>
      <c r="M217" s="53">
        <f t="shared" si="107"/>
        <v>988.49041199999999</v>
      </c>
      <c r="N217" s="16"/>
      <c r="O217" s="16"/>
      <c r="P217" s="77"/>
      <c r="Q217" s="84"/>
    </row>
    <row r="218" spans="2:17" ht="15" customHeight="1" x14ac:dyDescent="0.3">
      <c r="B218" s="13">
        <v>5</v>
      </c>
      <c r="C218" s="118">
        <v>27</v>
      </c>
      <c r="D218" s="35">
        <v>2701</v>
      </c>
      <c r="E218" s="38" t="s">
        <v>50</v>
      </c>
      <c r="F218" s="41">
        <f>56.909</f>
        <v>56.908999999999999</v>
      </c>
      <c r="G218" s="41">
        <f>2.457</f>
        <v>2.4569999999999999</v>
      </c>
      <c r="H218" s="41">
        <f>1.631</f>
        <v>1.631</v>
      </c>
      <c r="I218" s="5">
        <f>F218+G218+H218</f>
        <v>60.997</v>
      </c>
      <c r="J218" s="5">
        <f>F218*10.764</f>
        <v>612.56847599999992</v>
      </c>
      <c r="K218" s="5">
        <f t="shared" ref="K218:L281" si="108">G218*10.764</f>
        <v>26.447147999999999</v>
      </c>
      <c r="L218" s="5">
        <f t="shared" si="108"/>
        <v>17.556083999999998</v>
      </c>
      <c r="M218" s="51">
        <f>J218+K218+L218</f>
        <v>656.57170799999994</v>
      </c>
      <c r="N218" s="35"/>
      <c r="O218" s="35"/>
      <c r="P218" s="79"/>
      <c r="Q218" s="84"/>
    </row>
    <row r="219" spans="2:17" ht="15" customHeight="1" x14ac:dyDescent="0.3">
      <c r="B219" s="13">
        <v>5</v>
      </c>
      <c r="C219" s="119"/>
      <c r="D219" s="2">
        <f t="shared" ref="D219:D225" si="109">D218+1</f>
        <v>2702</v>
      </c>
      <c r="E219" s="2"/>
      <c r="F219" s="54"/>
      <c r="G219" s="54"/>
      <c r="H219" s="54"/>
      <c r="I219" s="17"/>
      <c r="J219" s="17"/>
      <c r="K219" s="17"/>
      <c r="L219" s="17"/>
      <c r="M219" s="55"/>
      <c r="N219" s="18" t="s">
        <v>45</v>
      </c>
      <c r="O219" s="18"/>
      <c r="P219" s="80"/>
      <c r="Q219" s="84"/>
    </row>
    <row r="220" spans="2:17" s="19" customFormat="1" ht="15" customHeight="1" x14ac:dyDescent="0.3">
      <c r="B220" s="13">
        <v>5</v>
      </c>
      <c r="C220" s="119"/>
      <c r="D220" s="31">
        <f t="shared" si="109"/>
        <v>2703</v>
      </c>
      <c r="E220" s="37" t="s">
        <v>51</v>
      </c>
      <c r="F220" s="49">
        <f>93.006</f>
        <v>93.006</v>
      </c>
      <c r="G220" s="49">
        <f>4.087</f>
        <v>4.0869999999999997</v>
      </c>
      <c r="H220" s="49">
        <f>2.45</f>
        <v>2.4500000000000002</v>
      </c>
      <c r="I220" s="3">
        <f t="shared" ref="I220:I225" si="110">F220+G220+H220</f>
        <v>99.543000000000006</v>
      </c>
      <c r="J220" s="3">
        <f t="shared" ref="J220:J225" si="111">F220*10.764</f>
        <v>1001.116584</v>
      </c>
      <c r="K220" s="3">
        <f t="shared" si="108"/>
        <v>43.992467999999995</v>
      </c>
      <c r="L220" s="3">
        <f t="shared" si="108"/>
        <v>26.3718</v>
      </c>
      <c r="M220" s="52">
        <f t="shared" ref="M220:M225" si="112">J220+K220+L220</f>
        <v>1071.4808519999999</v>
      </c>
      <c r="N220" s="14"/>
      <c r="O220" s="14"/>
      <c r="P220" s="74"/>
      <c r="Q220" s="84"/>
    </row>
    <row r="221" spans="2:17" s="19" customFormat="1" ht="15" customHeight="1" x14ac:dyDescent="0.3">
      <c r="B221" s="13">
        <v>5</v>
      </c>
      <c r="C221" s="119"/>
      <c r="D221" s="31">
        <f t="shared" si="109"/>
        <v>2704</v>
      </c>
      <c r="E221" s="37" t="s">
        <v>51</v>
      </c>
      <c r="F221" s="49">
        <f>93.006</f>
        <v>93.006</v>
      </c>
      <c r="G221" s="49">
        <f>4.087</f>
        <v>4.0869999999999997</v>
      </c>
      <c r="H221" s="49">
        <f>2.45</f>
        <v>2.4500000000000002</v>
      </c>
      <c r="I221" s="3">
        <f t="shared" si="110"/>
        <v>99.543000000000006</v>
      </c>
      <c r="J221" s="3">
        <f t="shared" si="111"/>
        <v>1001.116584</v>
      </c>
      <c r="K221" s="3">
        <f t="shared" si="108"/>
        <v>43.992467999999995</v>
      </c>
      <c r="L221" s="3">
        <f t="shared" si="108"/>
        <v>26.3718</v>
      </c>
      <c r="M221" s="52">
        <f t="shared" si="112"/>
        <v>1071.4808519999999</v>
      </c>
      <c r="N221" s="14"/>
      <c r="O221" s="14"/>
      <c r="P221" s="74"/>
      <c r="Q221" s="84"/>
    </row>
    <row r="222" spans="2:17" ht="15" customHeight="1" x14ac:dyDescent="0.3">
      <c r="B222" s="13">
        <v>5</v>
      </c>
      <c r="C222" s="119"/>
      <c r="D222" s="37">
        <f t="shared" si="109"/>
        <v>2705</v>
      </c>
      <c r="E222" s="37" t="s">
        <v>37</v>
      </c>
      <c r="F222" s="49">
        <f>64.471</f>
        <v>64.471000000000004</v>
      </c>
      <c r="G222" s="49">
        <f>3.491</f>
        <v>3.4910000000000001</v>
      </c>
      <c r="H222" s="49">
        <f>1.974</f>
        <v>1.974</v>
      </c>
      <c r="I222" s="46">
        <f t="shared" si="110"/>
        <v>69.936000000000007</v>
      </c>
      <c r="J222" s="46">
        <f t="shared" si="111"/>
        <v>693.96584399999995</v>
      </c>
      <c r="K222" s="46">
        <f t="shared" si="108"/>
        <v>37.577123999999998</v>
      </c>
      <c r="L222" s="46">
        <f t="shared" si="108"/>
        <v>21.248135999999999</v>
      </c>
      <c r="M222" s="52">
        <f t="shared" si="112"/>
        <v>752.79110400000002</v>
      </c>
      <c r="N222" s="31"/>
      <c r="O222" s="64"/>
      <c r="P222" s="81"/>
      <c r="Q222" s="84"/>
    </row>
    <row r="223" spans="2:17" ht="15" customHeight="1" x14ac:dyDescent="0.3">
      <c r="B223" s="13">
        <v>5</v>
      </c>
      <c r="C223" s="119"/>
      <c r="D223" s="31">
        <f t="shared" si="109"/>
        <v>2706</v>
      </c>
      <c r="E223" s="37" t="s">
        <v>37</v>
      </c>
      <c r="F223" s="49">
        <f>64.471</f>
        <v>64.471000000000004</v>
      </c>
      <c r="G223" s="49">
        <f>3.491</f>
        <v>3.4910000000000001</v>
      </c>
      <c r="H223" s="49">
        <f>1.974</f>
        <v>1.974</v>
      </c>
      <c r="I223" s="3">
        <f t="shared" si="110"/>
        <v>69.936000000000007</v>
      </c>
      <c r="J223" s="3">
        <f t="shared" si="111"/>
        <v>693.96584399999995</v>
      </c>
      <c r="K223" s="3">
        <f t="shared" si="108"/>
        <v>37.577123999999998</v>
      </c>
      <c r="L223" s="3">
        <f t="shared" si="108"/>
        <v>21.248135999999999</v>
      </c>
      <c r="M223" s="52">
        <f t="shared" si="112"/>
        <v>752.79110400000002</v>
      </c>
      <c r="N223" s="14"/>
      <c r="O223" s="14"/>
      <c r="P223" s="74"/>
      <c r="Q223" s="84"/>
    </row>
    <row r="224" spans="2:17" s="19" customFormat="1" ht="15" customHeight="1" x14ac:dyDescent="0.3">
      <c r="B224" s="13">
        <v>5</v>
      </c>
      <c r="C224" s="119"/>
      <c r="D224" s="31">
        <f t="shared" si="109"/>
        <v>2707</v>
      </c>
      <c r="E224" s="37" t="s">
        <v>52</v>
      </c>
      <c r="F224" s="49">
        <f>85.811</f>
        <v>85.811000000000007</v>
      </c>
      <c r="G224" s="49">
        <f>3.904</f>
        <v>3.9039999999999999</v>
      </c>
      <c r="H224" s="49">
        <f>2.118</f>
        <v>2.1179999999999999</v>
      </c>
      <c r="I224" s="3">
        <f t="shared" si="110"/>
        <v>91.832999999999998</v>
      </c>
      <c r="J224" s="3">
        <f t="shared" si="111"/>
        <v>923.66960400000005</v>
      </c>
      <c r="K224" s="3">
        <f t="shared" si="108"/>
        <v>42.022655999999998</v>
      </c>
      <c r="L224" s="3">
        <f t="shared" si="108"/>
        <v>22.798151999999998</v>
      </c>
      <c r="M224" s="52">
        <f t="shared" si="112"/>
        <v>988.49041199999999</v>
      </c>
      <c r="N224" s="14"/>
      <c r="O224" s="14"/>
      <c r="P224" s="74"/>
      <c r="Q224" s="84"/>
    </row>
    <row r="225" spans="2:17" s="19" customFormat="1" ht="15.75" customHeight="1" thickBot="1" x14ac:dyDescent="0.35">
      <c r="B225" s="13">
        <v>5</v>
      </c>
      <c r="C225" s="120"/>
      <c r="D225" s="7">
        <f t="shared" si="109"/>
        <v>2708</v>
      </c>
      <c r="E225" s="40" t="s">
        <v>52</v>
      </c>
      <c r="F225" s="50">
        <f>85.811</f>
        <v>85.811000000000007</v>
      </c>
      <c r="G225" s="50">
        <f>3.904</f>
        <v>3.9039999999999999</v>
      </c>
      <c r="H225" s="50">
        <f>2.118</f>
        <v>2.1179999999999999</v>
      </c>
      <c r="I225" s="8">
        <f t="shared" si="110"/>
        <v>91.832999999999998</v>
      </c>
      <c r="J225" s="8">
        <f t="shared" si="111"/>
        <v>923.66960400000005</v>
      </c>
      <c r="K225" s="8">
        <f t="shared" si="108"/>
        <v>42.022655999999998</v>
      </c>
      <c r="L225" s="8">
        <f t="shared" si="108"/>
        <v>22.798151999999998</v>
      </c>
      <c r="M225" s="53">
        <f t="shared" si="112"/>
        <v>988.49041199999999</v>
      </c>
      <c r="N225" s="16"/>
      <c r="O225" s="16"/>
      <c r="P225" s="77"/>
      <c r="Q225" s="84"/>
    </row>
    <row r="226" spans="2:17" ht="15" customHeight="1" x14ac:dyDescent="0.3">
      <c r="B226" s="13">
        <v>5</v>
      </c>
      <c r="C226" s="118">
        <v>28</v>
      </c>
      <c r="D226" s="35">
        <v>2801</v>
      </c>
      <c r="E226" s="38" t="s">
        <v>50</v>
      </c>
      <c r="F226" s="41">
        <f>56.909</f>
        <v>56.908999999999999</v>
      </c>
      <c r="G226" s="41">
        <f>2.457</f>
        <v>2.4569999999999999</v>
      </c>
      <c r="H226" s="41">
        <f>1.631</f>
        <v>1.631</v>
      </c>
      <c r="I226" s="5">
        <f>F226+G226+H226</f>
        <v>60.997</v>
      </c>
      <c r="J226" s="5">
        <f>F226*10.764</f>
        <v>612.56847599999992</v>
      </c>
      <c r="K226" s="5">
        <f t="shared" si="108"/>
        <v>26.447147999999999</v>
      </c>
      <c r="L226" s="5">
        <f t="shared" si="108"/>
        <v>17.556083999999998</v>
      </c>
      <c r="M226" s="51">
        <f>J226+K226+L226</f>
        <v>656.57170799999994</v>
      </c>
      <c r="N226" s="35"/>
      <c r="O226" s="35"/>
      <c r="P226" s="79"/>
      <c r="Q226" s="84"/>
    </row>
    <row r="227" spans="2:17" ht="15" customHeight="1" x14ac:dyDescent="0.3">
      <c r="B227" s="13">
        <v>5</v>
      </c>
      <c r="C227" s="119"/>
      <c r="D227" s="31">
        <f t="shared" ref="D227:D233" si="113">D226+1</f>
        <v>2802</v>
      </c>
      <c r="E227" s="37" t="s">
        <v>50</v>
      </c>
      <c r="F227" s="49">
        <f>56.909</f>
        <v>56.908999999999999</v>
      </c>
      <c r="G227" s="49">
        <f>2.457</f>
        <v>2.4569999999999999</v>
      </c>
      <c r="H227" s="49">
        <f>1.631</f>
        <v>1.631</v>
      </c>
      <c r="I227" s="3">
        <f>F227+G227+H227</f>
        <v>60.997</v>
      </c>
      <c r="J227" s="3">
        <f>F227*10.764</f>
        <v>612.56847599999992</v>
      </c>
      <c r="K227" s="3">
        <f t="shared" si="108"/>
        <v>26.447147999999999</v>
      </c>
      <c r="L227" s="3">
        <f t="shared" si="108"/>
        <v>17.556083999999998</v>
      </c>
      <c r="M227" s="52">
        <f>J227+K227+L227</f>
        <v>656.57170799999994</v>
      </c>
      <c r="N227" s="14"/>
      <c r="O227" s="14"/>
      <c r="P227" s="78"/>
      <c r="Q227" s="84"/>
    </row>
    <row r="228" spans="2:17" s="19" customFormat="1" ht="15" customHeight="1" x14ac:dyDescent="0.3">
      <c r="B228" s="13">
        <v>5</v>
      </c>
      <c r="C228" s="119"/>
      <c r="D228" s="31">
        <f t="shared" si="113"/>
        <v>2803</v>
      </c>
      <c r="E228" s="37" t="s">
        <v>51</v>
      </c>
      <c r="F228" s="49">
        <f>93.006</f>
        <v>93.006</v>
      </c>
      <c r="G228" s="49">
        <f>4.087</f>
        <v>4.0869999999999997</v>
      </c>
      <c r="H228" s="49">
        <f>2.45</f>
        <v>2.4500000000000002</v>
      </c>
      <c r="I228" s="3">
        <f t="shared" ref="I228:I233" si="114">F228+G228+H228</f>
        <v>99.543000000000006</v>
      </c>
      <c r="J228" s="3">
        <f t="shared" ref="J228:J233" si="115">F228*10.764</f>
        <v>1001.116584</v>
      </c>
      <c r="K228" s="3">
        <f t="shared" si="108"/>
        <v>43.992467999999995</v>
      </c>
      <c r="L228" s="3">
        <f t="shared" si="108"/>
        <v>26.3718</v>
      </c>
      <c r="M228" s="52">
        <f t="shared" ref="M228:M233" si="116">J228+K228+L228</f>
        <v>1071.4808519999999</v>
      </c>
      <c r="N228" s="14"/>
      <c r="O228" s="14"/>
      <c r="P228" s="74"/>
      <c r="Q228" s="84"/>
    </row>
    <row r="229" spans="2:17" s="19" customFormat="1" ht="15" customHeight="1" x14ac:dyDescent="0.3">
      <c r="B229" s="13">
        <v>5</v>
      </c>
      <c r="C229" s="119"/>
      <c r="D229" s="31">
        <f t="shared" si="113"/>
        <v>2804</v>
      </c>
      <c r="E229" s="37" t="s">
        <v>51</v>
      </c>
      <c r="F229" s="49">
        <f>93.006</f>
        <v>93.006</v>
      </c>
      <c r="G229" s="49">
        <f>4.087</f>
        <v>4.0869999999999997</v>
      </c>
      <c r="H229" s="49">
        <f>2.45</f>
        <v>2.4500000000000002</v>
      </c>
      <c r="I229" s="3">
        <f t="shared" si="114"/>
        <v>99.543000000000006</v>
      </c>
      <c r="J229" s="3">
        <f t="shared" si="115"/>
        <v>1001.116584</v>
      </c>
      <c r="K229" s="3">
        <f t="shared" si="108"/>
        <v>43.992467999999995</v>
      </c>
      <c r="L229" s="3">
        <f t="shared" si="108"/>
        <v>26.3718</v>
      </c>
      <c r="M229" s="52">
        <f t="shared" si="116"/>
        <v>1071.4808519999999</v>
      </c>
      <c r="N229" s="14"/>
      <c r="O229" s="14"/>
      <c r="P229" s="74"/>
      <c r="Q229" s="84"/>
    </row>
    <row r="230" spans="2:17" ht="15" customHeight="1" x14ac:dyDescent="0.3">
      <c r="B230" s="13">
        <v>5</v>
      </c>
      <c r="C230" s="119"/>
      <c r="D230" s="31">
        <f t="shared" si="113"/>
        <v>2805</v>
      </c>
      <c r="E230" s="37" t="s">
        <v>37</v>
      </c>
      <c r="F230" s="49">
        <f>64.471</f>
        <v>64.471000000000004</v>
      </c>
      <c r="G230" s="49">
        <f>3.491</f>
        <v>3.4910000000000001</v>
      </c>
      <c r="H230" s="49">
        <f>1.974</f>
        <v>1.974</v>
      </c>
      <c r="I230" s="3">
        <f t="shared" si="114"/>
        <v>69.936000000000007</v>
      </c>
      <c r="J230" s="3">
        <f t="shared" si="115"/>
        <v>693.96584399999995</v>
      </c>
      <c r="K230" s="3">
        <f t="shared" si="108"/>
        <v>37.577123999999998</v>
      </c>
      <c r="L230" s="3">
        <f t="shared" si="108"/>
        <v>21.248135999999999</v>
      </c>
      <c r="M230" s="52">
        <f t="shared" si="116"/>
        <v>752.79110400000002</v>
      </c>
      <c r="N230" s="14"/>
      <c r="O230" s="14"/>
      <c r="P230" s="74"/>
      <c r="Q230" s="84"/>
    </row>
    <row r="231" spans="2:17" ht="15" customHeight="1" x14ac:dyDescent="0.3">
      <c r="B231" s="13">
        <v>5</v>
      </c>
      <c r="C231" s="119"/>
      <c r="D231" s="31">
        <f t="shared" si="113"/>
        <v>2806</v>
      </c>
      <c r="E231" s="37" t="s">
        <v>37</v>
      </c>
      <c r="F231" s="49">
        <f>64.471</f>
        <v>64.471000000000004</v>
      </c>
      <c r="G231" s="49">
        <f>3.491</f>
        <v>3.4910000000000001</v>
      </c>
      <c r="H231" s="49">
        <f>1.974</f>
        <v>1.974</v>
      </c>
      <c r="I231" s="3">
        <f t="shared" si="114"/>
        <v>69.936000000000007</v>
      </c>
      <c r="J231" s="3">
        <f t="shared" si="115"/>
        <v>693.96584399999995</v>
      </c>
      <c r="K231" s="3">
        <f t="shared" si="108"/>
        <v>37.577123999999998</v>
      </c>
      <c r="L231" s="3">
        <f t="shared" si="108"/>
        <v>21.248135999999999</v>
      </c>
      <c r="M231" s="52">
        <f t="shared" si="116"/>
        <v>752.79110400000002</v>
      </c>
      <c r="N231" s="14"/>
      <c r="O231" s="14"/>
      <c r="P231" s="74"/>
      <c r="Q231" s="84"/>
    </row>
    <row r="232" spans="2:17" s="19" customFormat="1" ht="15" customHeight="1" x14ac:dyDescent="0.3">
      <c r="B232" s="13">
        <v>5</v>
      </c>
      <c r="C232" s="119"/>
      <c r="D232" s="31">
        <f t="shared" si="113"/>
        <v>2807</v>
      </c>
      <c r="E232" s="37" t="s">
        <v>52</v>
      </c>
      <c r="F232" s="49">
        <f>85.811</f>
        <v>85.811000000000007</v>
      </c>
      <c r="G232" s="49">
        <f>3.904</f>
        <v>3.9039999999999999</v>
      </c>
      <c r="H232" s="49">
        <f>2.118</f>
        <v>2.1179999999999999</v>
      </c>
      <c r="I232" s="3">
        <f t="shared" si="114"/>
        <v>91.832999999999998</v>
      </c>
      <c r="J232" s="3">
        <f t="shared" si="115"/>
        <v>923.66960400000005</v>
      </c>
      <c r="K232" s="3">
        <f t="shared" si="108"/>
        <v>42.022655999999998</v>
      </c>
      <c r="L232" s="3">
        <f t="shared" si="108"/>
        <v>22.798151999999998</v>
      </c>
      <c r="M232" s="52">
        <f t="shared" si="116"/>
        <v>988.49041199999999</v>
      </c>
      <c r="N232" s="14"/>
      <c r="O232" s="14"/>
      <c r="P232" s="74"/>
      <c r="Q232" s="84"/>
    </row>
    <row r="233" spans="2:17" s="19" customFormat="1" ht="15.75" customHeight="1" thickBot="1" x14ac:dyDescent="0.35">
      <c r="B233" s="13">
        <v>5</v>
      </c>
      <c r="C233" s="120"/>
      <c r="D233" s="7">
        <f t="shared" si="113"/>
        <v>2808</v>
      </c>
      <c r="E233" s="40" t="s">
        <v>52</v>
      </c>
      <c r="F233" s="50">
        <f>85.811</f>
        <v>85.811000000000007</v>
      </c>
      <c r="G233" s="50">
        <f>3.904</f>
        <v>3.9039999999999999</v>
      </c>
      <c r="H233" s="50">
        <f>2.118</f>
        <v>2.1179999999999999</v>
      </c>
      <c r="I233" s="8">
        <f t="shared" si="114"/>
        <v>91.832999999999998</v>
      </c>
      <c r="J233" s="8">
        <f t="shared" si="115"/>
        <v>923.66960400000005</v>
      </c>
      <c r="K233" s="8">
        <f t="shared" si="108"/>
        <v>42.022655999999998</v>
      </c>
      <c r="L233" s="8">
        <f t="shared" si="108"/>
        <v>22.798151999999998</v>
      </c>
      <c r="M233" s="53">
        <f t="shared" si="116"/>
        <v>988.49041199999999</v>
      </c>
      <c r="N233" s="16"/>
      <c r="O233" s="16"/>
      <c r="P233" s="77"/>
      <c r="Q233" s="84"/>
    </row>
    <row r="234" spans="2:17" ht="15" customHeight="1" x14ac:dyDescent="0.3">
      <c r="B234" s="13">
        <v>5</v>
      </c>
      <c r="C234" s="118">
        <v>29</v>
      </c>
      <c r="D234" s="35">
        <v>2901</v>
      </c>
      <c r="E234" s="38" t="s">
        <v>50</v>
      </c>
      <c r="F234" s="41">
        <f>56.909</f>
        <v>56.908999999999999</v>
      </c>
      <c r="G234" s="41">
        <f>2.457</f>
        <v>2.4569999999999999</v>
      </c>
      <c r="H234" s="41">
        <f>1.631</f>
        <v>1.631</v>
      </c>
      <c r="I234" s="5">
        <f>F234+G234+H234</f>
        <v>60.997</v>
      </c>
      <c r="J234" s="5">
        <f>F234*10.764</f>
        <v>612.56847599999992</v>
      </c>
      <c r="K234" s="5">
        <f t="shared" si="108"/>
        <v>26.447147999999999</v>
      </c>
      <c r="L234" s="5">
        <f t="shared" si="108"/>
        <v>17.556083999999998</v>
      </c>
      <c r="M234" s="51">
        <f>J234+K234+L234</f>
        <v>656.57170799999994</v>
      </c>
      <c r="N234" s="35"/>
      <c r="O234" s="35"/>
      <c r="P234" s="79"/>
      <c r="Q234" s="84"/>
    </row>
    <row r="235" spans="2:17" ht="15" customHeight="1" x14ac:dyDescent="0.3">
      <c r="B235" s="13">
        <v>5</v>
      </c>
      <c r="C235" s="119"/>
      <c r="D235" s="31">
        <f t="shared" ref="D235:D241" si="117">D234+1</f>
        <v>2902</v>
      </c>
      <c r="E235" s="37" t="s">
        <v>50</v>
      </c>
      <c r="F235" s="49">
        <f>56.909</f>
        <v>56.908999999999999</v>
      </c>
      <c r="G235" s="49">
        <f>2.457</f>
        <v>2.4569999999999999</v>
      </c>
      <c r="H235" s="49">
        <f>1.631</f>
        <v>1.631</v>
      </c>
      <c r="I235" s="3">
        <f>F235+G235+H235</f>
        <v>60.997</v>
      </c>
      <c r="J235" s="3">
        <f>F235*10.764</f>
        <v>612.56847599999992</v>
      </c>
      <c r="K235" s="3">
        <f t="shared" si="108"/>
        <v>26.447147999999999</v>
      </c>
      <c r="L235" s="3">
        <f t="shared" si="108"/>
        <v>17.556083999999998</v>
      </c>
      <c r="M235" s="52">
        <f>J235+K235+L235</f>
        <v>656.57170799999994</v>
      </c>
      <c r="N235" s="14"/>
      <c r="O235" s="14"/>
      <c r="P235" s="78"/>
      <c r="Q235" s="84"/>
    </row>
    <row r="236" spans="2:17" s="19" customFormat="1" ht="15" customHeight="1" x14ac:dyDescent="0.3">
      <c r="B236" s="13">
        <v>5</v>
      </c>
      <c r="C236" s="119"/>
      <c r="D236" s="31">
        <f t="shared" si="117"/>
        <v>2903</v>
      </c>
      <c r="E236" s="37" t="s">
        <v>51</v>
      </c>
      <c r="F236" s="49">
        <f>93.006</f>
        <v>93.006</v>
      </c>
      <c r="G236" s="49">
        <f>4.087</f>
        <v>4.0869999999999997</v>
      </c>
      <c r="H236" s="49">
        <f>2.45</f>
        <v>2.4500000000000002</v>
      </c>
      <c r="I236" s="3">
        <f t="shared" ref="I236:I241" si="118">F236+G236+H236</f>
        <v>99.543000000000006</v>
      </c>
      <c r="J236" s="3">
        <f t="shared" ref="J236:J241" si="119">F236*10.764</f>
        <v>1001.116584</v>
      </c>
      <c r="K236" s="3">
        <f t="shared" si="108"/>
        <v>43.992467999999995</v>
      </c>
      <c r="L236" s="3">
        <f t="shared" si="108"/>
        <v>26.3718</v>
      </c>
      <c r="M236" s="52">
        <f t="shared" ref="M236:M241" si="120">J236+K236+L236</f>
        <v>1071.4808519999999</v>
      </c>
      <c r="N236" s="14"/>
      <c r="O236" s="14"/>
      <c r="P236" s="74"/>
      <c r="Q236" s="84"/>
    </row>
    <row r="237" spans="2:17" s="19" customFormat="1" ht="15" customHeight="1" x14ac:dyDescent="0.3">
      <c r="B237" s="13">
        <v>5</v>
      </c>
      <c r="C237" s="119"/>
      <c r="D237" s="31">
        <f t="shared" si="117"/>
        <v>2904</v>
      </c>
      <c r="E237" s="37" t="s">
        <v>51</v>
      </c>
      <c r="F237" s="49">
        <f>93.006</f>
        <v>93.006</v>
      </c>
      <c r="G237" s="49">
        <f>4.087</f>
        <v>4.0869999999999997</v>
      </c>
      <c r="H237" s="49">
        <f>2.45</f>
        <v>2.4500000000000002</v>
      </c>
      <c r="I237" s="3">
        <f t="shared" si="118"/>
        <v>99.543000000000006</v>
      </c>
      <c r="J237" s="3">
        <f t="shared" si="119"/>
        <v>1001.116584</v>
      </c>
      <c r="K237" s="3">
        <f t="shared" si="108"/>
        <v>43.992467999999995</v>
      </c>
      <c r="L237" s="3">
        <f t="shared" si="108"/>
        <v>26.3718</v>
      </c>
      <c r="M237" s="52">
        <f t="shared" si="120"/>
        <v>1071.4808519999999</v>
      </c>
      <c r="N237" s="14"/>
      <c r="O237" s="14"/>
      <c r="P237" s="74"/>
      <c r="Q237" s="84"/>
    </row>
    <row r="238" spans="2:17" ht="15" customHeight="1" x14ac:dyDescent="0.3">
      <c r="B238" s="13">
        <v>5</v>
      </c>
      <c r="C238" s="119"/>
      <c r="D238" s="31">
        <f t="shared" si="117"/>
        <v>2905</v>
      </c>
      <c r="E238" s="37" t="s">
        <v>37</v>
      </c>
      <c r="F238" s="49">
        <f>64.471</f>
        <v>64.471000000000004</v>
      </c>
      <c r="G238" s="49">
        <f>3.491</f>
        <v>3.4910000000000001</v>
      </c>
      <c r="H238" s="49">
        <f>1.974</f>
        <v>1.974</v>
      </c>
      <c r="I238" s="3">
        <f t="shared" si="118"/>
        <v>69.936000000000007</v>
      </c>
      <c r="J238" s="3">
        <f t="shared" si="119"/>
        <v>693.96584399999995</v>
      </c>
      <c r="K238" s="3">
        <f t="shared" si="108"/>
        <v>37.577123999999998</v>
      </c>
      <c r="L238" s="3">
        <f t="shared" si="108"/>
        <v>21.248135999999999</v>
      </c>
      <c r="M238" s="52">
        <f t="shared" si="120"/>
        <v>752.79110400000002</v>
      </c>
      <c r="N238" s="14"/>
      <c r="O238" s="14"/>
      <c r="P238" s="74"/>
      <c r="Q238" s="84"/>
    </row>
    <row r="239" spans="2:17" ht="15" customHeight="1" x14ac:dyDescent="0.3">
      <c r="B239" s="13">
        <v>5</v>
      </c>
      <c r="C239" s="119"/>
      <c r="D239" s="31">
        <f t="shared" si="117"/>
        <v>2906</v>
      </c>
      <c r="E239" s="37" t="s">
        <v>37</v>
      </c>
      <c r="F239" s="49">
        <f>64.471</f>
        <v>64.471000000000004</v>
      </c>
      <c r="G239" s="49">
        <f>3.491</f>
        <v>3.4910000000000001</v>
      </c>
      <c r="H239" s="49">
        <f>1.974</f>
        <v>1.974</v>
      </c>
      <c r="I239" s="3">
        <f t="shared" si="118"/>
        <v>69.936000000000007</v>
      </c>
      <c r="J239" s="3">
        <f t="shared" si="119"/>
        <v>693.96584399999995</v>
      </c>
      <c r="K239" s="3">
        <f t="shared" si="108"/>
        <v>37.577123999999998</v>
      </c>
      <c r="L239" s="3">
        <f t="shared" si="108"/>
        <v>21.248135999999999</v>
      </c>
      <c r="M239" s="52">
        <f t="shared" si="120"/>
        <v>752.79110400000002</v>
      </c>
      <c r="N239" s="14"/>
      <c r="O239" s="14"/>
      <c r="P239" s="74"/>
      <c r="Q239" s="84"/>
    </row>
    <row r="240" spans="2:17" s="19" customFormat="1" ht="15" customHeight="1" x14ac:dyDescent="0.3">
      <c r="B240" s="13">
        <v>5</v>
      </c>
      <c r="C240" s="119"/>
      <c r="D240" s="31">
        <f t="shared" si="117"/>
        <v>2907</v>
      </c>
      <c r="E240" s="37" t="s">
        <v>52</v>
      </c>
      <c r="F240" s="49">
        <f>85.811</f>
        <v>85.811000000000007</v>
      </c>
      <c r="G240" s="49">
        <f>3.904</f>
        <v>3.9039999999999999</v>
      </c>
      <c r="H240" s="49">
        <f>2.118</f>
        <v>2.1179999999999999</v>
      </c>
      <c r="I240" s="3">
        <f t="shared" si="118"/>
        <v>91.832999999999998</v>
      </c>
      <c r="J240" s="3">
        <f t="shared" si="119"/>
        <v>923.66960400000005</v>
      </c>
      <c r="K240" s="3">
        <f t="shared" si="108"/>
        <v>42.022655999999998</v>
      </c>
      <c r="L240" s="3">
        <f t="shared" si="108"/>
        <v>22.798151999999998</v>
      </c>
      <c r="M240" s="52">
        <f t="shared" si="120"/>
        <v>988.49041199999999</v>
      </c>
      <c r="N240" s="14"/>
      <c r="O240" s="14"/>
      <c r="P240" s="74"/>
      <c r="Q240" s="84"/>
    </row>
    <row r="241" spans="2:17" s="19" customFormat="1" ht="15.75" customHeight="1" thickBot="1" x14ac:dyDescent="0.35">
      <c r="B241" s="13">
        <v>5</v>
      </c>
      <c r="C241" s="120"/>
      <c r="D241" s="7">
        <f t="shared" si="117"/>
        <v>2908</v>
      </c>
      <c r="E241" s="40" t="s">
        <v>52</v>
      </c>
      <c r="F241" s="50">
        <f>85.811</f>
        <v>85.811000000000007</v>
      </c>
      <c r="G241" s="50">
        <f>3.904</f>
        <v>3.9039999999999999</v>
      </c>
      <c r="H241" s="50">
        <f>2.118</f>
        <v>2.1179999999999999</v>
      </c>
      <c r="I241" s="8">
        <f t="shared" si="118"/>
        <v>91.832999999999998</v>
      </c>
      <c r="J241" s="8">
        <f t="shared" si="119"/>
        <v>923.66960400000005</v>
      </c>
      <c r="K241" s="8">
        <f t="shared" si="108"/>
        <v>42.022655999999998</v>
      </c>
      <c r="L241" s="8">
        <f t="shared" si="108"/>
        <v>22.798151999999998</v>
      </c>
      <c r="M241" s="53">
        <f t="shared" si="120"/>
        <v>988.49041199999999</v>
      </c>
      <c r="N241" s="16"/>
      <c r="O241" s="16"/>
      <c r="P241" s="77"/>
      <c r="Q241" s="84"/>
    </row>
    <row r="242" spans="2:17" ht="15" customHeight="1" x14ac:dyDescent="0.3">
      <c r="B242" s="13">
        <v>5</v>
      </c>
      <c r="C242" s="118">
        <v>30</v>
      </c>
      <c r="D242" s="35">
        <v>3001</v>
      </c>
      <c r="E242" s="38" t="s">
        <v>50</v>
      </c>
      <c r="F242" s="41">
        <f>56.909</f>
        <v>56.908999999999999</v>
      </c>
      <c r="G242" s="41">
        <f>2.457</f>
        <v>2.4569999999999999</v>
      </c>
      <c r="H242" s="41">
        <f>1.631</f>
        <v>1.631</v>
      </c>
      <c r="I242" s="5">
        <f>F242+G242+H242</f>
        <v>60.997</v>
      </c>
      <c r="J242" s="5">
        <f>F242*10.764</f>
        <v>612.56847599999992</v>
      </c>
      <c r="K242" s="5">
        <f t="shared" si="108"/>
        <v>26.447147999999999</v>
      </c>
      <c r="L242" s="5">
        <f t="shared" si="108"/>
        <v>17.556083999999998</v>
      </c>
      <c r="M242" s="51">
        <f>J242+K242+L242</f>
        <v>656.57170799999994</v>
      </c>
      <c r="N242" s="35"/>
      <c r="O242" s="35"/>
      <c r="P242" s="79"/>
      <c r="Q242" s="84"/>
    </row>
    <row r="243" spans="2:17" ht="15" customHeight="1" x14ac:dyDescent="0.3">
      <c r="B243" s="13">
        <v>5</v>
      </c>
      <c r="C243" s="119"/>
      <c r="D243" s="31">
        <f t="shared" ref="D243:D249" si="121">D242+1</f>
        <v>3002</v>
      </c>
      <c r="E243" s="37" t="s">
        <v>50</v>
      </c>
      <c r="F243" s="49">
        <f>56.909</f>
        <v>56.908999999999999</v>
      </c>
      <c r="G243" s="49">
        <f>2.457</f>
        <v>2.4569999999999999</v>
      </c>
      <c r="H243" s="49">
        <f>1.631</f>
        <v>1.631</v>
      </c>
      <c r="I243" s="3">
        <f>F243+G243+H243</f>
        <v>60.997</v>
      </c>
      <c r="J243" s="3">
        <f>F243*10.764</f>
        <v>612.56847599999992</v>
      </c>
      <c r="K243" s="3">
        <f t="shared" si="108"/>
        <v>26.447147999999999</v>
      </c>
      <c r="L243" s="3">
        <f t="shared" si="108"/>
        <v>17.556083999999998</v>
      </c>
      <c r="M243" s="52">
        <f>J243+K243+L243</f>
        <v>656.57170799999994</v>
      </c>
      <c r="N243" s="14"/>
      <c r="O243" s="14"/>
      <c r="P243" s="78"/>
      <c r="Q243" s="84"/>
    </row>
    <row r="244" spans="2:17" ht="15" customHeight="1" x14ac:dyDescent="0.3">
      <c r="B244" s="13">
        <v>5</v>
      </c>
      <c r="C244" s="119"/>
      <c r="D244" s="31">
        <f t="shared" si="121"/>
        <v>3003</v>
      </c>
      <c r="E244" s="37" t="s">
        <v>51</v>
      </c>
      <c r="F244" s="49">
        <f>93.006</f>
        <v>93.006</v>
      </c>
      <c r="G244" s="49">
        <f>4.087</f>
        <v>4.0869999999999997</v>
      </c>
      <c r="H244" s="49">
        <f>2.45</f>
        <v>2.4500000000000002</v>
      </c>
      <c r="I244" s="3">
        <f t="shared" ref="I244:I249" si="122">F244+G244+H244</f>
        <v>99.543000000000006</v>
      </c>
      <c r="J244" s="3">
        <f t="shared" ref="J244:J249" si="123">F244*10.764</f>
        <v>1001.116584</v>
      </c>
      <c r="K244" s="3">
        <f t="shared" si="108"/>
        <v>43.992467999999995</v>
      </c>
      <c r="L244" s="3">
        <f t="shared" si="108"/>
        <v>26.3718</v>
      </c>
      <c r="M244" s="52">
        <f t="shared" ref="M244:M249" si="124">J244+K244+L244</f>
        <v>1071.4808519999999</v>
      </c>
      <c r="N244" s="14"/>
      <c r="O244" s="14"/>
      <c r="P244" s="74"/>
      <c r="Q244" s="84"/>
    </row>
    <row r="245" spans="2:17" s="19" customFormat="1" ht="15" customHeight="1" x14ac:dyDescent="0.3">
      <c r="B245" s="13">
        <v>5</v>
      </c>
      <c r="C245" s="119"/>
      <c r="D245" s="31">
        <f t="shared" si="121"/>
        <v>3004</v>
      </c>
      <c r="E245" s="37" t="s">
        <v>51</v>
      </c>
      <c r="F245" s="49">
        <f>93.006</f>
        <v>93.006</v>
      </c>
      <c r="G245" s="49">
        <f>4.087</f>
        <v>4.0869999999999997</v>
      </c>
      <c r="H245" s="49">
        <f>2.45</f>
        <v>2.4500000000000002</v>
      </c>
      <c r="I245" s="3">
        <f t="shared" si="122"/>
        <v>99.543000000000006</v>
      </c>
      <c r="J245" s="3">
        <f t="shared" si="123"/>
        <v>1001.116584</v>
      </c>
      <c r="K245" s="3">
        <f t="shared" si="108"/>
        <v>43.992467999999995</v>
      </c>
      <c r="L245" s="3">
        <f t="shared" si="108"/>
        <v>26.3718</v>
      </c>
      <c r="M245" s="52">
        <f t="shared" si="124"/>
        <v>1071.4808519999999</v>
      </c>
      <c r="N245" s="14"/>
      <c r="O245" s="14"/>
      <c r="P245" s="74"/>
      <c r="Q245" s="84"/>
    </row>
    <row r="246" spans="2:17" ht="15" customHeight="1" x14ac:dyDescent="0.3">
      <c r="B246" s="13">
        <v>5</v>
      </c>
      <c r="C246" s="119"/>
      <c r="D246" s="31">
        <f t="shared" si="121"/>
        <v>3005</v>
      </c>
      <c r="E246" s="37" t="s">
        <v>37</v>
      </c>
      <c r="F246" s="49">
        <f>64.471</f>
        <v>64.471000000000004</v>
      </c>
      <c r="G246" s="49">
        <f>3.491</f>
        <v>3.4910000000000001</v>
      </c>
      <c r="H246" s="49">
        <f>1.974</f>
        <v>1.974</v>
      </c>
      <c r="I246" s="3">
        <f t="shared" si="122"/>
        <v>69.936000000000007</v>
      </c>
      <c r="J246" s="3">
        <f t="shared" si="123"/>
        <v>693.96584399999995</v>
      </c>
      <c r="K246" s="3">
        <f t="shared" si="108"/>
        <v>37.577123999999998</v>
      </c>
      <c r="L246" s="3">
        <f t="shared" si="108"/>
        <v>21.248135999999999</v>
      </c>
      <c r="M246" s="52">
        <f t="shared" si="124"/>
        <v>752.79110400000002</v>
      </c>
      <c r="N246" s="14"/>
      <c r="O246" s="14"/>
      <c r="P246" s="74"/>
      <c r="Q246" s="84"/>
    </row>
    <row r="247" spans="2:17" ht="15" customHeight="1" x14ac:dyDescent="0.3">
      <c r="B247" s="13">
        <v>5</v>
      </c>
      <c r="C247" s="119"/>
      <c r="D247" s="31">
        <f t="shared" si="121"/>
        <v>3006</v>
      </c>
      <c r="E247" s="37" t="s">
        <v>37</v>
      </c>
      <c r="F247" s="49">
        <f>64.471</f>
        <v>64.471000000000004</v>
      </c>
      <c r="G247" s="49">
        <f>3.491</f>
        <v>3.4910000000000001</v>
      </c>
      <c r="H247" s="49">
        <f>1.974</f>
        <v>1.974</v>
      </c>
      <c r="I247" s="3">
        <f t="shared" si="122"/>
        <v>69.936000000000007</v>
      </c>
      <c r="J247" s="3">
        <f t="shared" si="123"/>
        <v>693.96584399999995</v>
      </c>
      <c r="K247" s="3">
        <f t="shared" si="108"/>
        <v>37.577123999999998</v>
      </c>
      <c r="L247" s="3">
        <f t="shared" si="108"/>
        <v>21.248135999999999</v>
      </c>
      <c r="M247" s="52">
        <f t="shared" si="124"/>
        <v>752.79110400000002</v>
      </c>
      <c r="N247" s="14"/>
      <c r="O247" s="14"/>
      <c r="P247" s="74"/>
      <c r="Q247" s="84"/>
    </row>
    <row r="248" spans="2:17" s="19" customFormat="1" ht="15" customHeight="1" x14ac:dyDescent="0.3">
      <c r="B248" s="13">
        <v>5</v>
      </c>
      <c r="C248" s="119"/>
      <c r="D248" s="31">
        <f t="shared" si="121"/>
        <v>3007</v>
      </c>
      <c r="E248" s="37" t="s">
        <v>52</v>
      </c>
      <c r="F248" s="49">
        <f>85.811</f>
        <v>85.811000000000007</v>
      </c>
      <c r="G248" s="49">
        <f>3.904</f>
        <v>3.9039999999999999</v>
      </c>
      <c r="H248" s="49">
        <f>2.118</f>
        <v>2.1179999999999999</v>
      </c>
      <c r="I248" s="3">
        <f t="shared" si="122"/>
        <v>91.832999999999998</v>
      </c>
      <c r="J248" s="3">
        <f t="shared" si="123"/>
        <v>923.66960400000005</v>
      </c>
      <c r="K248" s="3">
        <f t="shared" si="108"/>
        <v>42.022655999999998</v>
      </c>
      <c r="L248" s="3">
        <f t="shared" si="108"/>
        <v>22.798151999999998</v>
      </c>
      <c r="M248" s="52">
        <f t="shared" si="124"/>
        <v>988.49041199999999</v>
      </c>
      <c r="N248" s="14"/>
      <c r="O248" s="14"/>
      <c r="P248" s="74"/>
      <c r="Q248" s="84"/>
    </row>
    <row r="249" spans="2:17" s="19" customFormat="1" ht="15.75" customHeight="1" thickBot="1" x14ac:dyDescent="0.35">
      <c r="B249" s="13">
        <v>5</v>
      </c>
      <c r="C249" s="120"/>
      <c r="D249" s="7">
        <f t="shared" si="121"/>
        <v>3008</v>
      </c>
      <c r="E249" s="40" t="s">
        <v>52</v>
      </c>
      <c r="F249" s="50">
        <f>85.811</f>
        <v>85.811000000000007</v>
      </c>
      <c r="G249" s="50">
        <f>3.904</f>
        <v>3.9039999999999999</v>
      </c>
      <c r="H249" s="50">
        <f>2.118</f>
        <v>2.1179999999999999</v>
      </c>
      <c r="I249" s="8">
        <f t="shared" si="122"/>
        <v>91.832999999999998</v>
      </c>
      <c r="J249" s="8">
        <f t="shared" si="123"/>
        <v>923.66960400000005</v>
      </c>
      <c r="K249" s="8">
        <f t="shared" si="108"/>
        <v>42.022655999999998</v>
      </c>
      <c r="L249" s="8">
        <f t="shared" si="108"/>
        <v>22.798151999999998</v>
      </c>
      <c r="M249" s="53">
        <f t="shared" si="124"/>
        <v>988.49041199999999</v>
      </c>
      <c r="N249" s="16"/>
      <c r="O249" s="16"/>
      <c r="P249" s="77"/>
      <c r="Q249" s="84"/>
    </row>
    <row r="250" spans="2:17" ht="15" customHeight="1" x14ac:dyDescent="0.3">
      <c r="B250" s="13">
        <v>5</v>
      </c>
      <c r="C250" s="118">
        <v>31</v>
      </c>
      <c r="D250" s="35">
        <v>3101</v>
      </c>
      <c r="E250" s="38" t="s">
        <v>50</v>
      </c>
      <c r="F250" s="41">
        <f>56.909</f>
        <v>56.908999999999999</v>
      </c>
      <c r="G250" s="41">
        <f>2.457</f>
        <v>2.4569999999999999</v>
      </c>
      <c r="H250" s="41">
        <f>1.631</f>
        <v>1.631</v>
      </c>
      <c r="I250" s="5">
        <f>F250+G250+H250</f>
        <v>60.997</v>
      </c>
      <c r="J250" s="5">
        <f>F250*10.764</f>
        <v>612.56847599999992</v>
      </c>
      <c r="K250" s="5">
        <f t="shared" si="108"/>
        <v>26.447147999999999</v>
      </c>
      <c r="L250" s="5">
        <f t="shared" si="108"/>
        <v>17.556083999999998</v>
      </c>
      <c r="M250" s="51">
        <f>J250+K250+L250</f>
        <v>656.57170799999994</v>
      </c>
      <c r="N250" s="35"/>
      <c r="O250" s="35"/>
      <c r="P250" s="79"/>
      <c r="Q250" s="84"/>
    </row>
    <row r="251" spans="2:17" ht="15" customHeight="1" x14ac:dyDescent="0.3">
      <c r="B251" s="13">
        <v>5</v>
      </c>
      <c r="C251" s="119"/>
      <c r="D251" s="31">
        <f t="shared" ref="D251:D257" si="125">D250+1</f>
        <v>3102</v>
      </c>
      <c r="E251" s="37" t="s">
        <v>50</v>
      </c>
      <c r="F251" s="49">
        <f>56.909</f>
        <v>56.908999999999999</v>
      </c>
      <c r="G251" s="49">
        <f>2.457</f>
        <v>2.4569999999999999</v>
      </c>
      <c r="H251" s="49">
        <f>1.631</f>
        <v>1.631</v>
      </c>
      <c r="I251" s="3">
        <f>F251+G251+H251</f>
        <v>60.997</v>
      </c>
      <c r="J251" s="3">
        <f>F251*10.764</f>
        <v>612.56847599999992</v>
      </c>
      <c r="K251" s="3">
        <f t="shared" si="108"/>
        <v>26.447147999999999</v>
      </c>
      <c r="L251" s="3">
        <f t="shared" si="108"/>
        <v>17.556083999999998</v>
      </c>
      <c r="M251" s="52">
        <f>J251+K251+L251</f>
        <v>656.57170799999994</v>
      </c>
      <c r="N251" s="14"/>
      <c r="O251" s="14"/>
      <c r="P251" s="78"/>
      <c r="Q251" s="84"/>
    </row>
    <row r="252" spans="2:17" s="19" customFormat="1" ht="15" customHeight="1" x14ac:dyDescent="0.3">
      <c r="B252" s="13">
        <v>5</v>
      </c>
      <c r="C252" s="119"/>
      <c r="D252" s="31">
        <f t="shared" si="125"/>
        <v>3103</v>
      </c>
      <c r="E252" s="37" t="s">
        <v>51</v>
      </c>
      <c r="F252" s="49">
        <f>93.006</f>
        <v>93.006</v>
      </c>
      <c r="G252" s="49">
        <f>4.087</f>
        <v>4.0869999999999997</v>
      </c>
      <c r="H252" s="49">
        <f>2.45</f>
        <v>2.4500000000000002</v>
      </c>
      <c r="I252" s="3">
        <f t="shared" ref="I252:I257" si="126">F252+G252+H252</f>
        <v>99.543000000000006</v>
      </c>
      <c r="J252" s="3">
        <f t="shared" ref="J252:J257" si="127">F252*10.764</f>
        <v>1001.116584</v>
      </c>
      <c r="K252" s="3">
        <f t="shared" si="108"/>
        <v>43.992467999999995</v>
      </c>
      <c r="L252" s="3">
        <f t="shared" si="108"/>
        <v>26.3718</v>
      </c>
      <c r="M252" s="52">
        <f t="shared" ref="M252:M257" si="128">J252+K252+L252</f>
        <v>1071.4808519999999</v>
      </c>
      <c r="N252" s="14"/>
      <c r="O252" s="14"/>
      <c r="P252" s="74"/>
      <c r="Q252" s="84"/>
    </row>
    <row r="253" spans="2:17" s="19" customFormat="1" ht="15" customHeight="1" x14ac:dyDescent="0.3">
      <c r="B253" s="13">
        <v>5</v>
      </c>
      <c r="C253" s="119"/>
      <c r="D253" s="31">
        <f t="shared" si="125"/>
        <v>3104</v>
      </c>
      <c r="E253" s="37" t="s">
        <v>51</v>
      </c>
      <c r="F253" s="49">
        <f>93.006</f>
        <v>93.006</v>
      </c>
      <c r="G253" s="49">
        <f>4.087</f>
        <v>4.0869999999999997</v>
      </c>
      <c r="H253" s="49">
        <f>2.45</f>
        <v>2.4500000000000002</v>
      </c>
      <c r="I253" s="3">
        <f t="shared" si="126"/>
        <v>99.543000000000006</v>
      </c>
      <c r="J253" s="3">
        <f t="shared" si="127"/>
        <v>1001.116584</v>
      </c>
      <c r="K253" s="3">
        <f t="shared" si="108"/>
        <v>43.992467999999995</v>
      </c>
      <c r="L253" s="3">
        <f t="shared" si="108"/>
        <v>26.3718</v>
      </c>
      <c r="M253" s="52">
        <f t="shared" si="128"/>
        <v>1071.4808519999999</v>
      </c>
      <c r="N253" s="14"/>
      <c r="O253" s="14"/>
      <c r="P253" s="74"/>
      <c r="Q253" s="84"/>
    </row>
    <row r="254" spans="2:17" ht="15" customHeight="1" x14ac:dyDescent="0.3">
      <c r="B254" s="13">
        <v>5</v>
      </c>
      <c r="C254" s="119"/>
      <c r="D254" s="31">
        <f t="shared" si="125"/>
        <v>3105</v>
      </c>
      <c r="E254" s="37" t="s">
        <v>37</v>
      </c>
      <c r="F254" s="49">
        <f>64.471</f>
        <v>64.471000000000004</v>
      </c>
      <c r="G254" s="49">
        <f>3.491</f>
        <v>3.4910000000000001</v>
      </c>
      <c r="H254" s="49">
        <f>1.974</f>
        <v>1.974</v>
      </c>
      <c r="I254" s="3">
        <f t="shared" si="126"/>
        <v>69.936000000000007</v>
      </c>
      <c r="J254" s="3">
        <f t="shared" si="127"/>
        <v>693.96584399999995</v>
      </c>
      <c r="K254" s="3">
        <f t="shared" si="108"/>
        <v>37.577123999999998</v>
      </c>
      <c r="L254" s="3">
        <f t="shared" si="108"/>
        <v>21.248135999999999</v>
      </c>
      <c r="M254" s="52">
        <f t="shared" si="128"/>
        <v>752.79110400000002</v>
      </c>
      <c r="N254" s="14"/>
      <c r="O254" s="14"/>
      <c r="P254" s="74"/>
      <c r="Q254" s="84"/>
    </row>
    <row r="255" spans="2:17" ht="15" customHeight="1" x14ac:dyDescent="0.3">
      <c r="B255" s="13">
        <v>5</v>
      </c>
      <c r="C255" s="119"/>
      <c r="D255" s="31">
        <f t="shared" si="125"/>
        <v>3106</v>
      </c>
      <c r="E255" s="37" t="s">
        <v>37</v>
      </c>
      <c r="F255" s="49">
        <f>64.471</f>
        <v>64.471000000000004</v>
      </c>
      <c r="G255" s="49">
        <f>3.491</f>
        <v>3.4910000000000001</v>
      </c>
      <c r="H255" s="49">
        <f>1.974</f>
        <v>1.974</v>
      </c>
      <c r="I255" s="3">
        <f t="shared" si="126"/>
        <v>69.936000000000007</v>
      </c>
      <c r="J255" s="3">
        <f t="shared" si="127"/>
        <v>693.96584399999995</v>
      </c>
      <c r="K255" s="3">
        <f t="shared" si="108"/>
        <v>37.577123999999998</v>
      </c>
      <c r="L255" s="3">
        <f t="shared" si="108"/>
        <v>21.248135999999999</v>
      </c>
      <c r="M255" s="52">
        <f t="shared" si="128"/>
        <v>752.79110400000002</v>
      </c>
      <c r="N255" s="14"/>
      <c r="O255" s="14"/>
      <c r="P255" s="74"/>
      <c r="Q255" s="84"/>
    </row>
    <row r="256" spans="2:17" s="19" customFormat="1" ht="15" customHeight="1" x14ac:dyDescent="0.3">
      <c r="B256" s="13">
        <v>5</v>
      </c>
      <c r="C256" s="119"/>
      <c r="D256" s="31">
        <f t="shared" si="125"/>
        <v>3107</v>
      </c>
      <c r="E256" s="37" t="s">
        <v>52</v>
      </c>
      <c r="F256" s="49">
        <f>85.811</f>
        <v>85.811000000000007</v>
      </c>
      <c r="G256" s="49">
        <f>3.904</f>
        <v>3.9039999999999999</v>
      </c>
      <c r="H256" s="49">
        <f>2.118</f>
        <v>2.1179999999999999</v>
      </c>
      <c r="I256" s="3">
        <f t="shared" si="126"/>
        <v>91.832999999999998</v>
      </c>
      <c r="J256" s="3">
        <f t="shared" si="127"/>
        <v>923.66960400000005</v>
      </c>
      <c r="K256" s="3">
        <f t="shared" si="108"/>
        <v>42.022655999999998</v>
      </c>
      <c r="L256" s="3">
        <f t="shared" si="108"/>
        <v>22.798151999999998</v>
      </c>
      <c r="M256" s="52">
        <f t="shared" si="128"/>
        <v>988.49041199999999</v>
      </c>
      <c r="N256" s="14"/>
      <c r="O256" s="14"/>
      <c r="P256" s="74"/>
      <c r="Q256" s="84"/>
    </row>
    <row r="257" spans="2:17" s="19" customFormat="1" ht="15.75" customHeight="1" thickBot="1" x14ac:dyDescent="0.35">
      <c r="B257" s="13">
        <v>5</v>
      </c>
      <c r="C257" s="120"/>
      <c r="D257" s="7">
        <f t="shared" si="125"/>
        <v>3108</v>
      </c>
      <c r="E257" s="40" t="s">
        <v>52</v>
      </c>
      <c r="F257" s="50">
        <f>85.811</f>
        <v>85.811000000000007</v>
      </c>
      <c r="G257" s="50">
        <f>3.904</f>
        <v>3.9039999999999999</v>
      </c>
      <c r="H257" s="50">
        <f>2.118</f>
        <v>2.1179999999999999</v>
      </c>
      <c r="I257" s="8">
        <f t="shared" si="126"/>
        <v>91.832999999999998</v>
      </c>
      <c r="J257" s="8">
        <f t="shared" si="127"/>
        <v>923.66960400000005</v>
      </c>
      <c r="K257" s="8">
        <f t="shared" si="108"/>
        <v>42.022655999999998</v>
      </c>
      <c r="L257" s="8">
        <f t="shared" si="108"/>
        <v>22.798151999999998</v>
      </c>
      <c r="M257" s="53">
        <f t="shared" si="128"/>
        <v>988.49041199999999</v>
      </c>
      <c r="N257" s="16"/>
      <c r="O257" s="16"/>
      <c r="P257" s="77"/>
      <c r="Q257" s="84"/>
    </row>
    <row r="258" spans="2:17" ht="15" customHeight="1" x14ac:dyDescent="0.3">
      <c r="B258" s="13">
        <v>5</v>
      </c>
      <c r="C258" s="118">
        <v>32</v>
      </c>
      <c r="D258" s="35">
        <v>3201</v>
      </c>
      <c r="E258" s="38" t="s">
        <v>50</v>
      </c>
      <c r="F258" s="41">
        <f>56.909</f>
        <v>56.908999999999999</v>
      </c>
      <c r="G258" s="41">
        <f>2.457</f>
        <v>2.4569999999999999</v>
      </c>
      <c r="H258" s="41">
        <f>1.631</f>
        <v>1.631</v>
      </c>
      <c r="I258" s="5">
        <f>F258+G258+H258</f>
        <v>60.997</v>
      </c>
      <c r="J258" s="5">
        <f>F258*10.764</f>
        <v>612.56847599999992</v>
      </c>
      <c r="K258" s="5">
        <f t="shared" si="108"/>
        <v>26.447147999999999</v>
      </c>
      <c r="L258" s="5">
        <f t="shared" si="108"/>
        <v>17.556083999999998</v>
      </c>
      <c r="M258" s="51">
        <f>J258+K258+L258</f>
        <v>656.57170799999994</v>
      </c>
      <c r="N258" s="35"/>
      <c r="O258" s="35"/>
      <c r="P258" s="79"/>
      <c r="Q258" s="84"/>
    </row>
    <row r="259" spans="2:17" ht="15" customHeight="1" x14ac:dyDescent="0.3">
      <c r="B259" s="13">
        <v>5</v>
      </c>
      <c r="C259" s="119"/>
      <c r="D259" s="2">
        <f t="shared" ref="D259:D265" si="129">D258+1</f>
        <v>3202</v>
      </c>
      <c r="E259" s="2"/>
      <c r="F259" s="54"/>
      <c r="G259" s="54"/>
      <c r="H259" s="54"/>
      <c r="I259" s="17"/>
      <c r="J259" s="17"/>
      <c r="K259" s="17"/>
      <c r="L259" s="17"/>
      <c r="M259" s="55"/>
      <c r="N259" s="18" t="s">
        <v>46</v>
      </c>
      <c r="O259" s="18"/>
      <c r="P259" s="80"/>
      <c r="Q259" s="84"/>
    </row>
    <row r="260" spans="2:17" s="19" customFormat="1" ht="15" customHeight="1" x14ac:dyDescent="0.3">
      <c r="B260" s="13">
        <v>5</v>
      </c>
      <c r="C260" s="119"/>
      <c r="D260" s="31">
        <f t="shared" si="129"/>
        <v>3203</v>
      </c>
      <c r="E260" s="37" t="s">
        <v>51</v>
      </c>
      <c r="F260" s="49">
        <f>93.006</f>
        <v>93.006</v>
      </c>
      <c r="G260" s="49">
        <f>4.087</f>
        <v>4.0869999999999997</v>
      </c>
      <c r="H260" s="49">
        <f>2.45</f>
        <v>2.4500000000000002</v>
      </c>
      <c r="I260" s="3">
        <f t="shared" ref="I260:I265" si="130">F260+G260+H260</f>
        <v>99.543000000000006</v>
      </c>
      <c r="J260" s="3">
        <f t="shared" ref="J260:J265" si="131">F260*10.764</f>
        <v>1001.116584</v>
      </c>
      <c r="K260" s="3">
        <f t="shared" si="108"/>
        <v>43.992467999999995</v>
      </c>
      <c r="L260" s="3">
        <f t="shared" si="108"/>
        <v>26.3718</v>
      </c>
      <c r="M260" s="52">
        <f t="shared" ref="M260:M265" si="132">J260+K260+L260</f>
        <v>1071.4808519999999</v>
      </c>
      <c r="N260" s="14"/>
      <c r="O260" s="14"/>
      <c r="P260" s="74"/>
      <c r="Q260" s="84"/>
    </row>
    <row r="261" spans="2:17" s="19" customFormat="1" ht="15" customHeight="1" x14ac:dyDescent="0.3">
      <c r="B261" s="13">
        <v>5</v>
      </c>
      <c r="C261" s="119"/>
      <c r="D261" s="31">
        <f t="shared" si="129"/>
        <v>3204</v>
      </c>
      <c r="E261" s="37" t="s">
        <v>51</v>
      </c>
      <c r="F261" s="49">
        <f>93.006</f>
        <v>93.006</v>
      </c>
      <c r="G261" s="49">
        <f>4.087</f>
        <v>4.0869999999999997</v>
      </c>
      <c r="H261" s="49">
        <f>2.45</f>
        <v>2.4500000000000002</v>
      </c>
      <c r="I261" s="3">
        <f t="shared" si="130"/>
        <v>99.543000000000006</v>
      </c>
      <c r="J261" s="3">
        <f t="shared" si="131"/>
        <v>1001.116584</v>
      </c>
      <c r="K261" s="3">
        <f t="shared" si="108"/>
        <v>43.992467999999995</v>
      </c>
      <c r="L261" s="3">
        <f t="shared" si="108"/>
        <v>26.3718</v>
      </c>
      <c r="M261" s="52">
        <f t="shared" si="132"/>
        <v>1071.4808519999999</v>
      </c>
      <c r="N261" s="14"/>
      <c r="O261" s="14"/>
      <c r="P261" s="74"/>
      <c r="Q261" s="84"/>
    </row>
    <row r="262" spans="2:17" ht="15" customHeight="1" x14ac:dyDescent="0.3">
      <c r="B262" s="13">
        <v>5</v>
      </c>
      <c r="C262" s="119"/>
      <c r="D262" s="37">
        <f t="shared" si="129"/>
        <v>3205</v>
      </c>
      <c r="E262" s="37" t="s">
        <v>37</v>
      </c>
      <c r="F262" s="49">
        <f>64.471</f>
        <v>64.471000000000004</v>
      </c>
      <c r="G262" s="49">
        <f>3.491</f>
        <v>3.4910000000000001</v>
      </c>
      <c r="H262" s="49">
        <f>1.974</f>
        <v>1.974</v>
      </c>
      <c r="I262" s="46">
        <f t="shared" si="130"/>
        <v>69.936000000000007</v>
      </c>
      <c r="J262" s="46">
        <f t="shared" si="131"/>
        <v>693.96584399999995</v>
      </c>
      <c r="K262" s="46">
        <f t="shared" si="108"/>
        <v>37.577123999999998</v>
      </c>
      <c r="L262" s="46">
        <f t="shared" si="108"/>
        <v>21.248135999999999</v>
      </c>
      <c r="M262" s="52">
        <f t="shared" si="132"/>
        <v>752.79110400000002</v>
      </c>
      <c r="N262" s="64"/>
      <c r="O262" s="64"/>
      <c r="P262" s="81"/>
      <c r="Q262" s="84"/>
    </row>
    <row r="263" spans="2:17" ht="15" customHeight="1" x14ac:dyDescent="0.3">
      <c r="B263" s="13">
        <v>5</v>
      </c>
      <c r="C263" s="119"/>
      <c r="D263" s="31">
        <f t="shared" si="129"/>
        <v>3206</v>
      </c>
      <c r="E263" s="37" t="s">
        <v>37</v>
      </c>
      <c r="F263" s="49">
        <f>64.471</f>
        <v>64.471000000000004</v>
      </c>
      <c r="G263" s="49">
        <f>3.491</f>
        <v>3.4910000000000001</v>
      </c>
      <c r="H263" s="49">
        <f>1.974</f>
        <v>1.974</v>
      </c>
      <c r="I263" s="3">
        <f t="shared" si="130"/>
        <v>69.936000000000007</v>
      </c>
      <c r="J263" s="3">
        <f t="shared" si="131"/>
        <v>693.96584399999995</v>
      </c>
      <c r="K263" s="3">
        <f t="shared" si="108"/>
        <v>37.577123999999998</v>
      </c>
      <c r="L263" s="3">
        <f t="shared" si="108"/>
        <v>21.248135999999999</v>
      </c>
      <c r="M263" s="52">
        <f t="shared" si="132"/>
        <v>752.79110400000002</v>
      </c>
      <c r="N263" s="14"/>
      <c r="O263" s="14"/>
      <c r="P263" s="74"/>
      <c r="Q263" s="84"/>
    </row>
    <row r="264" spans="2:17" s="19" customFormat="1" ht="15" customHeight="1" x14ac:dyDescent="0.3">
      <c r="B264" s="13">
        <v>5</v>
      </c>
      <c r="C264" s="119"/>
      <c r="D264" s="31">
        <f t="shared" si="129"/>
        <v>3207</v>
      </c>
      <c r="E264" s="37" t="s">
        <v>52</v>
      </c>
      <c r="F264" s="49">
        <f>85.811</f>
        <v>85.811000000000007</v>
      </c>
      <c r="G264" s="49">
        <f>3.904</f>
        <v>3.9039999999999999</v>
      </c>
      <c r="H264" s="49">
        <f>2.118</f>
        <v>2.1179999999999999</v>
      </c>
      <c r="I264" s="3">
        <f t="shared" si="130"/>
        <v>91.832999999999998</v>
      </c>
      <c r="J264" s="3">
        <f t="shared" si="131"/>
        <v>923.66960400000005</v>
      </c>
      <c r="K264" s="3">
        <f t="shared" si="108"/>
        <v>42.022655999999998</v>
      </c>
      <c r="L264" s="3">
        <f t="shared" si="108"/>
        <v>22.798151999999998</v>
      </c>
      <c r="M264" s="52">
        <f t="shared" si="132"/>
        <v>988.49041199999999</v>
      </c>
      <c r="N264" s="14"/>
      <c r="O264" s="14"/>
      <c r="P264" s="74"/>
      <c r="Q264" s="84"/>
    </row>
    <row r="265" spans="2:17" s="19" customFormat="1" ht="15.75" customHeight="1" thickBot="1" x14ac:dyDescent="0.35">
      <c r="B265" s="13">
        <v>5</v>
      </c>
      <c r="C265" s="120"/>
      <c r="D265" s="7">
        <f t="shared" si="129"/>
        <v>3208</v>
      </c>
      <c r="E265" s="40" t="s">
        <v>52</v>
      </c>
      <c r="F265" s="50">
        <f>85.811</f>
        <v>85.811000000000007</v>
      </c>
      <c r="G265" s="50">
        <f>3.904</f>
        <v>3.9039999999999999</v>
      </c>
      <c r="H265" s="50">
        <f>2.118</f>
        <v>2.1179999999999999</v>
      </c>
      <c r="I265" s="8">
        <f t="shared" si="130"/>
        <v>91.832999999999998</v>
      </c>
      <c r="J265" s="8">
        <f t="shared" si="131"/>
        <v>923.66960400000005</v>
      </c>
      <c r="K265" s="8">
        <f t="shared" si="108"/>
        <v>42.022655999999998</v>
      </c>
      <c r="L265" s="8">
        <f t="shared" si="108"/>
        <v>22.798151999999998</v>
      </c>
      <c r="M265" s="53">
        <f t="shared" si="132"/>
        <v>988.49041199999999</v>
      </c>
      <c r="N265" s="16"/>
      <c r="O265" s="16"/>
      <c r="P265" s="77"/>
      <c r="Q265" s="84"/>
    </row>
    <row r="266" spans="2:17" ht="15" customHeight="1" x14ac:dyDescent="0.3">
      <c r="B266" s="13">
        <v>5</v>
      </c>
      <c r="C266" s="118">
        <v>33</v>
      </c>
      <c r="D266" s="35">
        <v>3301</v>
      </c>
      <c r="E266" s="38" t="s">
        <v>50</v>
      </c>
      <c r="F266" s="41">
        <f>56.909</f>
        <v>56.908999999999999</v>
      </c>
      <c r="G266" s="41">
        <f>2.457</f>
        <v>2.4569999999999999</v>
      </c>
      <c r="H266" s="41">
        <f>1.631</f>
        <v>1.631</v>
      </c>
      <c r="I266" s="5">
        <f>F266+G266+H266</f>
        <v>60.997</v>
      </c>
      <c r="J266" s="5">
        <f>F266*10.764</f>
        <v>612.56847599999992</v>
      </c>
      <c r="K266" s="5">
        <f t="shared" si="108"/>
        <v>26.447147999999999</v>
      </c>
      <c r="L266" s="5">
        <f t="shared" si="108"/>
        <v>17.556083999999998</v>
      </c>
      <c r="M266" s="51">
        <f>J266+K266+L266</f>
        <v>656.57170799999994</v>
      </c>
      <c r="N266" s="35"/>
      <c r="O266" s="35"/>
      <c r="P266" s="79"/>
      <c r="Q266" s="84"/>
    </row>
    <row r="267" spans="2:17" ht="15" customHeight="1" x14ac:dyDescent="0.3">
      <c r="B267" s="13">
        <v>5</v>
      </c>
      <c r="C267" s="119"/>
      <c r="D267" s="31">
        <f t="shared" ref="D267:D273" si="133">D266+1</f>
        <v>3302</v>
      </c>
      <c r="E267" s="37" t="s">
        <v>50</v>
      </c>
      <c r="F267" s="49">
        <f>56.909</f>
        <v>56.908999999999999</v>
      </c>
      <c r="G267" s="49">
        <f>2.457</f>
        <v>2.4569999999999999</v>
      </c>
      <c r="H267" s="49">
        <f>1.631</f>
        <v>1.631</v>
      </c>
      <c r="I267" s="3">
        <f>F267+G267+H267</f>
        <v>60.997</v>
      </c>
      <c r="J267" s="3">
        <f>F267*10.764</f>
        <v>612.56847599999992</v>
      </c>
      <c r="K267" s="3">
        <f t="shared" si="108"/>
        <v>26.447147999999999</v>
      </c>
      <c r="L267" s="3">
        <f t="shared" si="108"/>
        <v>17.556083999999998</v>
      </c>
      <c r="M267" s="52">
        <f>J267+K267+L267</f>
        <v>656.57170799999994</v>
      </c>
      <c r="N267" s="14"/>
      <c r="O267" s="14"/>
      <c r="P267" s="78"/>
      <c r="Q267" s="84"/>
    </row>
    <row r="268" spans="2:17" s="19" customFormat="1" ht="15" customHeight="1" x14ac:dyDescent="0.3">
      <c r="B268" s="13">
        <v>5</v>
      </c>
      <c r="C268" s="119"/>
      <c r="D268" s="31">
        <f t="shared" si="133"/>
        <v>3303</v>
      </c>
      <c r="E268" s="37" t="s">
        <v>51</v>
      </c>
      <c r="F268" s="49">
        <f>93.006</f>
        <v>93.006</v>
      </c>
      <c r="G268" s="49">
        <f>4.087</f>
        <v>4.0869999999999997</v>
      </c>
      <c r="H268" s="49">
        <f>2.45</f>
        <v>2.4500000000000002</v>
      </c>
      <c r="I268" s="3">
        <f t="shared" ref="I268:I273" si="134">F268+G268+H268</f>
        <v>99.543000000000006</v>
      </c>
      <c r="J268" s="3">
        <f t="shared" ref="J268:J273" si="135">F268*10.764</f>
        <v>1001.116584</v>
      </c>
      <c r="K268" s="3">
        <f t="shared" si="108"/>
        <v>43.992467999999995</v>
      </c>
      <c r="L268" s="3">
        <f t="shared" si="108"/>
        <v>26.3718</v>
      </c>
      <c r="M268" s="52">
        <f t="shared" ref="M268:M273" si="136">J268+K268+L268</f>
        <v>1071.4808519999999</v>
      </c>
      <c r="N268" s="14"/>
      <c r="O268" s="14"/>
      <c r="P268" s="74"/>
      <c r="Q268" s="84"/>
    </row>
    <row r="269" spans="2:17" s="19" customFormat="1" ht="15" customHeight="1" x14ac:dyDescent="0.3">
      <c r="B269" s="13">
        <v>5</v>
      </c>
      <c r="C269" s="119"/>
      <c r="D269" s="31">
        <f t="shared" si="133"/>
        <v>3304</v>
      </c>
      <c r="E269" s="37" t="s">
        <v>51</v>
      </c>
      <c r="F269" s="49">
        <f>93.006</f>
        <v>93.006</v>
      </c>
      <c r="G269" s="49">
        <f>4.087</f>
        <v>4.0869999999999997</v>
      </c>
      <c r="H269" s="49">
        <f>2.45</f>
        <v>2.4500000000000002</v>
      </c>
      <c r="I269" s="3">
        <f t="shared" si="134"/>
        <v>99.543000000000006</v>
      </c>
      <c r="J269" s="3">
        <f t="shared" si="135"/>
        <v>1001.116584</v>
      </c>
      <c r="K269" s="3">
        <f t="shared" si="108"/>
        <v>43.992467999999995</v>
      </c>
      <c r="L269" s="3">
        <f t="shared" si="108"/>
        <v>26.3718</v>
      </c>
      <c r="M269" s="52">
        <f t="shared" si="136"/>
        <v>1071.4808519999999</v>
      </c>
      <c r="N269" s="14"/>
      <c r="O269" s="14"/>
      <c r="P269" s="74"/>
      <c r="Q269" s="84"/>
    </row>
    <row r="270" spans="2:17" ht="15" customHeight="1" x14ac:dyDescent="0.3">
      <c r="B270" s="13">
        <v>5</v>
      </c>
      <c r="C270" s="119"/>
      <c r="D270" s="31">
        <f t="shared" si="133"/>
        <v>3305</v>
      </c>
      <c r="E270" s="37" t="s">
        <v>37</v>
      </c>
      <c r="F270" s="49">
        <f>64.471</f>
        <v>64.471000000000004</v>
      </c>
      <c r="G270" s="49">
        <f>3.491</f>
        <v>3.4910000000000001</v>
      </c>
      <c r="H270" s="49">
        <f>1.974</f>
        <v>1.974</v>
      </c>
      <c r="I270" s="3">
        <f t="shared" si="134"/>
        <v>69.936000000000007</v>
      </c>
      <c r="J270" s="3">
        <f t="shared" si="135"/>
        <v>693.96584399999995</v>
      </c>
      <c r="K270" s="3">
        <f t="shared" si="108"/>
        <v>37.577123999999998</v>
      </c>
      <c r="L270" s="3">
        <f t="shared" si="108"/>
        <v>21.248135999999999</v>
      </c>
      <c r="M270" s="52">
        <f t="shared" si="136"/>
        <v>752.79110400000002</v>
      </c>
      <c r="N270" s="14"/>
      <c r="O270" s="14"/>
      <c r="P270" s="74"/>
      <c r="Q270" s="84"/>
    </row>
    <row r="271" spans="2:17" ht="15" customHeight="1" x14ac:dyDescent="0.3">
      <c r="B271" s="13">
        <v>5</v>
      </c>
      <c r="C271" s="119"/>
      <c r="D271" s="31">
        <f t="shared" si="133"/>
        <v>3306</v>
      </c>
      <c r="E271" s="37" t="s">
        <v>37</v>
      </c>
      <c r="F271" s="49">
        <f>64.471</f>
        <v>64.471000000000004</v>
      </c>
      <c r="G271" s="49">
        <f>3.491</f>
        <v>3.4910000000000001</v>
      </c>
      <c r="H271" s="49">
        <f>1.974</f>
        <v>1.974</v>
      </c>
      <c r="I271" s="3">
        <f t="shared" si="134"/>
        <v>69.936000000000007</v>
      </c>
      <c r="J271" s="3">
        <f t="shared" si="135"/>
        <v>693.96584399999995</v>
      </c>
      <c r="K271" s="3">
        <f t="shared" si="108"/>
        <v>37.577123999999998</v>
      </c>
      <c r="L271" s="3">
        <f t="shared" si="108"/>
        <v>21.248135999999999</v>
      </c>
      <c r="M271" s="52">
        <f t="shared" si="136"/>
        <v>752.79110400000002</v>
      </c>
      <c r="N271" s="14"/>
      <c r="O271" s="14"/>
      <c r="P271" s="74"/>
      <c r="Q271" s="84"/>
    </row>
    <row r="272" spans="2:17" s="19" customFormat="1" ht="15" customHeight="1" x14ac:dyDescent="0.3">
      <c r="B272" s="13">
        <v>5</v>
      </c>
      <c r="C272" s="119"/>
      <c r="D272" s="31">
        <f t="shared" si="133"/>
        <v>3307</v>
      </c>
      <c r="E272" s="37" t="s">
        <v>52</v>
      </c>
      <c r="F272" s="49">
        <f>85.811</f>
        <v>85.811000000000007</v>
      </c>
      <c r="G272" s="49">
        <f>3.904</f>
        <v>3.9039999999999999</v>
      </c>
      <c r="H272" s="49">
        <f>2.118</f>
        <v>2.1179999999999999</v>
      </c>
      <c r="I272" s="3">
        <f t="shared" si="134"/>
        <v>91.832999999999998</v>
      </c>
      <c r="J272" s="3">
        <f t="shared" si="135"/>
        <v>923.66960400000005</v>
      </c>
      <c r="K272" s="3">
        <f t="shared" si="108"/>
        <v>42.022655999999998</v>
      </c>
      <c r="L272" s="3">
        <f t="shared" si="108"/>
        <v>22.798151999999998</v>
      </c>
      <c r="M272" s="52">
        <f t="shared" si="136"/>
        <v>988.49041199999999</v>
      </c>
      <c r="N272" s="14"/>
      <c r="O272" s="14"/>
      <c r="P272" s="74"/>
      <c r="Q272" s="84"/>
    </row>
    <row r="273" spans="2:17" s="19" customFormat="1" ht="15.75" customHeight="1" thickBot="1" x14ac:dyDescent="0.35">
      <c r="B273" s="13">
        <v>5</v>
      </c>
      <c r="C273" s="120"/>
      <c r="D273" s="7">
        <f t="shared" si="133"/>
        <v>3308</v>
      </c>
      <c r="E273" s="40" t="s">
        <v>52</v>
      </c>
      <c r="F273" s="50">
        <f>85.811</f>
        <v>85.811000000000007</v>
      </c>
      <c r="G273" s="50">
        <f>3.904</f>
        <v>3.9039999999999999</v>
      </c>
      <c r="H273" s="50">
        <f>2.118</f>
        <v>2.1179999999999999</v>
      </c>
      <c r="I273" s="8">
        <f t="shared" si="134"/>
        <v>91.832999999999998</v>
      </c>
      <c r="J273" s="8">
        <f t="shared" si="135"/>
        <v>923.66960400000005</v>
      </c>
      <c r="K273" s="8">
        <f t="shared" si="108"/>
        <v>42.022655999999998</v>
      </c>
      <c r="L273" s="8">
        <f t="shared" si="108"/>
        <v>22.798151999999998</v>
      </c>
      <c r="M273" s="53">
        <f t="shared" si="136"/>
        <v>988.49041199999999</v>
      </c>
      <c r="N273" s="16"/>
      <c r="O273" s="16"/>
      <c r="P273" s="77"/>
      <c r="Q273" s="84"/>
    </row>
    <row r="274" spans="2:17" ht="15" customHeight="1" x14ac:dyDescent="0.3">
      <c r="B274" s="13">
        <v>5</v>
      </c>
      <c r="C274" s="118">
        <v>34</v>
      </c>
      <c r="D274" s="35">
        <v>3401</v>
      </c>
      <c r="E274" s="38" t="s">
        <v>50</v>
      </c>
      <c r="F274" s="41">
        <f>56.909</f>
        <v>56.908999999999999</v>
      </c>
      <c r="G274" s="41">
        <f>2.457</f>
        <v>2.4569999999999999</v>
      </c>
      <c r="H274" s="41">
        <f>1.631</f>
        <v>1.631</v>
      </c>
      <c r="I274" s="5">
        <f>F274+G274+H274</f>
        <v>60.997</v>
      </c>
      <c r="J274" s="5">
        <f>F274*10.764</f>
        <v>612.56847599999992</v>
      </c>
      <c r="K274" s="5">
        <f t="shared" si="108"/>
        <v>26.447147999999999</v>
      </c>
      <c r="L274" s="5">
        <f t="shared" si="108"/>
        <v>17.556083999999998</v>
      </c>
      <c r="M274" s="51">
        <f>J274+K274+L274</f>
        <v>656.57170799999994</v>
      </c>
      <c r="N274" s="35"/>
      <c r="O274" s="35"/>
      <c r="P274" s="79"/>
      <c r="Q274" s="84"/>
    </row>
    <row r="275" spans="2:17" ht="15" customHeight="1" x14ac:dyDescent="0.3">
      <c r="B275" s="13">
        <v>5</v>
      </c>
      <c r="C275" s="119"/>
      <c r="D275" s="31">
        <f t="shared" ref="D275:D281" si="137">D274+1</f>
        <v>3402</v>
      </c>
      <c r="E275" s="37" t="s">
        <v>50</v>
      </c>
      <c r="F275" s="49">
        <f>56.909</f>
        <v>56.908999999999999</v>
      </c>
      <c r="G275" s="49">
        <f>2.457</f>
        <v>2.4569999999999999</v>
      </c>
      <c r="H275" s="49">
        <f>1.631</f>
        <v>1.631</v>
      </c>
      <c r="I275" s="3">
        <f>F275+G275+H275</f>
        <v>60.997</v>
      </c>
      <c r="J275" s="3">
        <f>F275*10.764</f>
        <v>612.56847599999992</v>
      </c>
      <c r="K275" s="3">
        <f t="shared" si="108"/>
        <v>26.447147999999999</v>
      </c>
      <c r="L275" s="3">
        <f t="shared" si="108"/>
        <v>17.556083999999998</v>
      </c>
      <c r="M275" s="52">
        <f>J275+K275+L275</f>
        <v>656.57170799999994</v>
      </c>
      <c r="N275" s="14"/>
      <c r="O275" s="14"/>
      <c r="P275" s="78"/>
      <c r="Q275" s="84"/>
    </row>
    <row r="276" spans="2:17" s="19" customFormat="1" ht="15" customHeight="1" x14ac:dyDescent="0.3">
      <c r="B276" s="13">
        <v>5</v>
      </c>
      <c r="C276" s="119"/>
      <c r="D276" s="31">
        <f t="shared" si="137"/>
        <v>3403</v>
      </c>
      <c r="E276" s="37" t="s">
        <v>51</v>
      </c>
      <c r="F276" s="49">
        <f>93.006</f>
        <v>93.006</v>
      </c>
      <c r="G276" s="49">
        <f>4.087</f>
        <v>4.0869999999999997</v>
      </c>
      <c r="H276" s="49">
        <f>2.45</f>
        <v>2.4500000000000002</v>
      </c>
      <c r="I276" s="3">
        <f t="shared" ref="I276:I339" si="138">F276+G276+H276</f>
        <v>99.543000000000006</v>
      </c>
      <c r="J276" s="3">
        <f t="shared" ref="J276:L339" si="139">F276*10.764</f>
        <v>1001.116584</v>
      </c>
      <c r="K276" s="3">
        <f t="shared" si="108"/>
        <v>43.992467999999995</v>
      </c>
      <c r="L276" s="3">
        <f t="shared" si="108"/>
        <v>26.3718</v>
      </c>
      <c r="M276" s="52">
        <f t="shared" ref="M276:M339" si="140">J276+K276+L276</f>
        <v>1071.4808519999999</v>
      </c>
      <c r="N276" s="14"/>
      <c r="O276" s="14"/>
      <c r="P276" s="74"/>
      <c r="Q276" s="84"/>
    </row>
    <row r="277" spans="2:17" s="19" customFormat="1" ht="15" customHeight="1" x14ac:dyDescent="0.3">
      <c r="B277" s="13">
        <v>5</v>
      </c>
      <c r="C277" s="119"/>
      <c r="D277" s="31">
        <f t="shared" si="137"/>
        <v>3404</v>
      </c>
      <c r="E277" s="37" t="s">
        <v>51</v>
      </c>
      <c r="F277" s="49">
        <f>93.006</f>
        <v>93.006</v>
      </c>
      <c r="G277" s="49">
        <f>4.087</f>
        <v>4.0869999999999997</v>
      </c>
      <c r="H277" s="49">
        <f>2.45</f>
        <v>2.4500000000000002</v>
      </c>
      <c r="I277" s="3">
        <f t="shared" si="138"/>
        <v>99.543000000000006</v>
      </c>
      <c r="J277" s="3">
        <f t="shared" si="139"/>
        <v>1001.116584</v>
      </c>
      <c r="K277" s="3">
        <f t="shared" si="108"/>
        <v>43.992467999999995</v>
      </c>
      <c r="L277" s="3">
        <f t="shared" si="108"/>
        <v>26.3718</v>
      </c>
      <c r="M277" s="52">
        <f t="shared" si="140"/>
        <v>1071.4808519999999</v>
      </c>
      <c r="N277" s="14"/>
      <c r="O277" s="14"/>
      <c r="P277" s="74"/>
      <c r="Q277" s="84"/>
    </row>
    <row r="278" spans="2:17" ht="15" customHeight="1" x14ac:dyDescent="0.3">
      <c r="B278" s="13">
        <v>5</v>
      </c>
      <c r="C278" s="119"/>
      <c r="D278" s="31">
        <f t="shared" si="137"/>
        <v>3405</v>
      </c>
      <c r="E278" s="37" t="s">
        <v>37</v>
      </c>
      <c r="F278" s="49">
        <f>64.471</f>
        <v>64.471000000000004</v>
      </c>
      <c r="G278" s="49">
        <f>3.491</f>
        <v>3.4910000000000001</v>
      </c>
      <c r="H278" s="49">
        <f>1.974</f>
        <v>1.974</v>
      </c>
      <c r="I278" s="3">
        <f t="shared" si="138"/>
        <v>69.936000000000007</v>
      </c>
      <c r="J278" s="3">
        <f t="shared" si="139"/>
        <v>693.96584399999995</v>
      </c>
      <c r="K278" s="3">
        <f t="shared" si="108"/>
        <v>37.577123999999998</v>
      </c>
      <c r="L278" s="3">
        <f t="shared" si="108"/>
        <v>21.248135999999999</v>
      </c>
      <c r="M278" s="52">
        <f t="shared" si="140"/>
        <v>752.79110400000002</v>
      </c>
      <c r="N278" s="14"/>
      <c r="O278" s="14"/>
      <c r="P278" s="74"/>
      <c r="Q278" s="84"/>
    </row>
    <row r="279" spans="2:17" ht="15" customHeight="1" x14ac:dyDescent="0.3">
      <c r="B279" s="13">
        <v>5</v>
      </c>
      <c r="C279" s="119"/>
      <c r="D279" s="31">
        <f t="shared" si="137"/>
        <v>3406</v>
      </c>
      <c r="E279" s="37" t="s">
        <v>37</v>
      </c>
      <c r="F279" s="49">
        <f>64.471</f>
        <v>64.471000000000004</v>
      </c>
      <c r="G279" s="49">
        <f>3.491</f>
        <v>3.4910000000000001</v>
      </c>
      <c r="H279" s="49">
        <f>1.974</f>
        <v>1.974</v>
      </c>
      <c r="I279" s="3">
        <f t="shared" si="138"/>
        <v>69.936000000000007</v>
      </c>
      <c r="J279" s="3">
        <f t="shared" si="139"/>
        <v>693.96584399999995</v>
      </c>
      <c r="K279" s="3">
        <f t="shared" si="108"/>
        <v>37.577123999999998</v>
      </c>
      <c r="L279" s="3">
        <f t="shared" si="108"/>
        <v>21.248135999999999</v>
      </c>
      <c r="M279" s="52">
        <f t="shared" si="140"/>
        <v>752.79110400000002</v>
      </c>
      <c r="N279" s="14"/>
      <c r="O279" s="14"/>
      <c r="P279" s="74"/>
      <c r="Q279" s="84"/>
    </row>
    <row r="280" spans="2:17" s="19" customFormat="1" ht="15" customHeight="1" x14ac:dyDescent="0.3">
      <c r="B280" s="13">
        <v>5</v>
      </c>
      <c r="C280" s="119"/>
      <c r="D280" s="31">
        <f t="shared" si="137"/>
        <v>3407</v>
      </c>
      <c r="E280" s="37" t="s">
        <v>52</v>
      </c>
      <c r="F280" s="49">
        <f>85.811</f>
        <v>85.811000000000007</v>
      </c>
      <c r="G280" s="49">
        <f>3.904</f>
        <v>3.9039999999999999</v>
      </c>
      <c r="H280" s="49">
        <f>2.118</f>
        <v>2.1179999999999999</v>
      </c>
      <c r="I280" s="3">
        <f t="shared" si="138"/>
        <v>91.832999999999998</v>
      </c>
      <c r="J280" s="3">
        <f t="shared" si="139"/>
        <v>923.66960400000005</v>
      </c>
      <c r="K280" s="3">
        <f t="shared" si="108"/>
        <v>42.022655999999998</v>
      </c>
      <c r="L280" s="3">
        <f t="shared" si="108"/>
        <v>22.798151999999998</v>
      </c>
      <c r="M280" s="52">
        <f t="shared" si="140"/>
        <v>988.49041199999999</v>
      </c>
      <c r="N280" s="14"/>
      <c r="O280" s="14"/>
      <c r="P280" s="74"/>
      <c r="Q280" s="84"/>
    </row>
    <row r="281" spans="2:17" s="19" customFormat="1" ht="15.75" customHeight="1" thickBot="1" x14ac:dyDescent="0.35">
      <c r="B281" s="13">
        <v>5</v>
      </c>
      <c r="C281" s="120"/>
      <c r="D281" s="7">
        <f t="shared" si="137"/>
        <v>3408</v>
      </c>
      <c r="E281" s="40" t="s">
        <v>52</v>
      </c>
      <c r="F281" s="50">
        <f>85.811</f>
        <v>85.811000000000007</v>
      </c>
      <c r="G281" s="50">
        <f>3.904</f>
        <v>3.9039999999999999</v>
      </c>
      <c r="H281" s="50">
        <f>2.118</f>
        <v>2.1179999999999999</v>
      </c>
      <c r="I281" s="8">
        <f t="shared" si="138"/>
        <v>91.832999999999998</v>
      </c>
      <c r="J281" s="8">
        <f t="shared" si="139"/>
        <v>923.66960400000005</v>
      </c>
      <c r="K281" s="8">
        <f t="shared" si="108"/>
        <v>42.022655999999998</v>
      </c>
      <c r="L281" s="8">
        <f t="shared" si="108"/>
        <v>22.798151999999998</v>
      </c>
      <c r="M281" s="53">
        <f t="shared" si="140"/>
        <v>988.49041199999999</v>
      </c>
      <c r="N281" s="16"/>
      <c r="O281" s="16"/>
      <c r="P281" s="77"/>
      <c r="Q281" s="84"/>
    </row>
    <row r="282" spans="2:17" ht="15" customHeight="1" x14ac:dyDescent="0.3">
      <c r="B282" s="13">
        <v>5</v>
      </c>
      <c r="C282" s="118">
        <v>35</v>
      </c>
      <c r="D282" s="35">
        <v>3501</v>
      </c>
      <c r="E282" s="38" t="s">
        <v>50</v>
      </c>
      <c r="F282" s="41">
        <f t="shared" ref="F282:F283" si="141">56.909</f>
        <v>56.908999999999999</v>
      </c>
      <c r="G282" s="41">
        <f t="shared" ref="G282:G283" si="142">2.457</f>
        <v>2.4569999999999999</v>
      </c>
      <c r="H282" s="41">
        <f t="shared" ref="H282:H283" si="143">1.631</f>
        <v>1.631</v>
      </c>
      <c r="I282" s="5">
        <f t="shared" si="138"/>
        <v>60.997</v>
      </c>
      <c r="J282" s="5">
        <f t="shared" si="139"/>
        <v>612.56847599999992</v>
      </c>
      <c r="K282" s="5">
        <f t="shared" si="139"/>
        <v>26.447147999999999</v>
      </c>
      <c r="L282" s="5">
        <f t="shared" si="139"/>
        <v>17.556083999999998</v>
      </c>
      <c r="M282" s="51">
        <f t="shared" si="140"/>
        <v>656.57170799999994</v>
      </c>
      <c r="N282" s="35"/>
      <c r="O282" s="35"/>
      <c r="P282" s="79"/>
      <c r="Q282" s="84"/>
    </row>
    <row r="283" spans="2:17" ht="15" customHeight="1" x14ac:dyDescent="0.3">
      <c r="B283" s="13">
        <v>5</v>
      </c>
      <c r="C283" s="119"/>
      <c r="D283" s="31">
        <f t="shared" ref="D283:D289" si="144">D282+1</f>
        <v>3502</v>
      </c>
      <c r="E283" s="37" t="s">
        <v>50</v>
      </c>
      <c r="F283" s="49">
        <f t="shared" si="141"/>
        <v>56.908999999999999</v>
      </c>
      <c r="G283" s="49">
        <f t="shared" si="142"/>
        <v>2.4569999999999999</v>
      </c>
      <c r="H283" s="49">
        <f t="shared" si="143"/>
        <v>1.631</v>
      </c>
      <c r="I283" s="3">
        <f t="shared" si="138"/>
        <v>60.997</v>
      </c>
      <c r="J283" s="3">
        <f t="shared" si="139"/>
        <v>612.56847599999992</v>
      </c>
      <c r="K283" s="3">
        <f t="shared" si="139"/>
        <v>26.447147999999999</v>
      </c>
      <c r="L283" s="3">
        <f t="shared" si="139"/>
        <v>17.556083999999998</v>
      </c>
      <c r="M283" s="52">
        <f t="shared" si="140"/>
        <v>656.57170799999994</v>
      </c>
      <c r="N283" s="14"/>
      <c r="O283" s="14"/>
      <c r="P283" s="78"/>
      <c r="Q283" s="84"/>
    </row>
    <row r="284" spans="2:17" ht="15" customHeight="1" x14ac:dyDescent="0.3">
      <c r="B284" s="13">
        <v>5</v>
      </c>
      <c r="C284" s="119"/>
      <c r="D284" s="31">
        <f t="shared" si="144"/>
        <v>3503</v>
      </c>
      <c r="E284" s="37" t="s">
        <v>51</v>
      </c>
      <c r="F284" s="49">
        <f t="shared" ref="F284:F285" si="145">93.006</f>
        <v>93.006</v>
      </c>
      <c r="G284" s="49">
        <f t="shared" ref="G284:G285" si="146">4.087</f>
        <v>4.0869999999999997</v>
      </c>
      <c r="H284" s="49">
        <f t="shared" ref="H284:H285" si="147">2.45</f>
        <v>2.4500000000000002</v>
      </c>
      <c r="I284" s="3">
        <f t="shared" si="138"/>
        <v>99.543000000000006</v>
      </c>
      <c r="J284" s="3">
        <f t="shared" si="139"/>
        <v>1001.116584</v>
      </c>
      <c r="K284" s="3">
        <f t="shared" si="139"/>
        <v>43.992467999999995</v>
      </c>
      <c r="L284" s="3">
        <f t="shared" si="139"/>
        <v>26.3718</v>
      </c>
      <c r="M284" s="52">
        <f t="shared" si="140"/>
        <v>1071.4808519999999</v>
      </c>
      <c r="N284" s="14"/>
      <c r="O284" s="14"/>
      <c r="P284" s="74"/>
      <c r="Q284" s="84"/>
    </row>
    <row r="285" spans="2:17" s="19" customFormat="1" ht="15" customHeight="1" x14ac:dyDescent="0.3">
      <c r="B285" s="13">
        <v>5</v>
      </c>
      <c r="C285" s="119"/>
      <c r="D285" s="31">
        <f t="shared" si="144"/>
        <v>3504</v>
      </c>
      <c r="E285" s="37" t="s">
        <v>51</v>
      </c>
      <c r="F285" s="49">
        <f t="shared" si="145"/>
        <v>93.006</v>
      </c>
      <c r="G285" s="49">
        <f t="shared" si="146"/>
        <v>4.0869999999999997</v>
      </c>
      <c r="H285" s="49">
        <f t="shared" si="147"/>
        <v>2.4500000000000002</v>
      </c>
      <c r="I285" s="3">
        <f t="shared" si="138"/>
        <v>99.543000000000006</v>
      </c>
      <c r="J285" s="3">
        <f t="shared" si="139"/>
        <v>1001.116584</v>
      </c>
      <c r="K285" s="3">
        <f t="shared" si="139"/>
        <v>43.992467999999995</v>
      </c>
      <c r="L285" s="3">
        <f t="shared" si="139"/>
        <v>26.3718</v>
      </c>
      <c r="M285" s="52">
        <f t="shared" si="140"/>
        <v>1071.4808519999999</v>
      </c>
      <c r="N285" s="14"/>
      <c r="O285" s="14"/>
      <c r="P285" s="74"/>
      <c r="Q285" s="84"/>
    </row>
    <row r="286" spans="2:17" ht="15" customHeight="1" x14ac:dyDescent="0.3">
      <c r="B286" s="13">
        <v>5</v>
      </c>
      <c r="C286" s="119"/>
      <c r="D286" s="31">
        <f t="shared" si="144"/>
        <v>3505</v>
      </c>
      <c r="E286" s="37" t="s">
        <v>37</v>
      </c>
      <c r="F286" s="49">
        <f t="shared" ref="F286:F287" si="148">64.471</f>
        <v>64.471000000000004</v>
      </c>
      <c r="G286" s="49">
        <f t="shared" ref="G286:G287" si="149">3.491</f>
        <v>3.4910000000000001</v>
      </c>
      <c r="H286" s="49">
        <f t="shared" ref="H286:H287" si="150">1.974</f>
        <v>1.974</v>
      </c>
      <c r="I286" s="3">
        <f t="shared" si="138"/>
        <v>69.936000000000007</v>
      </c>
      <c r="J286" s="3">
        <f t="shared" si="139"/>
        <v>693.96584399999995</v>
      </c>
      <c r="K286" s="3">
        <f t="shared" si="139"/>
        <v>37.577123999999998</v>
      </c>
      <c r="L286" s="3">
        <f t="shared" si="139"/>
        <v>21.248135999999999</v>
      </c>
      <c r="M286" s="52">
        <f t="shared" si="140"/>
        <v>752.79110400000002</v>
      </c>
      <c r="N286" s="14"/>
      <c r="O286" s="14"/>
      <c r="P286" s="74"/>
      <c r="Q286" s="84"/>
    </row>
    <row r="287" spans="2:17" ht="15" customHeight="1" x14ac:dyDescent="0.3">
      <c r="B287" s="13">
        <v>5</v>
      </c>
      <c r="C287" s="119"/>
      <c r="D287" s="31">
        <f t="shared" si="144"/>
        <v>3506</v>
      </c>
      <c r="E287" s="37" t="s">
        <v>37</v>
      </c>
      <c r="F287" s="49">
        <f t="shared" si="148"/>
        <v>64.471000000000004</v>
      </c>
      <c r="G287" s="49">
        <f t="shared" si="149"/>
        <v>3.4910000000000001</v>
      </c>
      <c r="H287" s="49">
        <f t="shared" si="150"/>
        <v>1.974</v>
      </c>
      <c r="I287" s="3">
        <f t="shared" si="138"/>
        <v>69.936000000000007</v>
      </c>
      <c r="J287" s="3">
        <f t="shared" si="139"/>
        <v>693.96584399999995</v>
      </c>
      <c r="K287" s="3">
        <f t="shared" si="139"/>
        <v>37.577123999999998</v>
      </c>
      <c r="L287" s="3">
        <f t="shared" si="139"/>
        <v>21.248135999999999</v>
      </c>
      <c r="M287" s="52">
        <f t="shared" si="140"/>
        <v>752.79110400000002</v>
      </c>
      <c r="N287" s="14"/>
      <c r="O287" s="14"/>
      <c r="P287" s="74"/>
      <c r="Q287" s="84"/>
    </row>
    <row r="288" spans="2:17" s="19" customFormat="1" ht="15" customHeight="1" x14ac:dyDescent="0.3">
      <c r="B288" s="13">
        <v>5</v>
      </c>
      <c r="C288" s="119"/>
      <c r="D288" s="31">
        <f t="shared" si="144"/>
        <v>3507</v>
      </c>
      <c r="E288" s="37" t="s">
        <v>52</v>
      </c>
      <c r="F288" s="49">
        <f t="shared" ref="F288:F289" si="151">85.811</f>
        <v>85.811000000000007</v>
      </c>
      <c r="G288" s="49">
        <f t="shared" ref="G288:G289" si="152">3.904</f>
        <v>3.9039999999999999</v>
      </c>
      <c r="H288" s="49">
        <f t="shared" ref="H288:H289" si="153">2.118</f>
        <v>2.1179999999999999</v>
      </c>
      <c r="I288" s="3">
        <f t="shared" si="138"/>
        <v>91.832999999999998</v>
      </c>
      <c r="J288" s="3">
        <f t="shared" si="139"/>
        <v>923.66960400000005</v>
      </c>
      <c r="K288" s="3">
        <f t="shared" si="139"/>
        <v>42.022655999999998</v>
      </c>
      <c r="L288" s="3">
        <f t="shared" si="139"/>
        <v>22.798151999999998</v>
      </c>
      <c r="M288" s="52">
        <f t="shared" si="140"/>
        <v>988.49041199999999</v>
      </c>
      <c r="N288" s="14"/>
      <c r="O288" s="14"/>
      <c r="P288" s="74"/>
      <c r="Q288" s="84"/>
    </row>
    <row r="289" spans="2:17" s="19" customFormat="1" ht="15.75" customHeight="1" thickBot="1" x14ac:dyDescent="0.35">
      <c r="B289" s="13">
        <v>5</v>
      </c>
      <c r="C289" s="120"/>
      <c r="D289" s="7">
        <f t="shared" si="144"/>
        <v>3508</v>
      </c>
      <c r="E289" s="40" t="s">
        <v>52</v>
      </c>
      <c r="F289" s="50">
        <f t="shared" si="151"/>
        <v>85.811000000000007</v>
      </c>
      <c r="G289" s="50">
        <f t="shared" si="152"/>
        <v>3.9039999999999999</v>
      </c>
      <c r="H289" s="50">
        <f t="shared" si="153"/>
        <v>2.1179999999999999</v>
      </c>
      <c r="I289" s="8">
        <f t="shared" si="138"/>
        <v>91.832999999999998</v>
      </c>
      <c r="J289" s="8">
        <f t="shared" si="139"/>
        <v>923.66960400000005</v>
      </c>
      <c r="K289" s="8">
        <f t="shared" si="139"/>
        <v>42.022655999999998</v>
      </c>
      <c r="L289" s="8">
        <f t="shared" si="139"/>
        <v>22.798151999999998</v>
      </c>
      <c r="M289" s="53">
        <f t="shared" si="140"/>
        <v>988.49041199999999</v>
      </c>
      <c r="N289" s="16"/>
      <c r="O289" s="16"/>
      <c r="P289" s="77"/>
      <c r="Q289" s="84"/>
    </row>
    <row r="290" spans="2:17" ht="15" customHeight="1" x14ac:dyDescent="0.3">
      <c r="B290" s="13">
        <v>5</v>
      </c>
      <c r="C290" s="118">
        <v>36</v>
      </c>
      <c r="D290" s="35">
        <v>3601</v>
      </c>
      <c r="E290" s="38" t="s">
        <v>50</v>
      </c>
      <c r="F290" s="41">
        <f t="shared" ref="F290:F291" si="154">56.909</f>
        <v>56.908999999999999</v>
      </c>
      <c r="G290" s="41">
        <f t="shared" ref="G290:G291" si="155">2.457</f>
        <v>2.4569999999999999</v>
      </c>
      <c r="H290" s="41">
        <f t="shared" ref="H290:H291" si="156">1.631</f>
        <v>1.631</v>
      </c>
      <c r="I290" s="5">
        <f t="shared" si="138"/>
        <v>60.997</v>
      </c>
      <c r="J290" s="5">
        <f t="shared" si="139"/>
        <v>612.56847599999992</v>
      </c>
      <c r="K290" s="5">
        <f t="shared" si="139"/>
        <v>26.447147999999999</v>
      </c>
      <c r="L290" s="5">
        <f t="shared" si="139"/>
        <v>17.556083999999998</v>
      </c>
      <c r="M290" s="51">
        <f t="shared" si="140"/>
        <v>656.57170799999994</v>
      </c>
      <c r="N290" s="35"/>
      <c r="O290" s="35"/>
      <c r="P290" s="79"/>
      <c r="Q290" s="84"/>
    </row>
    <row r="291" spans="2:17" ht="15" customHeight="1" x14ac:dyDescent="0.3">
      <c r="B291" s="13">
        <v>5</v>
      </c>
      <c r="C291" s="119"/>
      <c r="D291" s="31">
        <f t="shared" ref="D291:D297" si="157">D290+1</f>
        <v>3602</v>
      </c>
      <c r="E291" s="37" t="s">
        <v>50</v>
      </c>
      <c r="F291" s="49">
        <f t="shared" si="154"/>
        <v>56.908999999999999</v>
      </c>
      <c r="G291" s="49">
        <f t="shared" si="155"/>
        <v>2.4569999999999999</v>
      </c>
      <c r="H291" s="49">
        <f t="shared" si="156"/>
        <v>1.631</v>
      </c>
      <c r="I291" s="3">
        <f t="shared" si="138"/>
        <v>60.997</v>
      </c>
      <c r="J291" s="3">
        <f t="shared" si="139"/>
        <v>612.56847599999992</v>
      </c>
      <c r="K291" s="3">
        <f t="shared" si="139"/>
        <v>26.447147999999999</v>
      </c>
      <c r="L291" s="3">
        <f t="shared" si="139"/>
        <v>17.556083999999998</v>
      </c>
      <c r="M291" s="52">
        <f t="shared" si="140"/>
        <v>656.57170799999994</v>
      </c>
      <c r="N291" s="14"/>
      <c r="O291" s="14"/>
      <c r="P291" s="78"/>
      <c r="Q291" s="84"/>
    </row>
    <row r="292" spans="2:17" s="19" customFormat="1" ht="15" customHeight="1" x14ac:dyDescent="0.3">
      <c r="B292" s="13">
        <v>5</v>
      </c>
      <c r="C292" s="119"/>
      <c r="D292" s="31">
        <f t="shared" si="157"/>
        <v>3603</v>
      </c>
      <c r="E292" s="37" t="s">
        <v>51</v>
      </c>
      <c r="F292" s="49">
        <f t="shared" ref="F292:F293" si="158">93.006</f>
        <v>93.006</v>
      </c>
      <c r="G292" s="49">
        <f t="shared" ref="G292:G293" si="159">4.087</f>
        <v>4.0869999999999997</v>
      </c>
      <c r="H292" s="49">
        <f t="shared" ref="H292:H293" si="160">2.45</f>
        <v>2.4500000000000002</v>
      </c>
      <c r="I292" s="3">
        <f t="shared" si="138"/>
        <v>99.543000000000006</v>
      </c>
      <c r="J292" s="3">
        <f t="shared" si="139"/>
        <v>1001.116584</v>
      </c>
      <c r="K292" s="3">
        <f t="shared" si="139"/>
        <v>43.992467999999995</v>
      </c>
      <c r="L292" s="3">
        <f t="shared" si="139"/>
        <v>26.3718</v>
      </c>
      <c r="M292" s="52">
        <f t="shared" si="140"/>
        <v>1071.4808519999999</v>
      </c>
      <c r="N292" s="14"/>
      <c r="O292" s="14"/>
      <c r="P292" s="74"/>
      <c r="Q292" s="84"/>
    </row>
    <row r="293" spans="2:17" s="19" customFormat="1" ht="15" customHeight="1" x14ac:dyDescent="0.3">
      <c r="B293" s="13">
        <v>5</v>
      </c>
      <c r="C293" s="119"/>
      <c r="D293" s="31">
        <f t="shared" si="157"/>
        <v>3604</v>
      </c>
      <c r="E293" s="37" t="s">
        <v>51</v>
      </c>
      <c r="F293" s="49">
        <f t="shared" si="158"/>
        <v>93.006</v>
      </c>
      <c r="G293" s="49">
        <f t="shared" si="159"/>
        <v>4.0869999999999997</v>
      </c>
      <c r="H293" s="49">
        <f t="shared" si="160"/>
        <v>2.4500000000000002</v>
      </c>
      <c r="I293" s="3">
        <f t="shared" si="138"/>
        <v>99.543000000000006</v>
      </c>
      <c r="J293" s="3">
        <f t="shared" si="139"/>
        <v>1001.116584</v>
      </c>
      <c r="K293" s="3">
        <f t="shared" si="139"/>
        <v>43.992467999999995</v>
      </c>
      <c r="L293" s="3">
        <f t="shared" si="139"/>
        <v>26.3718</v>
      </c>
      <c r="M293" s="52">
        <f t="shared" si="140"/>
        <v>1071.4808519999999</v>
      </c>
      <c r="N293" s="14"/>
      <c r="O293" s="14"/>
      <c r="P293" s="74"/>
      <c r="Q293" s="84"/>
    </row>
    <row r="294" spans="2:17" ht="15" customHeight="1" x14ac:dyDescent="0.3">
      <c r="B294" s="13">
        <v>5</v>
      </c>
      <c r="C294" s="119"/>
      <c r="D294" s="31">
        <f t="shared" si="157"/>
        <v>3605</v>
      </c>
      <c r="E294" s="37" t="s">
        <v>37</v>
      </c>
      <c r="F294" s="49">
        <f t="shared" ref="F294:F295" si="161">64.471</f>
        <v>64.471000000000004</v>
      </c>
      <c r="G294" s="49">
        <f t="shared" ref="G294:G295" si="162">3.491</f>
        <v>3.4910000000000001</v>
      </c>
      <c r="H294" s="49">
        <f t="shared" ref="H294:H295" si="163">1.974</f>
        <v>1.974</v>
      </c>
      <c r="I294" s="3">
        <f t="shared" si="138"/>
        <v>69.936000000000007</v>
      </c>
      <c r="J294" s="3">
        <f t="shared" si="139"/>
        <v>693.96584399999995</v>
      </c>
      <c r="K294" s="3">
        <f t="shared" si="139"/>
        <v>37.577123999999998</v>
      </c>
      <c r="L294" s="3">
        <f t="shared" si="139"/>
        <v>21.248135999999999</v>
      </c>
      <c r="M294" s="52">
        <f t="shared" si="140"/>
        <v>752.79110400000002</v>
      </c>
      <c r="N294" s="14"/>
      <c r="O294" s="14"/>
      <c r="P294" s="74"/>
      <c r="Q294" s="84"/>
    </row>
    <row r="295" spans="2:17" ht="15" customHeight="1" x14ac:dyDescent="0.3">
      <c r="B295" s="13">
        <v>5</v>
      </c>
      <c r="C295" s="119"/>
      <c r="D295" s="31">
        <f t="shared" si="157"/>
        <v>3606</v>
      </c>
      <c r="E295" s="37" t="s">
        <v>37</v>
      </c>
      <c r="F295" s="49">
        <f t="shared" si="161"/>
        <v>64.471000000000004</v>
      </c>
      <c r="G295" s="49">
        <f t="shared" si="162"/>
        <v>3.4910000000000001</v>
      </c>
      <c r="H295" s="49">
        <f t="shared" si="163"/>
        <v>1.974</v>
      </c>
      <c r="I295" s="3">
        <f t="shared" si="138"/>
        <v>69.936000000000007</v>
      </c>
      <c r="J295" s="3">
        <f t="shared" si="139"/>
        <v>693.96584399999995</v>
      </c>
      <c r="K295" s="3">
        <f t="shared" si="139"/>
        <v>37.577123999999998</v>
      </c>
      <c r="L295" s="3">
        <f t="shared" si="139"/>
        <v>21.248135999999999</v>
      </c>
      <c r="M295" s="52">
        <f t="shared" si="140"/>
        <v>752.79110400000002</v>
      </c>
      <c r="N295" s="14"/>
      <c r="O295" s="14"/>
      <c r="P295" s="74"/>
      <c r="Q295" s="84"/>
    </row>
    <row r="296" spans="2:17" s="19" customFormat="1" ht="15" customHeight="1" x14ac:dyDescent="0.3">
      <c r="B296" s="13">
        <v>5</v>
      </c>
      <c r="C296" s="119"/>
      <c r="D296" s="31">
        <f t="shared" si="157"/>
        <v>3607</v>
      </c>
      <c r="E296" s="37" t="s">
        <v>52</v>
      </c>
      <c r="F296" s="49">
        <f t="shared" ref="F296:F297" si="164">85.811</f>
        <v>85.811000000000007</v>
      </c>
      <c r="G296" s="49">
        <f t="shared" ref="G296:G297" si="165">3.904</f>
        <v>3.9039999999999999</v>
      </c>
      <c r="H296" s="49">
        <f t="shared" ref="H296:H297" si="166">2.118</f>
        <v>2.1179999999999999</v>
      </c>
      <c r="I296" s="3">
        <f t="shared" si="138"/>
        <v>91.832999999999998</v>
      </c>
      <c r="J296" s="3">
        <f t="shared" si="139"/>
        <v>923.66960400000005</v>
      </c>
      <c r="K296" s="3">
        <f t="shared" si="139"/>
        <v>42.022655999999998</v>
      </c>
      <c r="L296" s="3">
        <f t="shared" si="139"/>
        <v>22.798151999999998</v>
      </c>
      <c r="M296" s="52">
        <f t="shared" si="140"/>
        <v>988.49041199999999</v>
      </c>
      <c r="N296" s="14"/>
      <c r="O296" s="14"/>
      <c r="P296" s="74"/>
      <c r="Q296" s="84"/>
    </row>
    <row r="297" spans="2:17" s="19" customFormat="1" ht="15.75" customHeight="1" thickBot="1" x14ac:dyDescent="0.35">
      <c r="B297" s="13">
        <v>5</v>
      </c>
      <c r="C297" s="120"/>
      <c r="D297" s="7">
        <f t="shared" si="157"/>
        <v>3608</v>
      </c>
      <c r="E297" s="40" t="s">
        <v>52</v>
      </c>
      <c r="F297" s="50">
        <f t="shared" si="164"/>
        <v>85.811000000000007</v>
      </c>
      <c r="G297" s="50">
        <f t="shared" si="165"/>
        <v>3.9039999999999999</v>
      </c>
      <c r="H297" s="50">
        <f t="shared" si="166"/>
        <v>2.1179999999999999</v>
      </c>
      <c r="I297" s="8">
        <f t="shared" si="138"/>
        <v>91.832999999999998</v>
      </c>
      <c r="J297" s="8">
        <f t="shared" si="139"/>
        <v>923.66960400000005</v>
      </c>
      <c r="K297" s="8">
        <f t="shared" si="139"/>
        <v>42.022655999999998</v>
      </c>
      <c r="L297" s="8">
        <f t="shared" si="139"/>
        <v>22.798151999999998</v>
      </c>
      <c r="M297" s="53">
        <f t="shared" si="140"/>
        <v>988.49041199999999</v>
      </c>
      <c r="N297" s="16"/>
      <c r="O297" s="16"/>
      <c r="P297" s="77"/>
      <c r="Q297" s="84"/>
    </row>
    <row r="298" spans="2:17" ht="15" customHeight="1" x14ac:dyDescent="0.3">
      <c r="B298" s="13">
        <v>5</v>
      </c>
      <c r="C298" s="118">
        <v>37</v>
      </c>
      <c r="D298" s="35">
        <v>3701</v>
      </c>
      <c r="E298" s="38" t="s">
        <v>50</v>
      </c>
      <c r="F298" s="41">
        <f t="shared" ref="F298" si="167">56.909</f>
        <v>56.908999999999999</v>
      </c>
      <c r="G298" s="41">
        <f t="shared" ref="G298" si="168">2.457</f>
        <v>2.4569999999999999</v>
      </c>
      <c r="H298" s="41">
        <f t="shared" ref="H298" si="169">1.631</f>
        <v>1.631</v>
      </c>
      <c r="I298" s="5">
        <f t="shared" si="138"/>
        <v>60.997</v>
      </c>
      <c r="J298" s="5">
        <f t="shared" si="139"/>
        <v>612.56847599999992</v>
      </c>
      <c r="K298" s="5">
        <f t="shared" si="139"/>
        <v>26.447147999999999</v>
      </c>
      <c r="L298" s="5">
        <f t="shared" si="139"/>
        <v>17.556083999999998</v>
      </c>
      <c r="M298" s="51">
        <f t="shared" si="140"/>
        <v>656.57170799999994</v>
      </c>
      <c r="N298" s="35"/>
      <c r="O298" s="35"/>
      <c r="P298" s="79"/>
      <c r="Q298" s="84"/>
    </row>
    <row r="299" spans="2:17" ht="15" customHeight="1" x14ac:dyDescent="0.3">
      <c r="B299" s="13">
        <v>5</v>
      </c>
      <c r="C299" s="119"/>
      <c r="D299" s="2">
        <f t="shared" ref="D299:D305" si="170">D298+1</f>
        <v>3702</v>
      </c>
      <c r="E299" s="2"/>
      <c r="F299" s="54"/>
      <c r="G299" s="54"/>
      <c r="H299" s="54"/>
      <c r="I299" s="17"/>
      <c r="J299" s="17"/>
      <c r="K299" s="17"/>
      <c r="L299" s="17"/>
      <c r="M299" s="55"/>
      <c r="N299" s="18" t="s">
        <v>47</v>
      </c>
      <c r="O299" s="18"/>
      <c r="P299" s="80"/>
      <c r="Q299" s="84"/>
    </row>
    <row r="300" spans="2:17" s="19" customFormat="1" ht="15" customHeight="1" x14ac:dyDescent="0.3">
      <c r="B300" s="13">
        <v>5</v>
      </c>
      <c r="C300" s="119"/>
      <c r="D300" s="31">
        <f t="shared" si="170"/>
        <v>3703</v>
      </c>
      <c r="E300" s="37" t="s">
        <v>51</v>
      </c>
      <c r="F300" s="49">
        <f t="shared" ref="F300:F301" si="171">93.006</f>
        <v>93.006</v>
      </c>
      <c r="G300" s="49">
        <f t="shared" ref="G300:G301" si="172">4.087</f>
        <v>4.0869999999999997</v>
      </c>
      <c r="H300" s="49">
        <f t="shared" ref="H300:H301" si="173">2.45</f>
        <v>2.4500000000000002</v>
      </c>
      <c r="I300" s="3">
        <f t="shared" si="138"/>
        <v>99.543000000000006</v>
      </c>
      <c r="J300" s="3">
        <f t="shared" si="139"/>
        <v>1001.116584</v>
      </c>
      <c r="K300" s="3">
        <f t="shared" si="139"/>
        <v>43.992467999999995</v>
      </c>
      <c r="L300" s="3">
        <f t="shared" si="139"/>
        <v>26.3718</v>
      </c>
      <c r="M300" s="52">
        <f t="shared" si="140"/>
        <v>1071.4808519999999</v>
      </c>
      <c r="N300" s="14"/>
      <c r="O300" s="14"/>
      <c r="P300" s="74"/>
      <c r="Q300" s="84"/>
    </row>
    <row r="301" spans="2:17" s="19" customFormat="1" ht="15" customHeight="1" x14ac:dyDescent="0.3">
      <c r="B301" s="13">
        <v>5</v>
      </c>
      <c r="C301" s="119"/>
      <c r="D301" s="31">
        <f t="shared" si="170"/>
        <v>3704</v>
      </c>
      <c r="E301" s="37" t="s">
        <v>51</v>
      </c>
      <c r="F301" s="49">
        <f t="shared" si="171"/>
        <v>93.006</v>
      </c>
      <c r="G301" s="49">
        <f t="shared" si="172"/>
        <v>4.0869999999999997</v>
      </c>
      <c r="H301" s="49">
        <f t="shared" si="173"/>
        <v>2.4500000000000002</v>
      </c>
      <c r="I301" s="3">
        <f t="shared" si="138"/>
        <v>99.543000000000006</v>
      </c>
      <c r="J301" s="3">
        <f t="shared" si="139"/>
        <v>1001.116584</v>
      </c>
      <c r="K301" s="3">
        <f t="shared" si="139"/>
        <v>43.992467999999995</v>
      </c>
      <c r="L301" s="3">
        <f t="shared" si="139"/>
        <v>26.3718</v>
      </c>
      <c r="M301" s="52">
        <f t="shared" si="140"/>
        <v>1071.4808519999999</v>
      </c>
      <c r="N301" s="14"/>
      <c r="O301" s="14"/>
      <c r="P301" s="74"/>
      <c r="Q301" s="84"/>
    </row>
    <row r="302" spans="2:17" ht="15" customHeight="1" x14ac:dyDescent="0.3">
      <c r="B302" s="13">
        <v>5</v>
      </c>
      <c r="C302" s="119"/>
      <c r="D302" s="37">
        <f t="shared" si="170"/>
        <v>3705</v>
      </c>
      <c r="E302" s="37" t="s">
        <v>37</v>
      </c>
      <c r="F302" s="49">
        <f t="shared" ref="F302:F303" si="174">64.471</f>
        <v>64.471000000000004</v>
      </c>
      <c r="G302" s="49">
        <f t="shared" ref="G302:G303" si="175">3.491</f>
        <v>3.4910000000000001</v>
      </c>
      <c r="H302" s="49">
        <f t="shared" ref="H302:H303" si="176">1.974</f>
        <v>1.974</v>
      </c>
      <c r="I302" s="46">
        <f t="shared" si="138"/>
        <v>69.936000000000007</v>
      </c>
      <c r="J302" s="46">
        <f t="shared" si="139"/>
        <v>693.96584399999995</v>
      </c>
      <c r="K302" s="46">
        <f t="shared" si="139"/>
        <v>37.577123999999998</v>
      </c>
      <c r="L302" s="46">
        <f t="shared" si="139"/>
        <v>21.248135999999999</v>
      </c>
      <c r="M302" s="52">
        <f t="shared" si="140"/>
        <v>752.79110400000002</v>
      </c>
      <c r="N302" s="64"/>
      <c r="O302" s="64"/>
      <c r="P302" s="81"/>
      <c r="Q302" s="84"/>
    </row>
    <row r="303" spans="2:17" ht="15" customHeight="1" x14ac:dyDescent="0.3">
      <c r="B303" s="13">
        <v>5</v>
      </c>
      <c r="C303" s="119"/>
      <c r="D303" s="31">
        <f t="shared" si="170"/>
        <v>3706</v>
      </c>
      <c r="E303" s="37" t="s">
        <v>37</v>
      </c>
      <c r="F303" s="49">
        <f t="shared" si="174"/>
        <v>64.471000000000004</v>
      </c>
      <c r="G303" s="49">
        <f t="shared" si="175"/>
        <v>3.4910000000000001</v>
      </c>
      <c r="H303" s="49">
        <f t="shared" si="176"/>
        <v>1.974</v>
      </c>
      <c r="I303" s="3">
        <f t="shared" si="138"/>
        <v>69.936000000000007</v>
      </c>
      <c r="J303" s="3">
        <f t="shared" si="139"/>
        <v>693.96584399999995</v>
      </c>
      <c r="K303" s="3">
        <f t="shared" si="139"/>
        <v>37.577123999999998</v>
      </c>
      <c r="L303" s="3">
        <f t="shared" si="139"/>
        <v>21.248135999999999</v>
      </c>
      <c r="M303" s="52">
        <f t="shared" si="140"/>
        <v>752.79110400000002</v>
      </c>
      <c r="N303" s="14"/>
      <c r="O303" s="14"/>
      <c r="P303" s="74"/>
      <c r="Q303" s="84"/>
    </row>
    <row r="304" spans="2:17" s="19" customFormat="1" ht="15" customHeight="1" x14ac:dyDescent="0.3">
      <c r="B304" s="13">
        <v>5</v>
      </c>
      <c r="C304" s="119"/>
      <c r="D304" s="31">
        <f t="shared" si="170"/>
        <v>3707</v>
      </c>
      <c r="E304" s="37" t="s">
        <v>52</v>
      </c>
      <c r="F304" s="49">
        <f t="shared" ref="F304:F305" si="177">85.811</f>
        <v>85.811000000000007</v>
      </c>
      <c r="G304" s="49">
        <f t="shared" ref="G304:G305" si="178">3.904</f>
        <v>3.9039999999999999</v>
      </c>
      <c r="H304" s="49">
        <f t="shared" ref="H304:H305" si="179">2.118</f>
        <v>2.1179999999999999</v>
      </c>
      <c r="I304" s="3">
        <f t="shared" si="138"/>
        <v>91.832999999999998</v>
      </c>
      <c r="J304" s="3">
        <f t="shared" si="139"/>
        <v>923.66960400000005</v>
      </c>
      <c r="K304" s="3">
        <f t="shared" si="139"/>
        <v>42.022655999999998</v>
      </c>
      <c r="L304" s="3">
        <f t="shared" si="139"/>
        <v>22.798151999999998</v>
      </c>
      <c r="M304" s="52">
        <f t="shared" si="140"/>
        <v>988.49041199999999</v>
      </c>
      <c r="N304" s="14"/>
      <c r="O304" s="14"/>
      <c r="P304" s="74"/>
      <c r="Q304" s="84"/>
    </row>
    <row r="305" spans="2:17" s="19" customFormat="1" ht="15.75" customHeight="1" thickBot="1" x14ac:dyDescent="0.35">
      <c r="B305" s="13">
        <v>5</v>
      </c>
      <c r="C305" s="120"/>
      <c r="D305" s="7">
        <f t="shared" si="170"/>
        <v>3708</v>
      </c>
      <c r="E305" s="40" t="s">
        <v>52</v>
      </c>
      <c r="F305" s="50">
        <f t="shared" si="177"/>
        <v>85.811000000000007</v>
      </c>
      <c r="G305" s="50">
        <f t="shared" si="178"/>
        <v>3.9039999999999999</v>
      </c>
      <c r="H305" s="50">
        <f t="shared" si="179"/>
        <v>2.1179999999999999</v>
      </c>
      <c r="I305" s="8">
        <f t="shared" si="138"/>
        <v>91.832999999999998</v>
      </c>
      <c r="J305" s="8">
        <f t="shared" si="139"/>
        <v>923.66960400000005</v>
      </c>
      <c r="K305" s="8">
        <f t="shared" si="139"/>
        <v>42.022655999999998</v>
      </c>
      <c r="L305" s="8">
        <f t="shared" si="139"/>
        <v>22.798151999999998</v>
      </c>
      <c r="M305" s="53">
        <f t="shared" si="140"/>
        <v>988.49041199999999</v>
      </c>
      <c r="N305" s="16"/>
      <c r="O305" s="16"/>
      <c r="P305" s="77"/>
      <c r="Q305" s="84"/>
    </row>
    <row r="306" spans="2:17" ht="15" customHeight="1" x14ac:dyDescent="0.3">
      <c r="B306" s="13">
        <v>5</v>
      </c>
      <c r="C306" s="118">
        <v>38</v>
      </c>
      <c r="D306" s="35">
        <v>3801</v>
      </c>
      <c r="E306" s="38" t="s">
        <v>50</v>
      </c>
      <c r="F306" s="41">
        <f t="shared" ref="F306:F307" si="180">56.909</f>
        <v>56.908999999999999</v>
      </c>
      <c r="G306" s="41">
        <f t="shared" ref="G306:G307" si="181">2.457</f>
        <v>2.4569999999999999</v>
      </c>
      <c r="H306" s="41">
        <f t="shared" ref="H306:H307" si="182">1.631</f>
        <v>1.631</v>
      </c>
      <c r="I306" s="5">
        <f t="shared" si="138"/>
        <v>60.997</v>
      </c>
      <c r="J306" s="5">
        <f t="shared" si="139"/>
        <v>612.56847599999992</v>
      </c>
      <c r="K306" s="5">
        <f t="shared" si="139"/>
        <v>26.447147999999999</v>
      </c>
      <c r="L306" s="5">
        <f t="shared" si="139"/>
        <v>17.556083999999998</v>
      </c>
      <c r="M306" s="51">
        <f t="shared" si="140"/>
        <v>656.57170799999994</v>
      </c>
      <c r="N306" s="35"/>
      <c r="O306" s="35"/>
      <c r="P306" s="79"/>
      <c r="Q306" s="84"/>
    </row>
    <row r="307" spans="2:17" ht="15" customHeight="1" x14ac:dyDescent="0.3">
      <c r="B307" s="13">
        <v>5</v>
      </c>
      <c r="C307" s="119"/>
      <c r="D307" s="31">
        <f t="shared" ref="D307:D313" si="183">D306+1</f>
        <v>3802</v>
      </c>
      <c r="E307" s="37" t="s">
        <v>50</v>
      </c>
      <c r="F307" s="49">
        <f t="shared" si="180"/>
        <v>56.908999999999999</v>
      </c>
      <c r="G307" s="49">
        <f t="shared" si="181"/>
        <v>2.4569999999999999</v>
      </c>
      <c r="H307" s="49">
        <f t="shared" si="182"/>
        <v>1.631</v>
      </c>
      <c r="I307" s="3">
        <f t="shared" si="138"/>
        <v>60.997</v>
      </c>
      <c r="J307" s="3">
        <f t="shared" si="139"/>
        <v>612.56847599999992</v>
      </c>
      <c r="K307" s="3">
        <f t="shared" si="139"/>
        <v>26.447147999999999</v>
      </c>
      <c r="L307" s="3">
        <f t="shared" si="139"/>
        <v>17.556083999999998</v>
      </c>
      <c r="M307" s="52">
        <f t="shared" si="140"/>
        <v>656.57170799999994</v>
      </c>
      <c r="N307" s="14"/>
      <c r="O307" s="14"/>
      <c r="P307" s="78"/>
      <c r="Q307" s="84"/>
    </row>
    <row r="308" spans="2:17" s="19" customFormat="1" ht="15" customHeight="1" x14ac:dyDescent="0.3">
      <c r="B308" s="13">
        <v>5</v>
      </c>
      <c r="C308" s="119"/>
      <c r="D308" s="31">
        <f t="shared" si="183"/>
        <v>3803</v>
      </c>
      <c r="E308" s="37" t="s">
        <v>51</v>
      </c>
      <c r="F308" s="49">
        <f t="shared" ref="F308:F309" si="184">93.006</f>
        <v>93.006</v>
      </c>
      <c r="G308" s="49">
        <f t="shared" ref="G308:G309" si="185">4.087</f>
        <v>4.0869999999999997</v>
      </c>
      <c r="H308" s="49">
        <f t="shared" ref="H308:H309" si="186">2.45</f>
        <v>2.4500000000000002</v>
      </c>
      <c r="I308" s="3">
        <f t="shared" si="138"/>
        <v>99.543000000000006</v>
      </c>
      <c r="J308" s="3">
        <f t="shared" si="139"/>
        <v>1001.116584</v>
      </c>
      <c r="K308" s="3">
        <f t="shared" si="139"/>
        <v>43.992467999999995</v>
      </c>
      <c r="L308" s="3">
        <f t="shared" si="139"/>
        <v>26.3718</v>
      </c>
      <c r="M308" s="52">
        <f t="shared" si="140"/>
        <v>1071.4808519999999</v>
      </c>
      <c r="N308" s="14"/>
      <c r="O308" s="14"/>
      <c r="P308" s="74"/>
      <c r="Q308" s="84"/>
    </row>
    <row r="309" spans="2:17" s="19" customFormat="1" ht="15" customHeight="1" x14ac:dyDescent="0.3">
      <c r="B309" s="13">
        <v>5</v>
      </c>
      <c r="C309" s="119"/>
      <c r="D309" s="31">
        <f t="shared" si="183"/>
        <v>3804</v>
      </c>
      <c r="E309" s="37" t="s">
        <v>51</v>
      </c>
      <c r="F309" s="49">
        <f t="shared" si="184"/>
        <v>93.006</v>
      </c>
      <c r="G309" s="49">
        <f t="shared" si="185"/>
        <v>4.0869999999999997</v>
      </c>
      <c r="H309" s="49">
        <f t="shared" si="186"/>
        <v>2.4500000000000002</v>
      </c>
      <c r="I309" s="3">
        <f t="shared" si="138"/>
        <v>99.543000000000006</v>
      </c>
      <c r="J309" s="3">
        <f t="shared" si="139"/>
        <v>1001.116584</v>
      </c>
      <c r="K309" s="3">
        <f t="shared" si="139"/>
        <v>43.992467999999995</v>
      </c>
      <c r="L309" s="3">
        <f t="shared" si="139"/>
        <v>26.3718</v>
      </c>
      <c r="M309" s="52">
        <f t="shared" si="140"/>
        <v>1071.4808519999999</v>
      </c>
      <c r="N309" s="14"/>
      <c r="O309" s="14"/>
      <c r="P309" s="74"/>
      <c r="Q309" s="84"/>
    </row>
    <row r="310" spans="2:17" ht="15" customHeight="1" x14ac:dyDescent="0.3">
      <c r="B310" s="13">
        <v>5</v>
      </c>
      <c r="C310" s="119"/>
      <c r="D310" s="31">
        <f t="shared" si="183"/>
        <v>3805</v>
      </c>
      <c r="E310" s="37" t="s">
        <v>37</v>
      </c>
      <c r="F310" s="49">
        <f t="shared" ref="F310:F311" si="187">64.471</f>
        <v>64.471000000000004</v>
      </c>
      <c r="G310" s="49">
        <f t="shared" ref="G310:G311" si="188">3.491</f>
        <v>3.4910000000000001</v>
      </c>
      <c r="H310" s="49">
        <f t="shared" ref="H310:H311" si="189">1.974</f>
        <v>1.974</v>
      </c>
      <c r="I310" s="3">
        <f t="shared" si="138"/>
        <v>69.936000000000007</v>
      </c>
      <c r="J310" s="3">
        <f t="shared" si="139"/>
        <v>693.96584399999995</v>
      </c>
      <c r="K310" s="3">
        <f t="shared" si="139"/>
        <v>37.577123999999998</v>
      </c>
      <c r="L310" s="3">
        <f t="shared" si="139"/>
        <v>21.248135999999999</v>
      </c>
      <c r="M310" s="52">
        <f t="shared" si="140"/>
        <v>752.79110400000002</v>
      </c>
      <c r="N310" s="14"/>
      <c r="O310" s="14"/>
      <c r="P310" s="74"/>
      <c r="Q310" s="84"/>
    </row>
    <row r="311" spans="2:17" ht="15" customHeight="1" x14ac:dyDescent="0.3">
      <c r="B311" s="13">
        <v>5</v>
      </c>
      <c r="C311" s="119"/>
      <c r="D311" s="31">
        <f t="shared" si="183"/>
        <v>3806</v>
      </c>
      <c r="E311" s="37" t="s">
        <v>37</v>
      </c>
      <c r="F311" s="49">
        <f t="shared" si="187"/>
        <v>64.471000000000004</v>
      </c>
      <c r="G311" s="49">
        <f t="shared" si="188"/>
        <v>3.4910000000000001</v>
      </c>
      <c r="H311" s="49">
        <f t="shared" si="189"/>
        <v>1.974</v>
      </c>
      <c r="I311" s="3">
        <f t="shared" si="138"/>
        <v>69.936000000000007</v>
      </c>
      <c r="J311" s="3">
        <f t="shared" si="139"/>
        <v>693.96584399999995</v>
      </c>
      <c r="K311" s="3">
        <f t="shared" si="139"/>
        <v>37.577123999999998</v>
      </c>
      <c r="L311" s="3">
        <f t="shared" si="139"/>
        <v>21.248135999999999</v>
      </c>
      <c r="M311" s="52">
        <f t="shared" si="140"/>
        <v>752.79110400000002</v>
      </c>
      <c r="N311" s="14"/>
      <c r="O311" s="14"/>
      <c r="P311" s="74"/>
      <c r="Q311" s="84"/>
    </row>
    <row r="312" spans="2:17" s="19" customFormat="1" ht="15" customHeight="1" x14ac:dyDescent="0.3">
      <c r="B312" s="13">
        <v>5</v>
      </c>
      <c r="C312" s="119"/>
      <c r="D312" s="31">
        <f t="shared" si="183"/>
        <v>3807</v>
      </c>
      <c r="E312" s="37" t="s">
        <v>52</v>
      </c>
      <c r="F312" s="49">
        <f t="shared" ref="F312:F313" si="190">85.811</f>
        <v>85.811000000000007</v>
      </c>
      <c r="G312" s="49">
        <f t="shared" ref="G312:G313" si="191">3.904</f>
        <v>3.9039999999999999</v>
      </c>
      <c r="H312" s="49">
        <f t="shared" ref="H312:H313" si="192">2.118</f>
        <v>2.1179999999999999</v>
      </c>
      <c r="I312" s="3">
        <f t="shared" si="138"/>
        <v>91.832999999999998</v>
      </c>
      <c r="J312" s="3">
        <f t="shared" si="139"/>
        <v>923.66960400000005</v>
      </c>
      <c r="K312" s="3">
        <f t="shared" si="139"/>
        <v>42.022655999999998</v>
      </c>
      <c r="L312" s="3">
        <f t="shared" si="139"/>
        <v>22.798151999999998</v>
      </c>
      <c r="M312" s="52">
        <f t="shared" si="140"/>
        <v>988.49041199999999</v>
      </c>
      <c r="N312" s="14"/>
      <c r="O312" s="14"/>
      <c r="P312" s="74"/>
      <c r="Q312" s="84"/>
    </row>
    <row r="313" spans="2:17" s="19" customFormat="1" ht="15.75" customHeight="1" thickBot="1" x14ac:dyDescent="0.35">
      <c r="B313" s="13">
        <v>5</v>
      </c>
      <c r="C313" s="120"/>
      <c r="D313" s="7">
        <f t="shared" si="183"/>
        <v>3808</v>
      </c>
      <c r="E313" s="40" t="s">
        <v>52</v>
      </c>
      <c r="F313" s="50">
        <f t="shared" si="190"/>
        <v>85.811000000000007</v>
      </c>
      <c r="G313" s="50">
        <f t="shared" si="191"/>
        <v>3.9039999999999999</v>
      </c>
      <c r="H313" s="50">
        <f t="shared" si="192"/>
        <v>2.1179999999999999</v>
      </c>
      <c r="I313" s="8">
        <f t="shared" si="138"/>
        <v>91.832999999999998</v>
      </c>
      <c r="J313" s="8">
        <f t="shared" si="139"/>
        <v>923.66960400000005</v>
      </c>
      <c r="K313" s="8">
        <f t="shared" si="139"/>
        <v>42.022655999999998</v>
      </c>
      <c r="L313" s="8">
        <f t="shared" si="139"/>
        <v>22.798151999999998</v>
      </c>
      <c r="M313" s="53">
        <f t="shared" si="140"/>
        <v>988.49041199999999</v>
      </c>
      <c r="N313" s="16"/>
      <c r="O313" s="16"/>
      <c r="P313" s="77"/>
      <c r="Q313" s="84"/>
    </row>
    <row r="314" spans="2:17" ht="15" customHeight="1" x14ac:dyDescent="0.3">
      <c r="B314" s="13">
        <v>5</v>
      </c>
      <c r="C314" s="118">
        <v>39</v>
      </c>
      <c r="D314" s="35">
        <v>3901</v>
      </c>
      <c r="E314" s="38" t="s">
        <v>50</v>
      </c>
      <c r="F314" s="41">
        <f t="shared" ref="F314:F315" si="193">56.909</f>
        <v>56.908999999999999</v>
      </c>
      <c r="G314" s="41">
        <f t="shared" ref="G314:G315" si="194">2.457</f>
        <v>2.4569999999999999</v>
      </c>
      <c r="H314" s="41">
        <f t="shared" ref="H314:H315" si="195">1.631</f>
        <v>1.631</v>
      </c>
      <c r="I314" s="5">
        <f t="shared" si="138"/>
        <v>60.997</v>
      </c>
      <c r="J314" s="5">
        <f t="shared" si="139"/>
        <v>612.56847599999992</v>
      </c>
      <c r="K314" s="5">
        <f t="shared" si="139"/>
        <v>26.447147999999999</v>
      </c>
      <c r="L314" s="5">
        <f t="shared" si="139"/>
        <v>17.556083999999998</v>
      </c>
      <c r="M314" s="51">
        <f t="shared" si="140"/>
        <v>656.57170799999994</v>
      </c>
      <c r="N314" s="35"/>
      <c r="O314" s="35"/>
      <c r="P314" s="79"/>
      <c r="Q314" s="84"/>
    </row>
    <row r="315" spans="2:17" ht="15" customHeight="1" x14ac:dyDescent="0.3">
      <c r="B315" s="13">
        <v>5</v>
      </c>
      <c r="C315" s="119"/>
      <c r="D315" s="31">
        <f t="shared" ref="D315:D321" si="196">D314+1</f>
        <v>3902</v>
      </c>
      <c r="E315" s="37" t="s">
        <v>50</v>
      </c>
      <c r="F315" s="49">
        <f t="shared" si="193"/>
        <v>56.908999999999999</v>
      </c>
      <c r="G315" s="49">
        <f t="shared" si="194"/>
        <v>2.4569999999999999</v>
      </c>
      <c r="H315" s="49">
        <f t="shared" si="195"/>
        <v>1.631</v>
      </c>
      <c r="I315" s="3">
        <f t="shared" si="138"/>
        <v>60.997</v>
      </c>
      <c r="J315" s="3">
        <f t="shared" si="139"/>
        <v>612.56847599999992</v>
      </c>
      <c r="K315" s="3">
        <f t="shared" si="139"/>
        <v>26.447147999999999</v>
      </c>
      <c r="L315" s="3">
        <f t="shared" si="139"/>
        <v>17.556083999999998</v>
      </c>
      <c r="M315" s="52">
        <f t="shared" si="140"/>
        <v>656.57170799999994</v>
      </c>
      <c r="N315" s="14"/>
      <c r="O315" s="14"/>
      <c r="P315" s="78"/>
      <c r="Q315" s="84"/>
    </row>
    <row r="316" spans="2:17" s="19" customFormat="1" ht="15" customHeight="1" x14ac:dyDescent="0.3">
      <c r="B316" s="13">
        <v>5</v>
      </c>
      <c r="C316" s="119"/>
      <c r="D316" s="31">
        <f t="shared" si="196"/>
        <v>3903</v>
      </c>
      <c r="E316" s="37" t="s">
        <v>51</v>
      </c>
      <c r="F316" s="49">
        <f t="shared" ref="F316:F317" si="197">93.006</f>
        <v>93.006</v>
      </c>
      <c r="G316" s="49">
        <f t="shared" ref="G316:G317" si="198">4.087</f>
        <v>4.0869999999999997</v>
      </c>
      <c r="H316" s="49">
        <f t="shared" ref="H316:H317" si="199">2.45</f>
        <v>2.4500000000000002</v>
      </c>
      <c r="I316" s="3">
        <f t="shared" si="138"/>
        <v>99.543000000000006</v>
      </c>
      <c r="J316" s="3">
        <f t="shared" si="139"/>
        <v>1001.116584</v>
      </c>
      <c r="K316" s="3">
        <f t="shared" si="139"/>
        <v>43.992467999999995</v>
      </c>
      <c r="L316" s="3">
        <f t="shared" si="139"/>
        <v>26.3718</v>
      </c>
      <c r="M316" s="52">
        <f t="shared" si="140"/>
        <v>1071.4808519999999</v>
      </c>
      <c r="N316" s="14"/>
      <c r="O316" s="14"/>
      <c r="P316" s="74"/>
      <c r="Q316" s="84"/>
    </row>
    <row r="317" spans="2:17" s="19" customFormat="1" ht="15" customHeight="1" x14ac:dyDescent="0.3">
      <c r="B317" s="13">
        <v>5</v>
      </c>
      <c r="C317" s="119"/>
      <c r="D317" s="31">
        <f t="shared" si="196"/>
        <v>3904</v>
      </c>
      <c r="E317" s="37" t="s">
        <v>51</v>
      </c>
      <c r="F317" s="49">
        <f t="shared" si="197"/>
        <v>93.006</v>
      </c>
      <c r="G317" s="49">
        <f t="shared" si="198"/>
        <v>4.0869999999999997</v>
      </c>
      <c r="H317" s="49">
        <f t="shared" si="199"/>
        <v>2.4500000000000002</v>
      </c>
      <c r="I317" s="3">
        <f t="shared" si="138"/>
        <v>99.543000000000006</v>
      </c>
      <c r="J317" s="3">
        <f t="shared" si="139"/>
        <v>1001.116584</v>
      </c>
      <c r="K317" s="3">
        <f t="shared" si="139"/>
        <v>43.992467999999995</v>
      </c>
      <c r="L317" s="3">
        <f t="shared" si="139"/>
        <v>26.3718</v>
      </c>
      <c r="M317" s="52">
        <f t="shared" si="140"/>
        <v>1071.4808519999999</v>
      </c>
      <c r="N317" s="14"/>
      <c r="O317" s="14"/>
      <c r="P317" s="74"/>
      <c r="Q317" s="84"/>
    </row>
    <row r="318" spans="2:17" ht="15" customHeight="1" x14ac:dyDescent="0.3">
      <c r="B318" s="13">
        <v>5</v>
      </c>
      <c r="C318" s="119"/>
      <c r="D318" s="31">
        <f t="shared" si="196"/>
        <v>3905</v>
      </c>
      <c r="E318" s="37" t="s">
        <v>37</v>
      </c>
      <c r="F318" s="49">
        <f t="shared" ref="F318:F319" si="200">64.471</f>
        <v>64.471000000000004</v>
      </c>
      <c r="G318" s="49">
        <f t="shared" ref="G318:G319" si="201">3.491</f>
        <v>3.4910000000000001</v>
      </c>
      <c r="H318" s="49">
        <f t="shared" ref="H318:H319" si="202">1.974</f>
        <v>1.974</v>
      </c>
      <c r="I318" s="3">
        <f t="shared" si="138"/>
        <v>69.936000000000007</v>
      </c>
      <c r="J318" s="3">
        <f t="shared" si="139"/>
        <v>693.96584399999995</v>
      </c>
      <c r="K318" s="3">
        <f t="shared" si="139"/>
        <v>37.577123999999998</v>
      </c>
      <c r="L318" s="3">
        <f t="shared" si="139"/>
        <v>21.248135999999999</v>
      </c>
      <c r="M318" s="52">
        <f t="shared" si="140"/>
        <v>752.79110400000002</v>
      </c>
      <c r="N318" s="14"/>
      <c r="O318" s="14"/>
      <c r="P318" s="74"/>
      <c r="Q318" s="84"/>
    </row>
    <row r="319" spans="2:17" ht="15" customHeight="1" x14ac:dyDescent="0.3">
      <c r="B319" s="13">
        <v>5</v>
      </c>
      <c r="C319" s="119"/>
      <c r="D319" s="31">
        <f t="shared" si="196"/>
        <v>3906</v>
      </c>
      <c r="E319" s="37" t="s">
        <v>37</v>
      </c>
      <c r="F319" s="49">
        <f t="shared" si="200"/>
        <v>64.471000000000004</v>
      </c>
      <c r="G319" s="49">
        <f t="shared" si="201"/>
        <v>3.4910000000000001</v>
      </c>
      <c r="H319" s="49">
        <f t="shared" si="202"/>
        <v>1.974</v>
      </c>
      <c r="I319" s="3">
        <f t="shared" si="138"/>
        <v>69.936000000000007</v>
      </c>
      <c r="J319" s="3">
        <f t="shared" si="139"/>
        <v>693.96584399999995</v>
      </c>
      <c r="K319" s="3">
        <f t="shared" si="139"/>
        <v>37.577123999999998</v>
      </c>
      <c r="L319" s="3">
        <f t="shared" si="139"/>
        <v>21.248135999999999</v>
      </c>
      <c r="M319" s="52">
        <f t="shared" si="140"/>
        <v>752.79110400000002</v>
      </c>
      <c r="N319" s="14"/>
      <c r="O319" s="14"/>
      <c r="P319" s="74"/>
      <c r="Q319" s="84"/>
    </row>
    <row r="320" spans="2:17" s="19" customFormat="1" ht="15" customHeight="1" x14ac:dyDescent="0.3">
      <c r="B320" s="13">
        <v>5</v>
      </c>
      <c r="C320" s="119"/>
      <c r="D320" s="31">
        <f t="shared" si="196"/>
        <v>3907</v>
      </c>
      <c r="E320" s="37" t="s">
        <v>52</v>
      </c>
      <c r="F320" s="49">
        <f t="shared" ref="F320:F321" si="203">85.811</f>
        <v>85.811000000000007</v>
      </c>
      <c r="G320" s="49">
        <f t="shared" ref="G320:G321" si="204">3.904</f>
        <v>3.9039999999999999</v>
      </c>
      <c r="H320" s="49">
        <f t="shared" ref="H320:H321" si="205">2.118</f>
        <v>2.1179999999999999</v>
      </c>
      <c r="I320" s="3">
        <f t="shared" si="138"/>
        <v>91.832999999999998</v>
      </c>
      <c r="J320" s="3">
        <f t="shared" si="139"/>
        <v>923.66960400000005</v>
      </c>
      <c r="K320" s="3">
        <f t="shared" si="139"/>
        <v>42.022655999999998</v>
      </c>
      <c r="L320" s="3">
        <f t="shared" si="139"/>
        <v>22.798151999999998</v>
      </c>
      <c r="M320" s="52">
        <f t="shared" si="140"/>
        <v>988.49041199999999</v>
      </c>
      <c r="N320" s="14"/>
      <c r="O320" s="14"/>
      <c r="P320" s="74"/>
      <c r="Q320" s="84"/>
    </row>
    <row r="321" spans="2:17" s="19" customFormat="1" ht="15.75" customHeight="1" thickBot="1" x14ac:dyDescent="0.35">
      <c r="B321" s="13">
        <v>5</v>
      </c>
      <c r="C321" s="120"/>
      <c r="D321" s="7">
        <f t="shared" si="196"/>
        <v>3908</v>
      </c>
      <c r="E321" s="40" t="s">
        <v>52</v>
      </c>
      <c r="F321" s="50">
        <f t="shared" si="203"/>
        <v>85.811000000000007</v>
      </c>
      <c r="G321" s="50">
        <f t="shared" si="204"/>
        <v>3.9039999999999999</v>
      </c>
      <c r="H321" s="50">
        <f t="shared" si="205"/>
        <v>2.1179999999999999</v>
      </c>
      <c r="I321" s="8">
        <f t="shared" si="138"/>
        <v>91.832999999999998</v>
      </c>
      <c r="J321" s="8">
        <f t="shared" si="139"/>
        <v>923.66960400000005</v>
      </c>
      <c r="K321" s="8">
        <f t="shared" si="139"/>
        <v>42.022655999999998</v>
      </c>
      <c r="L321" s="8">
        <f t="shared" si="139"/>
        <v>22.798151999999998</v>
      </c>
      <c r="M321" s="53">
        <f t="shared" si="140"/>
        <v>988.49041199999999</v>
      </c>
      <c r="N321" s="16"/>
      <c r="O321" s="16"/>
      <c r="P321" s="77"/>
      <c r="Q321" s="84"/>
    </row>
    <row r="322" spans="2:17" ht="15" customHeight="1" x14ac:dyDescent="0.3">
      <c r="B322" s="13">
        <v>5</v>
      </c>
      <c r="C322" s="118">
        <v>40</v>
      </c>
      <c r="D322" s="35">
        <v>4001</v>
      </c>
      <c r="E322" s="38" t="s">
        <v>50</v>
      </c>
      <c r="F322" s="41">
        <f t="shared" ref="F322:F323" si="206">56.909</f>
        <v>56.908999999999999</v>
      </c>
      <c r="G322" s="41">
        <f t="shared" ref="G322:G323" si="207">2.457</f>
        <v>2.4569999999999999</v>
      </c>
      <c r="H322" s="41">
        <f t="shared" ref="H322:H323" si="208">1.631</f>
        <v>1.631</v>
      </c>
      <c r="I322" s="5">
        <f t="shared" si="138"/>
        <v>60.997</v>
      </c>
      <c r="J322" s="5">
        <f t="shared" si="139"/>
        <v>612.56847599999992</v>
      </c>
      <c r="K322" s="5">
        <f t="shared" si="139"/>
        <v>26.447147999999999</v>
      </c>
      <c r="L322" s="5">
        <f t="shared" si="139"/>
        <v>17.556083999999998</v>
      </c>
      <c r="M322" s="51">
        <f t="shared" si="140"/>
        <v>656.57170799999994</v>
      </c>
      <c r="N322" s="35"/>
      <c r="O322" s="35"/>
      <c r="P322" s="79"/>
      <c r="Q322" s="84"/>
    </row>
    <row r="323" spans="2:17" ht="15" customHeight="1" x14ac:dyDescent="0.3">
      <c r="B323" s="13">
        <v>5</v>
      </c>
      <c r="C323" s="119"/>
      <c r="D323" s="31">
        <f t="shared" ref="D323:D329" si="209">D322+1</f>
        <v>4002</v>
      </c>
      <c r="E323" s="37" t="s">
        <v>50</v>
      </c>
      <c r="F323" s="49">
        <f t="shared" si="206"/>
        <v>56.908999999999999</v>
      </c>
      <c r="G323" s="49">
        <f t="shared" si="207"/>
        <v>2.4569999999999999</v>
      </c>
      <c r="H323" s="49">
        <f t="shared" si="208"/>
        <v>1.631</v>
      </c>
      <c r="I323" s="3">
        <f t="shared" si="138"/>
        <v>60.997</v>
      </c>
      <c r="J323" s="3">
        <f t="shared" si="139"/>
        <v>612.56847599999992</v>
      </c>
      <c r="K323" s="3">
        <f t="shared" si="139"/>
        <v>26.447147999999999</v>
      </c>
      <c r="L323" s="3">
        <f t="shared" si="139"/>
        <v>17.556083999999998</v>
      </c>
      <c r="M323" s="52">
        <f t="shared" si="140"/>
        <v>656.57170799999994</v>
      </c>
      <c r="N323" s="14"/>
      <c r="O323" s="14"/>
      <c r="P323" s="78"/>
      <c r="Q323" s="84"/>
    </row>
    <row r="324" spans="2:17" s="19" customFormat="1" ht="15" customHeight="1" x14ac:dyDescent="0.3">
      <c r="B324" s="13">
        <v>5</v>
      </c>
      <c r="C324" s="119"/>
      <c r="D324" s="31">
        <f t="shared" si="209"/>
        <v>4003</v>
      </c>
      <c r="E324" s="37" t="s">
        <v>51</v>
      </c>
      <c r="F324" s="49">
        <f t="shared" ref="F324:F325" si="210">93.006</f>
        <v>93.006</v>
      </c>
      <c r="G324" s="49">
        <f t="shared" ref="G324:G325" si="211">4.087</f>
        <v>4.0869999999999997</v>
      </c>
      <c r="H324" s="49">
        <f t="shared" ref="H324:H325" si="212">2.45</f>
        <v>2.4500000000000002</v>
      </c>
      <c r="I324" s="3">
        <f t="shared" si="138"/>
        <v>99.543000000000006</v>
      </c>
      <c r="J324" s="3">
        <f t="shared" si="139"/>
        <v>1001.116584</v>
      </c>
      <c r="K324" s="3">
        <f t="shared" si="139"/>
        <v>43.992467999999995</v>
      </c>
      <c r="L324" s="3">
        <f t="shared" si="139"/>
        <v>26.3718</v>
      </c>
      <c r="M324" s="52">
        <f t="shared" si="140"/>
        <v>1071.4808519999999</v>
      </c>
      <c r="N324" s="14"/>
      <c r="O324" s="14"/>
      <c r="P324" s="74"/>
      <c r="Q324" s="84"/>
    </row>
    <row r="325" spans="2:17" s="19" customFormat="1" ht="15" customHeight="1" x14ac:dyDescent="0.3">
      <c r="B325" s="13">
        <v>5</v>
      </c>
      <c r="C325" s="119"/>
      <c r="D325" s="31">
        <f t="shared" si="209"/>
        <v>4004</v>
      </c>
      <c r="E325" s="37" t="s">
        <v>51</v>
      </c>
      <c r="F325" s="49">
        <f t="shared" si="210"/>
        <v>93.006</v>
      </c>
      <c r="G325" s="49">
        <f t="shared" si="211"/>
        <v>4.0869999999999997</v>
      </c>
      <c r="H325" s="49">
        <f t="shared" si="212"/>
        <v>2.4500000000000002</v>
      </c>
      <c r="I325" s="3">
        <f t="shared" si="138"/>
        <v>99.543000000000006</v>
      </c>
      <c r="J325" s="3">
        <f t="shared" si="139"/>
        <v>1001.116584</v>
      </c>
      <c r="K325" s="3">
        <f t="shared" si="139"/>
        <v>43.992467999999995</v>
      </c>
      <c r="L325" s="3">
        <f t="shared" si="139"/>
        <v>26.3718</v>
      </c>
      <c r="M325" s="52">
        <f t="shared" si="140"/>
        <v>1071.4808519999999</v>
      </c>
      <c r="N325" s="14"/>
      <c r="O325" s="14"/>
      <c r="P325" s="74"/>
      <c r="Q325" s="84"/>
    </row>
    <row r="326" spans="2:17" ht="15" customHeight="1" x14ac:dyDescent="0.3">
      <c r="B326" s="13">
        <v>5</v>
      </c>
      <c r="C326" s="119"/>
      <c r="D326" s="31">
        <f t="shared" si="209"/>
        <v>4005</v>
      </c>
      <c r="E326" s="37" t="s">
        <v>37</v>
      </c>
      <c r="F326" s="49">
        <f t="shared" ref="F326:F327" si="213">64.471</f>
        <v>64.471000000000004</v>
      </c>
      <c r="G326" s="49">
        <f t="shared" ref="G326:G327" si="214">3.491</f>
        <v>3.4910000000000001</v>
      </c>
      <c r="H326" s="49">
        <f t="shared" ref="H326:H327" si="215">1.974</f>
        <v>1.974</v>
      </c>
      <c r="I326" s="3">
        <f t="shared" si="138"/>
        <v>69.936000000000007</v>
      </c>
      <c r="J326" s="3">
        <f t="shared" si="139"/>
        <v>693.96584399999995</v>
      </c>
      <c r="K326" s="3">
        <f t="shared" si="139"/>
        <v>37.577123999999998</v>
      </c>
      <c r="L326" s="3">
        <f t="shared" si="139"/>
        <v>21.248135999999999</v>
      </c>
      <c r="M326" s="52">
        <f t="shared" si="140"/>
        <v>752.79110400000002</v>
      </c>
      <c r="N326" s="14"/>
      <c r="O326" s="14"/>
      <c r="P326" s="74"/>
      <c r="Q326" s="84"/>
    </row>
    <row r="327" spans="2:17" ht="15" customHeight="1" x14ac:dyDescent="0.3">
      <c r="B327" s="13">
        <v>5</v>
      </c>
      <c r="C327" s="119"/>
      <c r="D327" s="31">
        <f t="shared" si="209"/>
        <v>4006</v>
      </c>
      <c r="E327" s="37" t="s">
        <v>37</v>
      </c>
      <c r="F327" s="49">
        <f t="shared" si="213"/>
        <v>64.471000000000004</v>
      </c>
      <c r="G327" s="49">
        <f t="shared" si="214"/>
        <v>3.4910000000000001</v>
      </c>
      <c r="H327" s="49">
        <f t="shared" si="215"/>
        <v>1.974</v>
      </c>
      <c r="I327" s="3">
        <f t="shared" si="138"/>
        <v>69.936000000000007</v>
      </c>
      <c r="J327" s="3">
        <f t="shared" si="139"/>
        <v>693.96584399999995</v>
      </c>
      <c r="K327" s="3">
        <f t="shared" si="139"/>
        <v>37.577123999999998</v>
      </c>
      <c r="L327" s="3">
        <f t="shared" si="139"/>
        <v>21.248135999999999</v>
      </c>
      <c r="M327" s="52">
        <f t="shared" si="140"/>
        <v>752.79110400000002</v>
      </c>
      <c r="N327" s="14"/>
      <c r="O327" s="14"/>
      <c r="P327" s="74"/>
      <c r="Q327" s="84"/>
    </row>
    <row r="328" spans="2:17" s="19" customFormat="1" ht="15" customHeight="1" x14ac:dyDescent="0.3">
      <c r="B328" s="13">
        <v>5</v>
      </c>
      <c r="C328" s="119"/>
      <c r="D328" s="31">
        <f t="shared" si="209"/>
        <v>4007</v>
      </c>
      <c r="E328" s="37" t="s">
        <v>52</v>
      </c>
      <c r="F328" s="49">
        <f t="shared" ref="F328:F329" si="216">85.811</f>
        <v>85.811000000000007</v>
      </c>
      <c r="G328" s="49">
        <f t="shared" ref="G328:G329" si="217">3.904</f>
        <v>3.9039999999999999</v>
      </c>
      <c r="H328" s="49">
        <f t="shared" ref="H328:H329" si="218">2.118</f>
        <v>2.1179999999999999</v>
      </c>
      <c r="I328" s="3">
        <f t="shared" si="138"/>
        <v>91.832999999999998</v>
      </c>
      <c r="J328" s="3">
        <f t="shared" si="139"/>
        <v>923.66960400000005</v>
      </c>
      <c r="K328" s="3">
        <f t="shared" si="139"/>
        <v>42.022655999999998</v>
      </c>
      <c r="L328" s="3">
        <f t="shared" si="139"/>
        <v>22.798151999999998</v>
      </c>
      <c r="M328" s="52">
        <f t="shared" si="140"/>
        <v>988.49041199999999</v>
      </c>
      <c r="N328" s="14"/>
      <c r="O328" s="14"/>
      <c r="P328" s="74"/>
      <c r="Q328" s="84"/>
    </row>
    <row r="329" spans="2:17" s="19" customFormat="1" ht="15.75" customHeight="1" thickBot="1" x14ac:dyDescent="0.35">
      <c r="B329" s="13">
        <v>5</v>
      </c>
      <c r="C329" s="120"/>
      <c r="D329" s="7">
        <f t="shared" si="209"/>
        <v>4008</v>
      </c>
      <c r="E329" s="40" t="s">
        <v>52</v>
      </c>
      <c r="F329" s="50">
        <f t="shared" si="216"/>
        <v>85.811000000000007</v>
      </c>
      <c r="G329" s="50">
        <f t="shared" si="217"/>
        <v>3.9039999999999999</v>
      </c>
      <c r="H329" s="50">
        <f t="shared" si="218"/>
        <v>2.1179999999999999</v>
      </c>
      <c r="I329" s="8">
        <f t="shared" si="138"/>
        <v>91.832999999999998</v>
      </c>
      <c r="J329" s="8">
        <f t="shared" si="139"/>
        <v>923.66960400000005</v>
      </c>
      <c r="K329" s="8">
        <f t="shared" si="139"/>
        <v>42.022655999999998</v>
      </c>
      <c r="L329" s="8">
        <f t="shared" si="139"/>
        <v>22.798151999999998</v>
      </c>
      <c r="M329" s="53">
        <f t="shared" si="140"/>
        <v>988.49041199999999</v>
      </c>
      <c r="N329" s="16"/>
      <c r="O329" s="16"/>
      <c r="P329" s="77"/>
      <c r="Q329" s="84"/>
    </row>
    <row r="330" spans="2:17" ht="15" customHeight="1" x14ac:dyDescent="0.3">
      <c r="B330" s="13">
        <v>5</v>
      </c>
      <c r="C330" s="118">
        <v>41</v>
      </c>
      <c r="D330" s="35">
        <v>4101</v>
      </c>
      <c r="E330" s="38" t="s">
        <v>50</v>
      </c>
      <c r="F330" s="41">
        <f t="shared" ref="F330:F331" si="219">56.909</f>
        <v>56.908999999999999</v>
      </c>
      <c r="G330" s="41">
        <f t="shared" ref="G330:G331" si="220">2.457</f>
        <v>2.4569999999999999</v>
      </c>
      <c r="H330" s="41">
        <f t="shared" ref="H330:H331" si="221">1.631</f>
        <v>1.631</v>
      </c>
      <c r="I330" s="5">
        <f t="shared" si="138"/>
        <v>60.997</v>
      </c>
      <c r="J330" s="5">
        <f t="shared" si="139"/>
        <v>612.56847599999992</v>
      </c>
      <c r="K330" s="5">
        <f t="shared" si="139"/>
        <v>26.447147999999999</v>
      </c>
      <c r="L330" s="5">
        <f t="shared" si="139"/>
        <v>17.556083999999998</v>
      </c>
      <c r="M330" s="51">
        <f t="shared" si="140"/>
        <v>656.57170799999994</v>
      </c>
      <c r="N330" s="35"/>
      <c r="O330" s="35"/>
      <c r="P330" s="79"/>
      <c r="Q330" s="84"/>
    </row>
    <row r="331" spans="2:17" ht="15" customHeight="1" x14ac:dyDescent="0.3">
      <c r="B331" s="13">
        <v>5</v>
      </c>
      <c r="C331" s="119"/>
      <c r="D331" s="31">
        <f t="shared" ref="D331:D337" si="222">D330+1</f>
        <v>4102</v>
      </c>
      <c r="E331" s="37" t="s">
        <v>50</v>
      </c>
      <c r="F331" s="49">
        <f t="shared" si="219"/>
        <v>56.908999999999999</v>
      </c>
      <c r="G331" s="49">
        <f t="shared" si="220"/>
        <v>2.4569999999999999</v>
      </c>
      <c r="H331" s="49">
        <f t="shared" si="221"/>
        <v>1.631</v>
      </c>
      <c r="I331" s="3">
        <f t="shared" si="138"/>
        <v>60.997</v>
      </c>
      <c r="J331" s="3">
        <f t="shared" si="139"/>
        <v>612.56847599999992</v>
      </c>
      <c r="K331" s="3">
        <f t="shared" si="139"/>
        <v>26.447147999999999</v>
      </c>
      <c r="L331" s="3">
        <f t="shared" si="139"/>
        <v>17.556083999999998</v>
      </c>
      <c r="M331" s="52">
        <f t="shared" si="140"/>
        <v>656.57170799999994</v>
      </c>
      <c r="N331" s="14"/>
      <c r="O331" s="14"/>
      <c r="P331" s="78"/>
      <c r="Q331" s="84"/>
    </row>
    <row r="332" spans="2:17" s="19" customFormat="1" ht="15" customHeight="1" x14ac:dyDescent="0.3">
      <c r="B332" s="13">
        <v>5</v>
      </c>
      <c r="C332" s="119"/>
      <c r="D332" s="31">
        <f t="shared" si="222"/>
        <v>4103</v>
      </c>
      <c r="E332" s="37" t="s">
        <v>51</v>
      </c>
      <c r="F332" s="49">
        <f t="shared" ref="F332:F333" si="223">93.006</f>
        <v>93.006</v>
      </c>
      <c r="G332" s="49">
        <f t="shared" ref="G332:G333" si="224">4.087</f>
        <v>4.0869999999999997</v>
      </c>
      <c r="H332" s="49">
        <f t="shared" ref="H332:H333" si="225">2.45</f>
        <v>2.4500000000000002</v>
      </c>
      <c r="I332" s="3">
        <f t="shared" si="138"/>
        <v>99.543000000000006</v>
      </c>
      <c r="J332" s="3">
        <f t="shared" si="139"/>
        <v>1001.116584</v>
      </c>
      <c r="K332" s="3">
        <f t="shared" si="139"/>
        <v>43.992467999999995</v>
      </c>
      <c r="L332" s="3">
        <f t="shared" si="139"/>
        <v>26.3718</v>
      </c>
      <c r="M332" s="52">
        <f t="shared" si="140"/>
        <v>1071.4808519999999</v>
      </c>
      <c r="N332" s="14"/>
      <c r="O332" s="14"/>
      <c r="P332" s="74"/>
      <c r="Q332" s="84"/>
    </row>
    <row r="333" spans="2:17" s="19" customFormat="1" ht="15" customHeight="1" x14ac:dyDescent="0.3">
      <c r="B333" s="13">
        <v>5</v>
      </c>
      <c r="C333" s="119"/>
      <c r="D333" s="31">
        <f t="shared" si="222"/>
        <v>4104</v>
      </c>
      <c r="E333" s="37" t="s">
        <v>51</v>
      </c>
      <c r="F333" s="49">
        <f t="shared" si="223"/>
        <v>93.006</v>
      </c>
      <c r="G333" s="49">
        <f t="shared" si="224"/>
        <v>4.0869999999999997</v>
      </c>
      <c r="H333" s="49">
        <f t="shared" si="225"/>
        <v>2.4500000000000002</v>
      </c>
      <c r="I333" s="3">
        <f t="shared" si="138"/>
        <v>99.543000000000006</v>
      </c>
      <c r="J333" s="3">
        <f t="shared" si="139"/>
        <v>1001.116584</v>
      </c>
      <c r="K333" s="3">
        <f t="shared" si="139"/>
        <v>43.992467999999995</v>
      </c>
      <c r="L333" s="3">
        <f t="shared" si="139"/>
        <v>26.3718</v>
      </c>
      <c r="M333" s="52">
        <f t="shared" si="140"/>
        <v>1071.4808519999999</v>
      </c>
      <c r="N333" s="14"/>
      <c r="O333" s="14"/>
      <c r="P333" s="74"/>
      <c r="Q333" s="84"/>
    </row>
    <row r="334" spans="2:17" ht="15" customHeight="1" x14ac:dyDescent="0.3">
      <c r="B334" s="13">
        <v>5</v>
      </c>
      <c r="C334" s="119"/>
      <c r="D334" s="31">
        <f t="shared" si="222"/>
        <v>4105</v>
      </c>
      <c r="E334" s="37" t="s">
        <v>37</v>
      </c>
      <c r="F334" s="49">
        <f t="shared" ref="F334:F335" si="226">64.471</f>
        <v>64.471000000000004</v>
      </c>
      <c r="G334" s="49">
        <f t="shared" ref="G334:G335" si="227">3.491</f>
        <v>3.4910000000000001</v>
      </c>
      <c r="H334" s="49">
        <f t="shared" ref="H334:H335" si="228">1.974</f>
        <v>1.974</v>
      </c>
      <c r="I334" s="3">
        <f t="shared" si="138"/>
        <v>69.936000000000007</v>
      </c>
      <c r="J334" s="3">
        <f t="shared" si="139"/>
        <v>693.96584399999995</v>
      </c>
      <c r="K334" s="3">
        <f t="shared" si="139"/>
        <v>37.577123999999998</v>
      </c>
      <c r="L334" s="3">
        <f t="shared" si="139"/>
        <v>21.248135999999999</v>
      </c>
      <c r="M334" s="52">
        <f t="shared" si="140"/>
        <v>752.79110400000002</v>
      </c>
      <c r="N334" s="14"/>
      <c r="O334" s="14"/>
      <c r="P334" s="74"/>
      <c r="Q334" s="84"/>
    </row>
    <row r="335" spans="2:17" ht="15" customHeight="1" x14ac:dyDescent="0.3">
      <c r="B335" s="13">
        <v>5</v>
      </c>
      <c r="C335" s="119"/>
      <c r="D335" s="31">
        <f t="shared" si="222"/>
        <v>4106</v>
      </c>
      <c r="E335" s="37" t="s">
        <v>37</v>
      </c>
      <c r="F335" s="49">
        <f t="shared" si="226"/>
        <v>64.471000000000004</v>
      </c>
      <c r="G335" s="49">
        <f t="shared" si="227"/>
        <v>3.4910000000000001</v>
      </c>
      <c r="H335" s="49">
        <f t="shared" si="228"/>
        <v>1.974</v>
      </c>
      <c r="I335" s="3">
        <f t="shared" si="138"/>
        <v>69.936000000000007</v>
      </c>
      <c r="J335" s="3">
        <f t="shared" si="139"/>
        <v>693.96584399999995</v>
      </c>
      <c r="K335" s="3">
        <f t="shared" si="139"/>
        <v>37.577123999999998</v>
      </c>
      <c r="L335" s="3">
        <f t="shared" si="139"/>
        <v>21.248135999999999</v>
      </c>
      <c r="M335" s="52">
        <f t="shared" si="140"/>
        <v>752.79110400000002</v>
      </c>
      <c r="N335" s="14"/>
      <c r="O335" s="14"/>
      <c r="P335" s="74"/>
      <c r="Q335" s="84"/>
    </row>
    <row r="336" spans="2:17" s="19" customFormat="1" ht="15" customHeight="1" x14ac:dyDescent="0.3">
      <c r="B336" s="13">
        <v>5</v>
      </c>
      <c r="C336" s="119"/>
      <c r="D336" s="31">
        <f t="shared" si="222"/>
        <v>4107</v>
      </c>
      <c r="E336" s="37" t="s">
        <v>52</v>
      </c>
      <c r="F336" s="49">
        <f t="shared" ref="F336:F337" si="229">85.811</f>
        <v>85.811000000000007</v>
      </c>
      <c r="G336" s="49">
        <f t="shared" ref="G336:G337" si="230">3.904</f>
        <v>3.9039999999999999</v>
      </c>
      <c r="H336" s="49">
        <f t="shared" ref="H336:H337" si="231">2.118</f>
        <v>2.1179999999999999</v>
      </c>
      <c r="I336" s="3">
        <f t="shared" si="138"/>
        <v>91.832999999999998</v>
      </c>
      <c r="J336" s="3">
        <f t="shared" si="139"/>
        <v>923.66960400000005</v>
      </c>
      <c r="K336" s="3">
        <f t="shared" si="139"/>
        <v>42.022655999999998</v>
      </c>
      <c r="L336" s="3">
        <f t="shared" si="139"/>
        <v>22.798151999999998</v>
      </c>
      <c r="M336" s="52">
        <f t="shared" si="140"/>
        <v>988.49041199999999</v>
      </c>
      <c r="N336" s="14"/>
      <c r="O336" s="14"/>
      <c r="P336" s="74"/>
      <c r="Q336" s="84"/>
    </row>
    <row r="337" spans="2:17" s="19" customFormat="1" ht="15.75" customHeight="1" thickBot="1" x14ac:dyDescent="0.35">
      <c r="B337" s="57">
        <v>5</v>
      </c>
      <c r="C337" s="119"/>
      <c r="D337" s="58">
        <f t="shared" si="222"/>
        <v>4108</v>
      </c>
      <c r="E337" s="59" t="s">
        <v>52</v>
      </c>
      <c r="F337" s="60">
        <f t="shared" si="229"/>
        <v>85.811000000000007</v>
      </c>
      <c r="G337" s="60">
        <f t="shared" si="230"/>
        <v>3.9039999999999999</v>
      </c>
      <c r="H337" s="60">
        <f t="shared" si="231"/>
        <v>2.1179999999999999</v>
      </c>
      <c r="I337" s="61">
        <f t="shared" si="138"/>
        <v>91.832999999999998</v>
      </c>
      <c r="J337" s="61">
        <f t="shared" si="139"/>
        <v>923.66960400000005</v>
      </c>
      <c r="K337" s="61">
        <f t="shared" si="139"/>
        <v>42.022655999999998</v>
      </c>
      <c r="L337" s="61">
        <f t="shared" si="139"/>
        <v>22.798151999999998</v>
      </c>
      <c r="M337" s="62">
        <f t="shared" si="140"/>
        <v>988.49041199999999</v>
      </c>
      <c r="N337" s="12"/>
      <c r="O337" s="12"/>
      <c r="P337" s="82"/>
      <c r="Q337" s="84"/>
    </row>
    <row r="338" spans="2:17" ht="15" customHeight="1" x14ac:dyDescent="0.3">
      <c r="B338" s="34">
        <v>5</v>
      </c>
      <c r="C338" s="118">
        <v>42</v>
      </c>
      <c r="D338" s="35">
        <v>4201</v>
      </c>
      <c r="E338" s="38" t="s">
        <v>50</v>
      </c>
      <c r="F338" s="41">
        <f t="shared" ref="F338:F339" si="232">56.909</f>
        <v>56.908999999999999</v>
      </c>
      <c r="G338" s="41">
        <f t="shared" ref="G338:G339" si="233">2.457</f>
        <v>2.4569999999999999</v>
      </c>
      <c r="H338" s="41">
        <f t="shared" ref="H338:H339" si="234">1.631</f>
        <v>1.631</v>
      </c>
      <c r="I338" s="5">
        <f t="shared" si="138"/>
        <v>60.997</v>
      </c>
      <c r="J338" s="5">
        <f t="shared" si="139"/>
        <v>612.56847599999992</v>
      </c>
      <c r="K338" s="5">
        <f t="shared" si="139"/>
        <v>26.447147999999999</v>
      </c>
      <c r="L338" s="5">
        <f t="shared" si="139"/>
        <v>17.556083999999998</v>
      </c>
      <c r="M338" s="51">
        <f t="shared" si="140"/>
        <v>656.57170799999994</v>
      </c>
      <c r="N338" s="35"/>
      <c r="O338" s="35"/>
      <c r="P338" s="22"/>
      <c r="Q338" s="84"/>
    </row>
    <row r="339" spans="2:17" ht="15" customHeight="1" x14ac:dyDescent="0.3">
      <c r="B339" s="13">
        <v>5</v>
      </c>
      <c r="C339" s="119"/>
      <c r="D339" s="31">
        <f t="shared" ref="D339:D345" si="235">D338+1</f>
        <v>4202</v>
      </c>
      <c r="E339" s="37" t="s">
        <v>50</v>
      </c>
      <c r="F339" s="49">
        <f t="shared" si="232"/>
        <v>56.908999999999999</v>
      </c>
      <c r="G339" s="49">
        <f t="shared" si="233"/>
        <v>2.4569999999999999</v>
      </c>
      <c r="H339" s="49">
        <f t="shared" si="234"/>
        <v>1.631</v>
      </c>
      <c r="I339" s="3">
        <f t="shared" si="138"/>
        <v>60.997</v>
      </c>
      <c r="J339" s="3">
        <f t="shared" si="139"/>
        <v>612.56847599999992</v>
      </c>
      <c r="K339" s="3">
        <f t="shared" si="139"/>
        <v>26.447147999999999</v>
      </c>
      <c r="L339" s="3">
        <f t="shared" si="139"/>
        <v>17.556083999999998</v>
      </c>
      <c r="M339" s="52">
        <f t="shared" si="140"/>
        <v>656.57170799999994</v>
      </c>
      <c r="N339" s="14"/>
      <c r="O339" s="14"/>
      <c r="P339" s="21"/>
      <c r="Q339" s="84"/>
    </row>
    <row r="340" spans="2:17" s="19" customFormat="1" ht="15" customHeight="1" x14ac:dyDescent="0.3">
      <c r="B340" s="13">
        <v>5</v>
      </c>
      <c r="C340" s="119"/>
      <c r="D340" s="31">
        <f t="shared" si="235"/>
        <v>4203</v>
      </c>
      <c r="E340" s="37" t="s">
        <v>51</v>
      </c>
      <c r="F340" s="49">
        <f t="shared" ref="F340:F341" si="236">93.006</f>
        <v>93.006</v>
      </c>
      <c r="G340" s="49">
        <f t="shared" ref="G340:G341" si="237">4.087</f>
        <v>4.0869999999999997</v>
      </c>
      <c r="H340" s="49">
        <f t="shared" ref="H340:H341" si="238">2.45</f>
        <v>2.4500000000000002</v>
      </c>
      <c r="I340" s="3">
        <f t="shared" ref="I340:I345" si="239">F340+G340+H340</f>
        <v>99.543000000000006</v>
      </c>
      <c r="J340" s="3">
        <f t="shared" ref="J340:L345" si="240">F340*10.764</f>
        <v>1001.116584</v>
      </c>
      <c r="K340" s="3">
        <f t="shared" si="240"/>
        <v>43.992467999999995</v>
      </c>
      <c r="L340" s="3">
        <f t="shared" si="240"/>
        <v>26.3718</v>
      </c>
      <c r="M340" s="52">
        <f t="shared" ref="M340:M345" si="241">J340+K340+L340</f>
        <v>1071.4808519999999</v>
      </c>
      <c r="N340" s="14"/>
      <c r="O340" s="14"/>
      <c r="P340" s="15"/>
      <c r="Q340" s="84"/>
    </row>
    <row r="341" spans="2:17" s="19" customFormat="1" ht="15" customHeight="1" x14ac:dyDescent="0.3">
      <c r="B341" s="13">
        <v>5</v>
      </c>
      <c r="C341" s="119"/>
      <c r="D341" s="31">
        <f t="shared" si="235"/>
        <v>4204</v>
      </c>
      <c r="E341" s="37" t="s">
        <v>51</v>
      </c>
      <c r="F341" s="49">
        <f t="shared" si="236"/>
        <v>93.006</v>
      </c>
      <c r="G341" s="49">
        <f t="shared" si="237"/>
        <v>4.0869999999999997</v>
      </c>
      <c r="H341" s="49">
        <f t="shared" si="238"/>
        <v>2.4500000000000002</v>
      </c>
      <c r="I341" s="3">
        <f t="shared" si="239"/>
        <v>99.543000000000006</v>
      </c>
      <c r="J341" s="3">
        <f t="shared" si="240"/>
        <v>1001.116584</v>
      </c>
      <c r="K341" s="3">
        <f t="shared" si="240"/>
        <v>43.992467999999995</v>
      </c>
      <c r="L341" s="3">
        <f t="shared" si="240"/>
        <v>26.3718</v>
      </c>
      <c r="M341" s="52">
        <f t="shared" si="241"/>
        <v>1071.4808519999999</v>
      </c>
      <c r="N341" s="14"/>
      <c r="O341" s="14"/>
      <c r="P341" s="15"/>
      <c r="Q341" s="84"/>
    </row>
    <row r="342" spans="2:17" ht="15" customHeight="1" x14ac:dyDescent="0.3">
      <c r="B342" s="13">
        <v>5</v>
      </c>
      <c r="C342" s="119"/>
      <c r="D342" s="31">
        <f t="shared" si="235"/>
        <v>4205</v>
      </c>
      <c r="E342" s="37" t="s">
        <v>37</v>
      </c>
      <c r="F342" s="49">
        <f t="shared" ref="F342:F343" si="242">64.471</f>
        <v>64.471000000000004</v>
      </c>
      <c r="G342" s="49">
        <f t="shared" ref="G342:G343" si="243">3.491</f>
        <v>3.4910000000000001</v>
      </c>
      <c r="H342" s="49">
        <f t="shared" ref="H342:H343" si="244">1.974</f>
        <v>1.974</v>
      </c>
      <c r="I342" s="3">
        <f t="shared" si="239"/>
        <v>69.936000000000007</v>
      </c>
      <c r="J342" s="3">
        <f t="shared" si="240"/>
        <v>693.96584399999995</v>
      </c>
      <c r="K342" s="3">
        <f t="shared" si="240"/>
        <v>37.577123999999998</v>
      </c>
      <c r="L342" s="3">
        <f t="shared" si="240"/>
        <v>21.248135999999999</v>
      </c>
      <c r="M342" s="52">
        <f t="shared" si="241"/>
        <v>752.79110400000002</v>
      </c>
      <c r="N342" s="14"/>
      <c r="O342" s="14"/>
      <c r="P342" s="15"/>
      <c r="Q342" s="84"/>
    </row>
    <row r="343" spans="2:17" ht="15" customHeight="1" x14ac:dyDescent="0.3">
      <c r="B343" s="13">
        <v>5</v>
      </c>
      <c r="C343" s="119"/>
      <c r="D343" s="31">
        <f t="shared" si="235"/>
        <v>4206</v>
      </c>
      <c r="E343" s="37" t="s">
        <v>37</v>
      </c>
      <c r="F343" s="49">
        <f t="shared" si="242"/>
        <v>64.471000000000004</v>
      </c>
      <c r="G343" s="49">
        <f t="shared" si="243"/>
        <v>3.4910000000000001</v>
      </c>
      <c r="H343" s="49">
        <f t="shared" si="244"/>
        <v>1.974</v>
      </c>
      <c r="I343" s="3">
        <f t="shared" si="239"/>
        <v>69.936000000000007</v>
      </c>
      <c r="J343" s="3">
        <f t="shared" si="240"/>
        <v>693.96584399999995</v>
      </c>
      <c r="K343" s="3">
        <f t="shared" si="240"/>
        <v>37.577123999999998</v>
      </c>
      <c r="L343" s="3">
        <f t="shared" si="240"/>
        <v>21.248135999999999</v>
      </c>
      <c r="M343" s="52">
        <f t="shared" si="241"/>
        <v>752.79110400000002</v>
      </c>
      <c r="N343" s="14"/>
      <c r="O343" s="14"/>
      <c r="P343" s="15"/>
      <c r="Q343" s="84"/>
    </row>
    <row r="344" spans="2:17" s="19" customFormat="1" ht="15" customHeight="1" x14ac:dyDescent="0.3">
      <c r="B344" s="13">
        <v>5</v>
      </c>
      <c r="C344" s="119"/>
      <c r="D344" s="31">
        <f t="shared" si="235"/>
        <v>4207</v>
      </c>
      <c r="E344" s="37" t="s">
        <v>52</v>
      </c>
      <c r="F344" s="49">
        <f t="shared" ref="F344:F345" si="245">85.811</f>
        <v>85.811000000000007</v>
      </c>
      <c r="G344" s="49">
        <f t="shared" ref="G344:G345" si="246">3.904</f>
        <v>3.9039999999999999</v>
      </c>
      <c r="H344" s="49">
        <f t="shared" ref="H344:H345" si="247">2.118</f>
        <v>2.1179999999999999</v>
      </c>
      <c r="I344" s="3">
        <f t="shared" si="239"/>
        <v>91.832999999999998</v>
      </c>
      <c r="J344" s="3">
        <f t="shared" si="240"/>
        <v>923.66960400000005</v>
      </c>
      <c r="K344" s="3">
        <f t="shared" si="240"/>
        <v>42.022655999999998</v>
      </c>
      <c r="L344" s="3">
        <f t="shared" si="240"/>
        <v>22.798151999999998</v>
      </c>
      <c r="M344" s="52">
        <f t="shared" si="241"/>
        <v>988.49041199999999</v>
      </c>
      <c r="N344" s="14"/>
      <c r="O344" s="14"/>
      <c r="P344" s="15"/>
      <c r="Q344" s="84"/>
    </row>
    <row r="345" spans="2:17" s="19" customFormat="1" ht="15.75" customHeight="1" thickBot="1" x14ac:dyDescent="0.35">
      <c r="B345" s="39">
        <v>5</v>
      </c>
      <c r="C345" s="120"/>
      <c r="D345" s="7">
        <f t="shared" si="235"/>
        <v>4208</v>
      </c>
      <c r="E345" s="40" t="s">
        <v>52</v>
      </c>
      <c r="F345" s="50">
        <f t="shared" si="245"/>
        <v>85.811000000000007</v>
      </c>
      <c r="G345" s="50">
        <f t="shared" si="246"/>
        <v>3.9039999999999999</v>
      </c>
      <c r="H345" s="50">
        <f t="shared" si="247"/>
        <v>2.1179999999999999</v>
      </c>
      <c r="I345" s="8">
        <f t="shared" si="239"/>
        <v>91.832999999999998</v>
      </c>
      <c r="J345" s="8">
        <f t="shared" si="240"/>
        <v>923.66960400000005</v>
      </c>
      <c r="K345" s="8">
        <f t="shared" si="240"/>
        <v>42.022655999999998</v>
      </c>
      <c r="L345" s="8">
        <f t="shared" si="240"/>
        <v>22.798151999999998</v>
      </c>
      <c r="M345" s="53">
        <f t="shared" si="241"/>
        <v>988.49041199999999</v>
      </c>
      <c r="N345" s="16"/>
      <c r="O345" s="16"/>
      <c r="P345" s="20"/>
      <c r="Q345" s="87"/>
    </row>
    <row r="346" spans="2:17" ht="15" customHeight="1" x14ac:dyDescent="0.3">
      <c r="E346" s="14" t="s">
        <v>61</v>
      </c>
      <c r="F346" s="4">
        <f t="shared" ref="F346:M346" si="248">SUM(F10:F345)</f>
        <v>24818.185000000052</v>
      </c>
      <c r="G346" s="4">
        <f t="shared" si="248"/>
        <v>1153.6769999999985</v>
      </c>
      <c r="H346" s="4">
        <f t="shared" si="248"/>
        <v>675.11500000000035</v>
      </c>
      <c r="I346" s="4">
        <f t="shared" si="248"/>
        <v>26646.97700000001</v>
      </c>
      <c r="J346" s="11">
        <f t="shared" si="248"/>
        <v>267142.94333999907</v>
      </c>
      <c r="K346" s="4">
        <f t="shared" si="248"/>
        <v>12418.179227999981</v>
      </c>
      <c r="L346" s="4">
        <f t="shared" si="248"/>
        <v>7266.9378600000009</v>
      </c>
      <c r="M346" s="48">
        <f t="shared" si="248"/>
        <v>286828.06042800087</v>
      </c>
      <c r="N346" s="14"/>
    </row>
  </sheetData>
  <mergeCells count="59">
    <mergeCell ref="B3:P3"/>
    <mergeCell ref="B4:E4"/>
    <mergeCell ref="F4:H4"/>
    <mergeCell ref="I4:J4"/>
    <mergeCell ref="L4:M4"/>
    <mergeCell ref="N4:P4"/>
    <mergeCell ref="B9:Q9"/>
    <mergeCell ref="B5:E5"/>
    <mergeCell ref="F5:H5"/>
    <mergeCell ref="I5:J5"/>
    <mergeCell ref="L5:M5"/>
    <mergeCell ref="N5:P5"/>
    <mergeCell ref="B6:E6"/>
    <mergeCell ref="F6:H6"/>
    <mergeCell ref="I6:J6"/>
    <mergeCell ref="L6:M6"/>
    <mergeCell ref="N6:P6"/>
    <mergeCell ref="C42:C49"/>
    <mergeCell ref="C50:C57"/>
    <mergeCell ref="C58:C65"/>
    <mergeCell ref="C10:C17"/>
    <mergeCell ref="C18:C25"/>
    <mergeCell ref="C26:C33"/>
    <mergeCell ref="C34:C41"/>
    <mergeCell ref="C146:C153"/>
    <mergeCell ref="C66:C73"/>
    <mergeCell ref="C74:C81"/>
    <mergeCell ref="C82:C89"/>
    <mergeCell ref="C90:C97"/>
    <mergeCell ref="C98:C105"/>
    <mergeCell ref="C106:C113"/>
    <mergeCell ref="C114:C121"/>
    <mergeCell ref="C122:C129"/>
    <mergeCell ref="C130:C137"/>
    <mergeCell ref="C138:C145"/>
    <mergeCell ref="C242:C249"/>
    <mergeCell ref="C154:C161"/>
    <mergeCell ref="C162:C169"/>
    <mergeCell ref="C170:C177"/>
    <mergeCell ref="C178:C185"/>
    <mergeCell ref="C186:C193"/>
    <mergeCell ref="C194:C201"/>
    <mergeCell ref="C202:C209"/>
    <mergeCell ref="C210:C217"/>
    <mergeCell ref="C218:C225"/>
    <mergeCell ref="C226:C233"/>
    <mergeCell ref="C234:C241"/>
    <mergeCell ref="C338:C345"/>
    <mergeCell ref="C250:C257"/>
    <mergeCell ref="C258:C265"/>
    <mergeCell ref="C266:C273"/>
    <mergeCell ref="C274:C281"/>
    <mergeCell ref="C282:C289"/>
    <mergeCell ref="C290:C297"/>
    <mergeCell ref="C298:C305"/>
    <mergeCell ref="C306:C313"/>
    <mergeCell ref="C314:C321"/>
    <mergeCell ref="C322:C329"/>
    <mergeCell ref="C330:C337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1"/>
  <sheetViews>
    <sheetView zoomScale="80" zoomScaleNormal="80" workbookViewId="0">
      <selection activeCell="V23" sqref="V23"/>
    </sheetView>
  </sheetViews>
  <sheetFormatPr defaultRowHeight="14.4" x14ac:dyDescent="0.3"/>
  <cols>
    <col min="2" max="2" width="17.44140625" bestFit="1" customWidth="1"/>
    <col min="3" max="3" width="10.109375" customWidth="1"/>
    <col min="4" max="4" width="8.88671875" bestFit="1" customWidth="1"/>
    <col min="5" max="5" width="12.44140625" bestFit="1" customWidth="1"/>
    <col min="6" max="6" width="12.44140625" customWidth="1"/>
    <col min="7" max="7" width="12.21875" customWidth="1"/>
    <col min="8" max="8" width="10.77734375" customWidth="1"/>
    <col min="9" max="9" width="11.33203125" bestFit="1" customWidth="1"/>
    <col min="10" max="10" width="10.33203125" customWidth="1"/>
    <col min="11" max="11" width="13.77734375" customWidth="1"/>
  </cols>
  <sheetData>
    <row r="4" spans="2:12" ht="15" thickBot="1" x14ac:dyDescent="0.35">
      <c r="B4" t="s">
        <v>22</v>
      </c>
    </row>
    <row r="5" spans="2:12" ht="15" thickBot="1" x14ac:dyDescent="0.35">
      <c r="B5" s="172" t="s">
        <v>62</v>
      </c>
      <c r="C5" s="173"/>
      <c r="D5" s="173"/>
      <c r="E5" s="173"/>
      <c r="F5" s="173"/>
      <c r="G5" s="173"/>
      <c r="H5" s="173"/>
      <c r="I5" s="173"/>
      <c r="J5" s="173"/>
      <c r="K5" s="173"/>
      <c r="L5" s="174"/>
    </row>
    <row r="6" spans="2:12" ht="43.2" x14ac:dyDescent="0.3">
      <c r="B6" s="108" t="s">
        <v>23</v>
      </c>
      <c r="C6" s="109" t="s">
        <v>24</v>
      </c>
      <c r="D6" s="109" t="s">
        <v>25</v>
      </c>
      <c r="E6" s="109" t="s">
        <v>28</v>
      </c>
      <c r="F6" s="109" t="s">
        <v>64</v>
      </c>
      <c r="G6" s="109" t="s">
        <v>65</v>
      </c>
      <c r="H6" s="109" t="s">
        <v>29</v>
      </c>
      <c r="I6" s="109" t="s">
        <v>30</v>
      </c>
      <c r="J6" s="109" t="s">
        <v>31</v>
      </c>
      <c r="K6" s="109" t="s">
        <v>32</v>
      </c>
      <c r="L6" s="110"/>
    </row>
    <row r="7" spans="2:12" x14ac:dyDescent="0.3">
      <c r="B7" s="116" t="s">
        <v>39</v>
      </c>
      <c r="C7" s="25" t="s">
        <v>63</v>
      </c>
      <c r="D7" s="25">
        <f>84-7</f>
        <v>77</v>
      </c>
      <c r="E7" s="4">
        <f>59.035</f>
        <v>59.034999999999997</v>
      </c>
      <c r="F7" s="4">
        <f>3.233</f>
        <v>3.2330000000000001</v>
      </c>
      <c r="G7" s="4">
        <f>1.74</f>
        <v>1.74</v>
      </c>
      <c r="H7" s="4">
        <f>E7+F7+G7</f>
        <v>64.007999999999996</v>
      </c>
      <c r="I7" s="175">
        <f>H7*D7</f>
        <v>4928.616</v>
      </c>
      <c r="J7" s="175">
        <f>H7*1.55</f>
        <v>99.212400000000002</v>
      </c>
      <c r="K7" s="178">
        <f>J7*D7</f>
        <v>7639.3548000000001</v>
      </c>
      <c r="L7" s="112"/>
    </row>
    <row r="8" spans="2:12" x14ac:dyDescent="0.3">
      <c r="B8" s="94" t="s">
        <v>37</v>
      </c>
      <c r="C8" s="25" t="s">
        <v>63</v>
      </c>
      <c r="D8" s="25">
        <v>84</v>
      </c>
      <c r="E8" s="4">
        <f>64.472</f>
        <v>64.471999999999994</v>
      </c>
      <c r="F8" s="4">
        <f>3.477</f>
        <v>3.4769999999999999</v>
      </c>
      <c r="G8" s="4">
        <f>1.967</f>
        <v>1.9670000000000001</v>
      </c>
      <c r="H8" s="4">
        <f t="shared" ref="H8:H10" si="0">E8+F8+G8</f>
        <v>69.915999999999997</v>
      </c>
      <c r="I8" s="175">
        <f>H8*D8</f>
        <v>5872.9439999999995</v>
      </c>
      <c r="J8" s="175">
        <f t="shared" ref="J8:J10" si="1">H8*1.55</f>
        <v>108.3698</v>
      </c>
      <c r="K8" s="178">
        <f>J8*D8</f>
        <v>9103.0632000000005</v>
      </c>
      <c r="L8" s="112"/>
    </row>
    <row r="9" spans="2:12" x14ac:dyDescent="0.3">
      <c r="B9" s="116" t="s">
        <v>37</v>
      </c>
      <c r="C9" s="25" t="s">
        <v>63</v>
      </c>
      <c r="D9" s="25">
        <v>84</v>
      </c>
      <c r="E9" s="4">
        <f>64.174</f>
        <v>64.174000000000007</v>
      </c>
      <c r="F9" s="4">
        <f t="shared" ref="F9" si="2">3.477</f>
        <v>3.4769999999999999</v>
      </c>
      <c r="G9" s="4">
        <f>1.98</f>
        <v>1.98</v>
      </c>
      <c r="H9" s="4">
        <f t="shared" si="0"/>
        <v>69.631000000000014</v>
      </c>
      <c r="I9" s="175">
        <f t="shared" ref="I9" si="3">H9*D9</f>
        <v>5849.0040000000008</v>
      </c>
      <c r="J9" s="175">
        <f t="shared" ref="J9" si="4">H9*1.55</f>
        <v>107.92805000000003</v>
      </c>
      <c r="K9" s="178">
        <f t="shared" ref="K9" si="5">J9*D9</f>
        <v>9065.9562000000024</v>
      </c>
      <c r="L9" s="112"/>
    </row>
    <row r="10" spans="2:12" x14ac:dyDescent="0.3">
      <c r="B10" s="116" t="s">
        <v>38</v>
      </c>
      <c r="C10" s="25" t="s">
        <v>63</v>
      </c>
      <c r="D10" s="25">
        <v>84</v>
      </c>
      <c r="E10" s="4">
        <f>100.629</f>
        <v>100.629</v>
      </c>
      <c r="F10" s="4">
        <f>5.108</f>
        <v>5.1079999999999997</v>
      </c>
      <c r="G10" s="4">
        <f>2.656</f>
        <v>2.6560000000000001</v>
      </c>
      <c r="H10" s="4">
        <f t="shared" si="0"/>
        <v>108.39300000000001</v>
      </c>
      <c r="I10" s="175">
        <f>H10*D10</f>
        <v>9105.0120000000006</v>
      </c>
      <c r="J10" s="175">
        <f t="shared" si="1"/>
        <v>168.00915000000003</v>
      </c>
      <c r="K10" s="178">
        <f>J10*D10</f>
        <v>14112.768600000003</v>
      </c>
      <c r="L10" s="112"/>
    </row>
    <row r="11" spans="2:12" x14ac:dyDescent="0.3">
      <c r="B11" s="111"/>
      <c r="C11" s="25"/>
      <c r="D11" s="29">
        <f>SUM(D7:D10)</f>
        <v>329</v>
      </c>
      <c r="E11" s="25"/>
      <c r="F11" s="25"/>
      <c r="G11" s="25"/>
      <c r="H11" s="25"/>
      <c r="I11" s="176">
        <f>SUM(I7:I10)</f>
        <v>25755.576000000001</v>
      </c>
      <c r="J11" s="25"/>
      <c r="K11" s="179">
        <f>SUM(K7:K10)</f>
        <v>39921.142800000009</v>
      </c>
      <c r="L11" s="112" t="s">
        <v>26</v>
      </c>
    </row>
    <row r="12" spans="2:12" ht="15" thickBot="1" x14ac:dyDescent="0.35">
      <c r="B12" s="113"/>
      <c r="C12" s="114"/>
      <c r="D12" s="114"/>
      <c r="E12" s="114"/>
      <c r="F12" s="114"/>
      <c r="G12" s="114"/>
      <c r="H12" s="114"/>
      <c r="I12" s="114"/>
      <c r="J12" s="114"/>
      <c r="K12" s="180">
        <f>K11*10.764</f>
        <v>429711.18109920004</v>
      </c>
      <c r="L12" s="115" t="s">
        <v>27</v>
      </c>
    </row>
    <row r="13" spans="2:12" ht="15" thickBot="1" x14ac:dyDescent="0.35"/>
    <row r="14" spans="2:12" ht="15" thickBot="1" x14ac:dyDescent="0.35">
      <c r="B14" s="172" t="s">
        <v>66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4"/>
    </row>
    <row r="15" spans="2:12" ht="43.8" thickBot="1" x14ac:dyDescent="0.35">
      <c r="B15" s="108" t="s">
        <v>23</v>
      </c>
      <c r="C15" s="109" t="s">
        <v>24</v>
      </c>
      <c r="D15" s="109" t="s">
        <v>25</v>
      </c>
      <c r="E15" s="109" t="s">
        <v>28</v>
      </c>
      <c r="F15" s="109" t="s">
        <v>64</v>
      </c>
      <c r="G15" s="109" t="s">
        <v>65</v>
      </c>
      <c r="H15" s="109" t="s">
        <v>29</v>
      </c>
      <c r="I15" s="109" t="s">
        <v>30</v>
      </c>
      <c r="J15" s="109" t="s">
        <v>31</v>
      </c>
      <c r="K15" s="109" t="s">
        <v>32</v>
      </c>
      <c r="L15" s="110"/>
    </row>
    <row r="16" spans="2:12" x14ac:dyDescent="0.3">
      <c r="B16" s="90" t="s">
        <v>50</v>
      </c>
      <c r="C16" s="25" t="s">
        <v>63</v>
      </c>
      <c r="D16" s="25">
        <f>84-7</f>
        <v>77</v>
      </c>
      <c r="E16" s="4">
        <f>56.909</f>
        <v>56.908999999999999</v>
      </c>
      <c r="F16" s="4">
        <f>2.457</f>
        <v>2.4569999999999999</v>
      </c>
      <c r="G16" s="4">
        <f>1.631</f>
        <v>1.631</v>
      </c>
      <c r="H16" s="4">
        <f>E16+F16+G16</f>
        <v>60.997</v>
      </c>
      <c r="I16" s="175">
        <f>H16*D16</f>
        <v>4696.7690000000002</v>
      </c>
      <c r="J16" s="175">
        <f>H16*1.55</f>
        <v>94.545349999999999</v>
      </c>
      <c r="K16" s="178">
        <f>J16*D16</f>
        <v>7279.9919499999996</v>
      </c>
      <c r="L16" s="112"/>
    </row>
    <row r="17" spans="2:12" x14ac:dyDescent="0.3">
      <c r="B17" s="94" t="s">
        <v>37</v>
      </c>
      <c r="C17" s="25" t="s">
        <v>63</v>
      </c>
      <c r="D17" s="25">
        <v>84</v>
      </c>
      <c r="E17" s="4">
        <f>64.471</f>
        <v>64.471000000000004</v>
      </c>
      <c r="F17" s="4">
        <f>3.491</f>
        <v>3.4910000000000001</v>
      </c>
      <c r="G17" s="4">
        <f>1.974</f>
        <v>1.974</v>
      </c>
      <c r="H17" s="4">
        <f t="shared" ref="H17:H19" si="6">E17+F17+G17</f>
        <v>69.936000000000007</v>
      </c>
      <c r="I17" s="175">
        <f>H17*D17</f>
        <v>5874.6240000000007</v>
      </c>
      <c r="J17" s="175">
        <f t="shared" ref="J17:J19" si="7">H17*1.55</f>
        <v>108.40080000000002</v>
      </c>
      <c r="K17" s="178">
        <f>J17*D17</f>
        <v>9105.6672000000017</v>
      </c>
      <c r="L17" s="112"/>
    </row>
    <row r="18" spans="2:12" x14ac:dyDescent="0.3">
      <c r="B18" s="116" t="s">
        <v>52</v>
      </c>
      <c r="C18" s="25" t="s">
        <v>63</v>
      </c>
      <c r="D18" s="25">
        <v>84</v>
      </c>
      <c r="E18" s="4">
        <f>85.811</f>
        <v>85.811000000000007</v>
      </c>
      <c r="F18" s="4">
        <f>3.904</f>
        <v>3.9039999999999999</v>
      </c>
      <c r="G18" s="4">
        <f>2.118</f>
        <v>2.1179999999999999</v>
      </c>
      <c r="H18" s="4">
        <f t="shared" si="6"/>
        <v>91.832999999999998</v>
      </c>
      <c r="I18" s="175">
        <f t="shared" ref="I18" si="8">H18*D18</f>
        <v>7713.9719999999998</v>
      </c>
      <c r="J18" s="175">
        <f t="shared" si="7"/>
        <v>142.34115</v>
      </c>
      <c r="K18" s="178">
        <f t="shared" ref="K18" si="9">J18*D18</f>
        <v>11956.6566</v>
      </c>
      <c r="L18" s="112"/>
    </row>
    <row r="19" spans="2:12" x14ac:dyDescent="0.3">
      <c r="B19" s="116" t="s">
        <v>51</v>
      </c>
      <c r="C19" s="25" t="s">
        <v>63</v>
      </c>
      <c r="D19" s="25">
        <v>84</v>
      </c>
      <c r="E19" s="4">
        <f>93.006</f>
        <v>93.006</v>
      </c>
      <c r="F19" s="4">
        <f>4.087</f>
        <v>4.0869999999999997</v>
      </c>
      <c r="G19" s="4">
        <f>2.45</f>
        <v>2.4500000000000002</v>
      </c>
      <c r="H19" s="4">
        <f t="shared" si="6"/>
        <v>99.543000000000006</v>
      </c>
      <c r="I19" s="175">
        <f>H19*D19</f>
        <v>8361.612000000001</v>
      </c>
      <c r="J19" s="175">
        <f t="shared" si="7"/>
        <v>154.29165</v>
      </c>
      <c r="K19" s="178">
        <f>J19*D19</f>
        <v>12960.498600000001</v>
      </c>
      <c r="L19" s="112"/>
    </row>
    <row r="20" spans="2:12" x14ac:dyDescent="0.3">
      <c r="B20" s="111"/>
      <c r="C20" s="25"/>
      <c r="D20" s="29">
        <f>SUM(D16:D19)</f>
        <v>329</v>
      </c>
      <c r="E20" s="25"/>
      <c r="F20" s="25"/>
      <c r="G20" s="25"/>
      <c r="H20" s="25"/>
      <c r="I20" s="176">
        <f>SUM(I16:I19)</f>
        <v>26646.976999999999</v>
      </c>
      <c r="J20" s="175"/>
      <c r="K20" s="181">
        <f>SUM(K16:K19)</f>
        <v>41302.814350000001</v>
      </c>
      <c r="L20" s="112" t="s">
        <v>26</v>
      </c>
    </row>
    <row r="21" spans="2:12" ht="15" thickBot="1" x14ac:dyDescent="0.35">
      <c r="B21" s="113"/>
      <c r="C21" s="114"/>
      <c r="D21" s="114"/>
      <c r="E21" s="114"/>
      <c r="F21" s="114"/>
      <c r="G21" s="114"/>
      <c r="H21" s="114"/>
      <c r="I21" s="182"/>
      <c r="J21" s="182"/>
      <c r="K21" s="183">
        <f>K20*10.764</f>
        <v>444583.4936634</v>
      </c>
      <c r="L21" s="115" t="s">
        <v>27</v>
      </c>
    </row>
    <row r="22" spans="2:12" ht="15" thickBot="1" x14ac:dyDescent="0.35"/>
    <row r="23" spans="2:12" ht="15" thickBot="1" x14ac:dyDescent="0.35">
      <c r="B23" s="172" t="s">
        <v>67</v>
      </c>
      <c r="C23" s="173"/>
      <c r="D23" s="173"/>
      <c r="E23" s="173"/>
      <c r="F23" s="173"/>
      <c r="G23" s="173"/>
      <c r="H23" s="173"/>
      <c r="I23" s="173"/>
      <c r="J23" s="173"/>
      <c r="K23" s="173"/>
      <c r="L23" s="174"/>
    </row>
    <row r="24" spans="2:12" ht="43.8" thickBot="1" x14ac:dyDescent="0.35">
      <c r="B24" s="108" t="s">
        <v>23</v>
      </c>
      <c r="C24" s="109" t="s">
        <v>24</v>
      </c>
      <c r="D24" s="109" t="s">
        <v>25</v>
      </c>
      <c r="E24" s="109" t="s">
        <v>28</v>
      </c>
      <c r="F24" s="109" t="s">
        <v>64</v>
      </c>
      <c r="G24" s="109" t="s">
        <v>65</v>
      </c>
      <c r="H24" s="109" t="s">
        <v>29</v>
      </c>
      <c r="I24" s="109" t="s">
        <v>30</v>
      </c>
      <c r="J24" s="109" t="s">
        <v>31</v>
      </c>
      <c r="K24" s="109" t="s">
        <v>32</v>
      </c>
      <c r="L24" s="110"/>
    </row>
    <row r="25" spans="2:12" ht="15" thickBot="1" x14ac:dyDescent="0.35">
      <c r="B25" s="90" t="s">
        <v>55</v>
      </c>
      <c r="C25" s="25" t="s">
        <v>63</v>
      </c>
      <c r="D25" s="25">
        <f>84-7</f>
        <v>77</v>
      </c>
      <c r="E25" s="4">
        <f>39.902</f>
        <v>39.902000000000001</v>
      </c>
      <c r="F25" s="4">
        <f>2.502</f>
        <v>2.5019999999999998</v>
      </c>
      <c r="G25" s="4"/>
      <c r="H25" s="4">
        <f>E25+F25+G25</f>
        <v>42.404000000000003</v>
      </c>
      <c r="I25" s="175">
        <f>H25*D25</f>
        <v>3265.1080000000002</v>
      </c>
      <c r="J25" s="175">
        <f>H25*1.55</f>
        <v>65.726200000000006</v>
      </c>
      <c r="K25" s="178">
        <f>J25*D25</f>
        <v>5060.9174000000003</v>
      </c>
      <c r="L25" s="112"/>
    </row>
    <row r="26" spans="2:12" x14ac:dyDescent="0.3">
      <c r="B26" s="90" t="s">
        <v>50</v>
      </c>
      <c r="C26" s="25" t="s">
        <v>63</v>
      </c>
      <c r="D26" s="25">
        <v>84</v>
      </c>
      <c r="E26" s="4">
        <f>56.909</f>
        <v>56.908999999999999</v>
      </c>
      <c r="F26" s="4">
        <f>2.457</f>
        <v>2.4569999999999999</v>
      </c>
      <c r="G26" s="4">
        <f>1.631</f>
        <v>1.631</v>
      </c>
      <c r="H26" s="4">
        <f t="shared" ref="H26:H28" si="10">E26+F26+G26</f>
        <v>60.997</v>
      </c>
      <c r="I26" s="175">
        <f>H26*D26</f>
        <v>5123.7479999999996</v>
      </c>
      <c r="J26" s="175">
        <f t="shared" ref="J26:J28" si="11">H26*1.55</f>
        <v>94.545349999999999</v>
      </c>
      <c r="K26" s="178">
        <f>J26*D26</f>
        <v>7941.8094000000001</v>
      </c>
      <c r="L26" s="112"/>
    </row>
    <row r="27" spans="2:12" x14ac:dyDescent="0.3">
      <c r="B27" s="116" t="s">
        <v>56</v>
      </c>
      <c r="C27" s="25" t="s">
        <v>63</v>
      </c>
      <c r="D27" s="25">
        <v>84</v>
      </c>
      <c r="E27" s="4">
        <f>58.878</f>
        <v>58.878</v>
      </c>
      <c r="F27" s="4">
        <f>3.294</f>
        <v>3.294</v>
      </c>
      <c r="G27" s="4">
        <f>1.631</f>
        <v>1.631</v>
      </c>
      <c r="H27" s="4">
        <f t="shared" si="10"/>
        <v>63.802999999999997</v>
      </c>
      <c r="I27" s="175">
        <f t="shared" ref="I27" si="12">H27*D27</f>
        <v>5359.4519999999993</v>
      </c>
      <c r="J27" s="175">
        <f t="shared" si="11"/>
        <v>98.894649999999999</v>
      </c>
      <c r="K27" s="178">
        <f t="shared" ref="K27" si="13">J27*D27</f>
        <v>8307.150599999999</v>
      </c>
      <c r="L27" s="112"/>
    </row>
    <row r="28" spans="2:12" x14ac:dyDescent="0.3">
      <c r="B28" s="116" t="s">
        <v>56</v>
      </c>
      <c r="C28" s="25" t="s">
        <v>63</v>
      </c>
      <c r="D28" s="25">
        <v>84</v>
      </c>
      <c r="E28" s="4">
        <f>58.878</f>
        <v>58.878</v>
      </c>
      <c r="F28" s="4">
        <f>3.294</f>
        <v>3.294</v>
      </c>
      <c r="G28" s="4">
        <f>1.631</f>
        <v>1.631</v>
      </c>
      <c r="H28" s="4">
        <f t="shared" si="10"/>
        <v>63.802999999999997</v>
      </c>
      <c r="I28" s="175">
        <f>H28*D28</f>
        <v>5359.4519999999993</v>
      </c>
      <c r="J28" s="175">
        <f t="shared" si="11"/>
        <v>98.894649999999999</v>
      </c>
      <c r="K28" s="178">
        <f>J28*D28</f>
        <v>8307.150599999999</v>
      </c>
      <c r="L28" s="112"/>
    </row>
    <row r="29" spans="2:12" x14ac:dyDescent="0.3">
      <c r="B29" s="111"/>
      <c r="C29" s="25"/>
      <c r="D29" s="29">
        <f>SUM(D25:D28)</f>
        <v>329</v>
      </c>
      <c r="E29" s="25"/>
      <c r="F29" s="25"/>
      <c r="G29" s="25"/>
      <c r="H29" s="25"/>
      <c r="I29" s="176">
        <f>SUM(I25:I28)</f>
        <v>19107.759999999998</v>
      </c>
      <c r="J29" s="175"/>
      <c r="K29" s="181">
        <f>SUM(K25:K28)</f>
        <v>29617.027999999998</v>
      </c>
      <c r="L29" s="112" t="s">
        <v>26</v>
      </c>
    </row>
    <row r="30" spans="2:12" ht="15" thickBot="1" x14ac:dyDescent="0.35">
      <c r="B30" s="113"/>
      <c r="C30" s="114"/>
      <c r="D30" s="114"/>
      <c r="E30" s="114"/>
      <c r="F30" s="114"/>
      <c r="G30" s="114"/>
      <c r="H30" s="114"/>
      <c r="I30" s="182"/>
      <c r="J30" s="182"/>
      <c r="K30" s="183">
        <f>K29*10.764</f>
        <v>318797.68939199997</v>
      </c>
      <c r="L30" s="115" t="s">
        <v>27</v>
      </c>
    </row>
    <row r="31" spans="2:12" ht="15" thickBot="1" x14ac:dyDescent="0.35"/>
    <row r="32" spans="2:12" ht="15" thickBot="1" x14ac:dyDescent="0.35">
      <c r="B32" s="172" t="s">
        <v>68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4"/>
    </row>
    <row r="33" spans="2:12" ht="43.8" thickBot="1" x14ac:dyDescent="0.35">
      <c r="B33" s="108" t="s">
        <v>23</v>
      </c>
      <c r="C33" s="109" t="s">
        <v>24</v>
      </c>
      <c r="D33" s="109" t="s">
        <v>25</v>
      </c>
      <c r="E33" s="109" t="s">
        <v>28</v>
      </c>
      <c r="F33" s="109" t="s">
        <v>64</v>
      </c>
      <c r="G33" s="109" t="s">
        <v>65</v>
      </c>
      <c r="H33" s="109" t="s">
        <v>29</v>
      </c>
      <c r="I33" s="109" t="s">
        <v>30</v>
      </c>
      <c r="J33" s="109" t="s">
        <v>31</v>
      </c>
      <c r="K33" s="109" t="s">
        <v>32</v>
      </c>
      <c r="L33" s="110"/>
    </row>
    <row r="34" spans="2:12" ht="15" thickBot="1" x14ac:dyDescent="0.35">
      <c r="B34" s="90" t="s">
        <v>55</v>
      </c>
      <c r="C34" s="25" t="s">
        <v>63</v>
      </c>
      <c r="D34" s="25">
        <f>84-7</f>
        <v>77</v>
      </c>
      <c r="E34" s="4">
        <f>39.902</f>
        <v>39.902000000000001</v>
      </c>
      <c r="F34" s="4">
        <f>2.502</f>
        <v>2.5019999999999998</v>
      </c>
      <c r="G34" s="4"/>
      <c r="H34" s="4">
        <f>E34+F34+G34</f>
        <v>42.404000000000003</v>
      </c>
      <c r="I34" s="175">
        <f>H34*D34</f>
        <v>3265.1080000000002</v>
      </c>
      <c r="J34" s="175">
        <f>H34*1.55</f>
        <v>65.726200000000006</v>
      </c>
      <c r="K34" s="178">
        <f>J34*D34</f>
        <v>5060.9174000000003</v>
      </c>
      <c r="L34" s="112"/>
    </row>
    <row r="35" spans="2:12" x14ac:dyDescent="0.3">
      <c r="B35" s="90" t="s">
        <v>50</v>
      </c>
      <c r="C35" s="25" t="s">
        <v>63</v>
      </c>
      <c r="D35" s="25">
        <v>84</v>
      </c>
      <c r="E35" s="4">
        <f>56.909</f>
        <v>56.908999999999999</v>
      </c>
      <c r="F35" s="4">
        <f>2.457</f>
        <v>2.4569999999999999</v>
      </c>
      <c r="G35" s="4">
        <f>1.631</f>
        <v>1.631</v>
      </c>
      <c r="H35" s="4">
        <f t="shared" ref="H35:H37" si="14">E35+F35+G35</f>
        <v>60.997</v>
      </c>
      <c r="I35" s="175">
        <f>H35*D35</f>
        <v>5123.7479999999996</v>
      </c>
      <c r="J35" s="175">
        <f t="shared" ref="J35:J37" si="15">H35*1.55</f>
        <v>94.545349999999999</v>
      </c>
      <c r="K35" s="178">
        <f>J35*D35</f>
        <v>7941.8094000000001</v>
      </c>
      <c r="L35" s="112"/>
    </row>
    <row r="36" spans="2:12" x14ac:dyDescent="0.3">
      <c r="B36" s="116" t="s">
        <v>56</v>
      </c>
      <c r="C36" s="25" t="s">
        <v>63</v>
      </c>
      <c r="D36" s="25">
        <v>84</v>
      </c>
      <c r="E36" s="4">
        <f>58.878</f>
        <v>58.878</v>
      </c>
      <c r="F36" s="4">
        <f>3.294</f>
        <v>3.294</v>
      </c>
      <c r="G36" s="4">
        <f>1.631</f>
        <v>1.631</v>
      </c>
      <c r="H36" s="4">
        <f t="shared" si="14"/>
        <v>63.802999999999997</v>
      </c>
      <c r="I36" s="175">
        <f t="shared" ref="I36" si="16">H36*D36</f>
        <v>5359.4519999999993</v>
      </c>
      <c r="J36" s="175">
        <f t="shared" si="15"/>
        <v>98.894649999999999</v>
      </c>
      <c r="K36" s="178">
        <f t="shared" ref="K36" si="17">J36*D36</f>
        <v>8307.150599999999</v>
      </c>
      <c r="L36" s="112"/>
    </row>
    <row r="37" spans="2:12" x14ac:dyDescent="0.3">
      <c r="B37" s="116" t="s">
        <v>56</v>
      </c>
      <c r="C37" s="25" t="s">
        <v>63</v>
      </c>
      <c r="D37" s="25">
        <v>84</v>
      </c>
      <c r="E37" s="4">
        <f>58.878</f>
        <v>58.878</v>
      </c>
      <c r="F37" s="4">
        <f>3.294</f>
        <v>3.294</v>
      </c>
      <c r="G37" s="4">
        <f>1.631</f>
        <v>1.631</v>
      </c>
      <c r="H37" s="4">
        <f t="shared" si="14"/>
        <v>63.802999999999997</v>
      </c>
      <c r="I37" s="175">
        <f>H37*D37</f>
        <v>5359.4519999999993</v>
      </c>
      <c r="J37" s="175">
        <f t="shared" si="15"/>
        <v>98.894649999999999</v>
      </c>
      <c r="K37" s="178">
        <f>J37*D37</f>
        <v>8307.150599999999</v>
      </c>
      <c r="L37" s="112"/>
    </row>
    <row r="38" spans="2:12" x14ac:dyDescent="0.3">
      <c r="B38" s="111"/>
      <c r="C38" s="25"/>
      <c r="D38" s="29">
        <f>SUM(D34:D37)</f>
        <v>329</v>
      </c>
      <c r="E38" s="25"/>
      <c r="F38" s="25"/>
      <c r="G38" s="25"/>
      <c r="H38" s="25"/>
      <c r="I38" s="176">
        <f>SUM(I34:I37)</f>
        <v>19107.759999999998</v>
      </c>
      <c r="J38" s="175"/>
      <c r="K38" s="181">
        <f>SUM(K34:K37)</f>
        <v>29617.027999999998</v>
      </c>
      <c r="L38" s="112" t="s">
        <v>26</v>
      </c>
    </row>
    <row r="39" spans="2:12" ht="15" thickBot="1" x14ac:dyDescent="0.35">
      <c r="B39" s="113"/>
      <c r="C39" s="114"/>
      <c r="D39" s="114"/>
      <c r="E39" s="114"/>
      <c r="F39" s="114"/>
      <c r="G39" s="114"/>
      <c r="H39" s="114"/>
      <c r="I39" s="182"/>
      <c r="J39" s="182"/>
      <c r="K39" s="183">
        <f>K38*10.764</f>
        <v>318797.68939199997</v>
      </c>
      <c r="L39" s="115" t="s">
        <v>27</v>
      </c>
    </row>
    <row r="40" spans="2:12" ht="15" thickBot="1" x14ac:dyDescent="0.35"/>
    <row r="41" spans="2:12" ht="15" thickBot="1" x14ac:dyDescent="0.35">
      <c r="B41" s="172" t="s">
        <v>69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4"/>
    </row>
    <row r="42" spans="2:12" ht="43.8" thickBot="1" x14ac:dyDescent="0.35">
      <c r="B42" s="108" t="s">
        <v>23</v>
      </c>
      <c r="C42" s="109" t="s">
        <v>24</v>
      </c>
      <c r="D42" s="109" t="s">
        <v>25</v>
      </c>
      <c r="E42" s="109" t="s">
        <v>28</v>
      </c>
      <c r="F42" s="109" t="s">
        <v>64</v>
      </c>
      <c r="G42" s="109" t="s">
        <v>65</v>
      </c>
      <c r="H42" s="109" t="s">
        <v>29</v>
      </c>
      <c r="I42" s="109" t="s">
        <v>30</v>
      </c>
      <c r="J42" s="109" t="s">
        <v>31</v>
      </c>
      <c r="K42" s="109" t="s">
        <v>32</v>
      </c>
      <c r="L42" s="110"/>
    </row>
    <row r="43" spans="2:12" x14ac:dyDescent="0.3">
      <c r="B43" s="90" t="s">
        <v>50</v>
      </c>
      <c r="C43" s="25" t="s">
        <v>63</v>
      </c>
      <c r="D43" s="25">
        <f>84-7</f>
        <v>77</v>
      </c>
      <c r="E43" s="4">
        <f>56.909</f>
        <v>56.908999999999999</v>
      </c>
      <c r="F43" s="4">
        <f>2.457</f>
        <v>2.4569999999999999</v>
      </c>
      <c r="G43" s="4">
        <f>1.631</f>
        <v>1.631</v>
      </c>
      <c r="H43" s="4">
        <f>E43+F43+G43</f>
        <v>60.997</v>
      </c>
      <c r="I43" s="175">
        <f>H43*D43</f>
        <v>4696.7690000000002</v>
      </c>
      <c r="J43" s="175">
        <f>H43*1.55</f>
        <v>94.545349999999999</v>
      </c>
      <c r="K43" s="178">
        <f>J43*D43</f>
        <v>7279.9919499999996</v>
      </c>
      <c r="L43" s="112"/>
    </row>
    <row r="44" spans="2:12" x14ac:dyDescent="0.3">
      <c r="B44" s="94" t="s">
        <v>37</v>
      </c>
      <c r="C44" s="25" t="s">
        <v>63</v>
      </c>
      <c r="D44" s="25">
        <v>84</v>
      </c>
      <c r="E44" s="4">
        <f>64.471</f>
        <v>64.471000000000004</v>
      </c>
      <c r="F44" s="4">
        <f>3.491</f>
        <v>3.4910000000000001</v>
      </c>
      <c r="G44" s="4">
        <f>1.974</f>
        <v>1.974</v>
      </c>
      <c r="H44" s="4">
        <f t="shared" ref="H44:H46" si="18">E44+F44+G44</f>
        <v>69.936000000000007</v>
      </c>
      <c r="I44" s="175">
        <f>H44*D44</f>
        <v>5874.6240000000007</v>
      </c>
      <c r="J44" s="175">
        <f t="shared" ref="J44:J46" si="19">H44*1.55</f>
        <v>108.40080000000002</v>
      </c>
      <c r="K44" s="178">
        <f>J44*D44</f>
        <v>9105.6672000000017</v>
      </c>
      <c r="L44" s="112"/>
    </row>
    <row r="45" spans="2:12" x14ac:dyDescent="0.3">
      <c r="B45" s="116" t="s">
        <v>52</v>
      </c>
      <c r="C45" s="25" t="s">
        <v>63</v>
      </c>
      <c r="D45" s="25">
        <v>84</v>
      </c>
      <c r="E45" s="4">
        <f>85.811</f>
        <v>85.811000000000007</v>
      </c>
      <c r="F45" s="4">
        <f>3.904</f>
        <v>3.9039999999999999</v>
      </c>
      <c r="G45" s="4">
        <f>2.118</f>
        <v>2.1179999999999999</v>
      </c>
      <c r="H45" s="4">
        <f t="shared" si="18"/>
        <v>91.832999999999998</v>
      </c>
      <c r="I45" s="175">
        <f t="shared" ref="I45" si="20">H45*D45</f>
        <v>7713.9719999999998</v>
      </c>
      <c r="J45" s="175">
        <f t="shared" si="19"/>
        <v>142.34115</v>
      </c>
      <c r="K45" s="178">
        <f t="shared" ref="K45" si="21">J45*D45</f>
        <v>11956.6566</v>
      </c>
      <c r="L45" s="112"/>
    </row>
    <row r="46" spans="2:12" x14ac:dyDescent="0.3">
      <c r="B46" s="116" t="s">
        <v>51</v>
      </c>
      <c r="C46" s="25" t="s">
        <v>63</v>
      </c>
      <c r="D46" s="25">
        <v>84</v>
      </c>
      <c r="E46" s="4">
        <f>93.006</f>
        <v>93.006</v>
      </c>
      <c r="F46" s="4">
        <f>4.087</f>
        <v>4.0869999999999997</v>
      </c>
      <c r="G46" s="4">
        <f>2.45</f>
        <v>2.4500000000000002</v>
      </c>
      <c r="H46" s="4">
        <f t="shared" si="18"/>
        <v>99.543000000000006</v>
      </c>
      <c r="I46" s="175">
        <f>H46*D46</f>
        <v>8361.612000000001</v>
      </c>
      <c r="J46" s="175">
        <f t="shared" si="19"/>
        <v>154.29165</v>
      </c>
      <c r="K46" s="178">
        <f>J46*D46</f>
        <v>12960.498600000001</v>
      </c>
      <c r="L46" s="112"/>
    </row>
    <row r="47" spans="2:12" x14ac:dyDescent="0.3">
      <c r="B47" s="111"/>
      <c r="C47" s="25"/>
      <c r="D47" s="29">
        <f>SUM(D43:D46)</f>
        <v>329</v>
      </c>
      <c r="E47" s="25"/>
      <c r="F47" s="25"/>
      <c r="G47" s="25"/>
      <c r="H47" s="25"/>
      <c r="I47" s="176">
        <f>SUM(I43:I46)</f>
        <v>26646.976999999999</v>
      </c>
      <c r="J47" s="175"/>
      <c r="K47" s="181">
        <f>SUM(K43:K46)</f>
        <v>41302.814350000001</v>
      </c>
      <c r="L47" s="112" t="s">
        <v>26</v>
      </c>
    </row>
    <row r="48" spans="2:12" ht="15" thickBot="1" x14ac:dyDescent="0.35">
      <c r="B48" s="113"/>
      <c r="C48" s="114"/>
      <c r="D48" s="114"/>
      <c r="E48" s="114"/>
      <c r="F48" s="114"/>
      <c r="G48" s="114"/>
      <c r="H48" s="114"/>
      <c r="I48" s="182"/>
      <c r="J48" s="182"/>
      <c r="K48" s="183">
        <f>K47*10.764</f>
        <v>444583.4936634</v>
      </c>
      <c r="L48" s="115" t="s">
        <v>27</v>
      </c>
    </row>
    <row r="50" spans="2:11" x14ac:dyDescent="0.3">
      <c r="B50" t="s">
        <v>70</v>
      </c>
      <c r="D50" s="117">
        <f>D11+D20+D29+D38+D47</f>
        <v>1645</v>
      </c>
      <c r="E50" s="117">
        <f t="shared" ref="E50:J50" si="22">E12+E21+E30+E39+E48</f>
        <v>0</v>
      </c>
      <c r="F50" s="117">
        <f t="shared" si="22"/>
        <v>0</v>
      </c>
      <c r="G50" s="117">
        <f t="shared" si="22"/>
        <v>0</v>
      </c>
      <c r="H50" s="117">
        <f t="shared" si="22"/>
        <v>0</v>
      </c>
      <c r="I50" s="184">
        <f>I11+I20+I29+I38+I47</f>
        <v>117265.04999999999</v>
      </c>
      <c r="J50" s="185">
        <f t="shared" si="22"/>
        <v>0</v>
      </c>
      <c r="K50" s="184">
        <f>K12+K21+K30+K39+K48</f>
        <v>1956473.54721</v>
      </c>
    </row>
    <row r="51" spans="2:11" x14ac:dyDescent="0.3">
      <c r="I51" s="186"/>
      <c r="J51" s="186"/>
      <c r="K51" s="186"/>
    </row>
  </sheetData>
  <mergeCells count="5">
    <mergeCell ref="B5:L5"/>
    <mergeCell ref="B14:L14"/>
    <mergeCell ref="B23:L23"/>
    <mergeCell ref="B32:L32"/>
    <mergeCell ref="B41:L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T1</vt:lpstr>
      <vt:lpstr>T2</vt:lpstr>
      <vt:lpstr>T3</vt:lpstr>
      <vt:lpstr>T4</vt:lpstr>
      <vt:lpstr>T5</vt:lpstr>
      <vt:lpstr>SUMMARY</vt:lpstr>
      <vt:lpstr>'T1'!Print_Area</vt:lpstr>
      <vt:lpstr>'T2'!Print_Area</vt:lpstr>
      <vt:lpstr>'T3'!Print_Area</vt:lpstr>
      <vt:lpstr>'T4'!Print_Area</vt:lpstr>
      <vt:lpstr>'T5'!Print_Area</vt:lpstr>
      <vt:lpstr>'T1'!Print_Titles</vt:lpstr>
      <vt:lpstr>'T2'!Print_Titles</vt:lpstr>
      <vt:lpstr>'T3'!Print_Titles</vt:lpstr>
      <vt:lpstr>'T4'!Print_Titles</vt:lpstr>
      <vt:lpstr>'T5'!Print_Titles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 Sawant</dc:creator>
  <cp:lastModifiedBy>Nivedita P</cp:lastModifiedBy>
  <cp:lastPrinted>2019-08-20T04:54:32Z</cp:lastPrinted>
  <dcterms:created xsi:type="dcterms:W3CDTF">2019-06-02T14:51:30Z</dcterms:created>
  <dcterms:modified xsi:type="dcterms:W3CDTF">2024-10-13T19:24:33Z</dcterms:modified>
</cp:coreProperties>
</file>