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Santacruz (E)\Niklesh Ashok Mhadhave\"/>
    </mc:Choice>
  </mc:AlternateContent>
  <xr:revisionPtr revIDLastSave="0" documentId="13_ncr:1_{30DE0D4E-DA82-45A3-86DA-A4D1EB988358}" xr6:coauthVersionLast="36" xr6:coauthVersionMax="36" xr10:uidLastSave="{00000000-0000-0000-0000-000000000000}"/>
  <bookViews>
    <workbookView xWindow="0" yWindow="0" windowWidth="21570" windowHeight="787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25" i="4" l="1"/>
  <c r="R21" i="4"/>
  <c r="R22" i="4"/>
  <c r="R23" i="4"/>
  <c r="R24" i="4"/>
  <c r="R20" i="4"/>
  <c r="P6" i="4"/>
  <c r="P17" i="4"/>
  <c r="J19" i="4"/>
  <c r="P8" i="4" l="1"/>
  <c r="Q8" i="4" s="1"/>
  <c r="Q7" i="4"/>
  <c r="P7" i="4"/>
  <c r="Q6" i="4"/>
  <c r="Q5" i="4"/>
  <c r="Q4" i="4"/>
  <c r="P3" i="4"/>
  <c r="P2" i="4"/>
  <c r="Q12" i="4" l="1"/>
  <c r="P12" i="4"/>
  <c r="P11" i="4"/>
  <c r="Q11" i="4" s="1"/>
  <c r="Q10" i="4"/>
  <c r="P10" i="4"/>
  <c r="P9" i="4"/>
  <c r="Q9" i="4" s="1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<sst xmlns="http://schemas.openxmlformats.org/spreadsheetml/2006/main" count="125" uniqueCount="22">
  <si>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</si>
  <si>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</si>
  <si>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</si>
  <si>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</si>
  <si>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</si>
  <si>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</si>
  <si>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</si>
  <si>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</si>
  <si>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</si>
  <si>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</si>
  <si>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</si>
  <si>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</si>
  <si>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</si>
  <si>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agreement  - 07.02.2025</t>
  </si>
  <si>
    <t xml:space="preserve"> Flat No. 501, 5th Floor, Wing - B, Parishram SRA CHSL, Chakkikhan, Santacruz East, Mumbai,</t>
  </si>
  <si>
    <t>ca</t>
  </si>
  <si>
    <t>rate</t>
  </si>
  <si>
    <t>fmv</t>
  </si>
  <si>
    <t>possession ltr  = 2010</t>
  </si>
  <si>
    <t>bua</t>
  </si>
  <si>
    <t>mca</t>
  </si>
  <si>
    <t>ls - 50 lakhs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</si>
</sst>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12</xdr:col>
      <xdr:colOff>95250</xdr:colOff>
      <xdr:row>46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DDA18B-FAC4-438E-B03F-35A392704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800850" cy="83153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420350</xdr:colOff>
      <xdr:row>51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1F6184-8149-4860-A9E4-E16C23C312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54750" cy="86689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448929</xdr:colOff>
      <xdr:row>46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FD15D4-9FA1-4779-BC1B-874960426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83329" cy="87165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363192</xdr:colOff>
      <xdr:row>48</xdr:row>
      <xdr:rowOff>58361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1C55F9-7F5C-46A7-A469-8A6F4C9F86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97592" cy="86784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E1" zoomScaleNormal="100" workbookViewId="0">
      <selection activeCell="G20" sqref="G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225</v>
      </c>
      <c r="C2" s="4">
        <f>B2*1.2</f>
        <v>270</v>
      </c>
      <c r="D2" s="4">
        <f t="shared" ref="D2:D13" si="2">C2*1.2</f>
        <v>324</v>
      </c>
      <c r="E2" s="5">
        <f t="shared" ref="E2:E13" si="3">R2</f>
        <v>4300000</v>
      </c>
      <c r="F2" s="14">
        <f t="shared" ref="F2:F13" si="4">ROUND((E2/B2),0)</f>
        <v>19111</v>
      </c>
      <c r="G2" s="10">
        <f t="shared" ref="G2:G13" si="5">ROUND((E2/C2),0)</f>
        <v>15926</v>
      </c>
      <c r="H2" s="10">
        <f t="shared" ref="H2:H13" si="6">ROUND((E2/D2),0)</f>
        <v>13272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8" si="8">O2/1.2</f>
        <v>0</v>
      </c>
      <c r="Q2">
        <v>225</v>
      </c>
      <c r="R2" s="2">
        <v>4300000</v>
      </c>
      <c r="S2" s="8"/>
      <c r="T2" s="8"/>
    </row>
    <row r="3" spans="1:20" x14ac:dyDescent="0.25">
      <c r="A3" s="4">
        <f t="shared" si="0"/>
        <v>0</v>
      </c>
      <c r="B3" s="4">
        <f t="shared" si="1"/>
        <v>180</v>
      </c>
      <c r="C3" s="4">
        <f t="shared" ref="C3:C15" si="9">B3*1.2</f>
        <v>216</v>
      </c>
      <c r="D3" s="4">
        <f t="shared" si="2"/>
        <v>259.2</v>
      </c>
      <c r="E3" s="5">
        <f t="shared" si="3"/>
        <v>6300000</v>
      </c>
      <c r="F3" s="10">
        <f t="shared" si="4"/>
        <v>35000</v>
      </c>
      <c r="G3" s="10">
        <f t="shared" si="5"/>
        <v>29167</v>
      </c>
      <c r="H3" s="10">
        <f t="shared" si="6"/>
        <v>24306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180</v>
      </c>
      <c r="R3" s="2">
        <v>6300000</v>
      </c>
      <c r="S3" s="8"/>
      <c r="T3" s="8"/>
    </row>
    <row r="4" spans="1:20" x14ac:dyDescent="0.25">
      <c r="A4" s="4">
        <f t="shared" si="0"/>
        <v>0</v>
      </c>
      <c r="B4" s="4">
        <f t="shared" si="1"/>
        <v>250</v>
      </c>
      <c r="C4" s="4">
        <f t="shared" si="9"/>
        <v>300</v>
      </c>
      <c r="D4" s="4">
        <f t="shared" si="2"/>
        <v>360</v>
      </c>
      <c r="E4" s="5">
        <f t="shared" si="3"/>
        <v>6000000</v>
      </c>
      <c r="F4" s="14">
        <f t="shared" si="4"/>
        <v>24000</v>
      </c>
      <c r="G4" s="10">
        <f t="shared" si="5"/>
        <v>20000</v>
      </c>
      <c r="H4" s="10">
        <f t="shared" si="6"/>
        <v>16667</v>
      </c>
      <c r="I4" s="4" t="e">
        <f>#REF!</f>
        <v>#REF!</v>
      </c>
      <c r="J4" s="4">
        <f t="shared" si="7"/>
        <v>0</v>
      </c>
      <c r="O4">
        <v>0</v>
      </c>
      <c r="P4">
        <v>300</v>
      </c>
      <c r="Q4">
        <f t="shared" ref="Q2:Q8" si="10">P4/1.2</f>
        <v>250</v>
      </c>
      <c r="R4" s="2">
        <v>6000000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320.83333333333337</v>
      </c>
      <c r="C5" s="4">
        <f t="shared" si="9"/>
        <v>385.00000000000006</v>
      </c>
      <c r="D5" s="4">
        <f t="shared" si="2"/>
        <v>462.00000000000006</v>
      </c>
      <c r="E5" s="5">
        <f t="shared" si="3"/>
        <v>6500000</v>
      </c>
      <c r="F5" s="14">
        <f t="shared" si="4"/>
        <v>20260</v>
      </c>
      <c r="G5" s="10">
        <f t="shared" si="5"/>
        <v>16883</v>
      </c>
      <c r="H5" s="10">
        <f t="shared" si="6"/>
        <v>14069</v>
      </c>
      <c r="I5" s="4" t="e">
        <f>#REF!</f>
        <v>#REF!</v>
      </c>
      <c r="J5" s="4">
        <f t="shared" si="7"/>
        <v>0</v>
      </c>
      <c r="O5">
        <v>0</v>
      </c>
      <c r="P5">
        <v>385</v>
      </c>
      <c r="Q5">
        <f t="shared" si="10"/>
        <v>320.83333333333337</v>
      </c>
      <c r="R5" s="2">
        <v>6500000</v>
      </c>
      <c r="S5" s="8"/>
      <c r="T5" s="8"/>
    </row>
    <row r="6" spans="1:20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5">
        <f t="shared" si="3"/>
        <v>0</v>
      </c>
      <c r="F6" s="10" t="e">
        <f t="shared" si="4"/>
        <v>#DIV/0!</v>
      </c>
      <c r="G6" s="10" t="e">
        <f t="shared" si="5"/>
        <v>#DIV/0!</v>
      </c>
      <c r="H6" s="10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>O6/1.2</f>
        <v>0</v>
      </c>
      <c r="Q6">
        <f t="shared" si="10"/>
        <v>0</v>
      </c>
      <c r="R6" s="2">
        <v>0</v>
      </c>
      <c r="S6" s="8"/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4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ref="P9:P12" si="11">O9/1.2</f>
        <v>0</v>
      </c>
      <c r="Q9">
        <f t="shared" ref="Q9:Q12" si="12">P9/1.2</f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1"/>
        <v>0</v>
      </c>
      <c r="Q10">
        <f t="shared" si="12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1"/>
        <v>0</v>
      </c>
      <c r="Q11">
        <f t="shared" si="12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3">O13/1.2</f>
        <v>0</v>
      </c>
      <c r="Q13">
        <f t="shared" ref="Q13" si="14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5">C14*1.2</f>
        <v>0</v>
      </c>
      <c r="E14" s="5">
        <f t="shared" ref="E14:E15" si="16">R14</f>
        <v>0</v>
      </c>
      <c r="F14" s="10" t="e">
        <f t="shared" ref="F14:F15" si="17">ROUND((E14/B14),0)</f>
        <v>#DIV/0!</v>
      </c>
      <c r="G14" s="10" t="e">
        <f t="shared" ref="G14:G15" si="18">ROUND((E14/C14),0)</f>
        <v>#DIV/0!</v>
      </c>
      <c r="H14" s="4" t="e">
        <f t="shared" ref="H14:H15" si="19">ROUND((E14/D14),0)</f>
        <v>#DIV/0!</v>
      </c>
      <c r="I14" s="4" t="e">
        <f>#REF!</f>
        <v>#REF!</v>
      </c>
      <c r="J14" s="4">
        <f t="shared" ref="J14:J15" si="20">S14</f>
        <v>0</v>
      </c>
      <c r="O14">
        <v>0</v>
      </c>
      <c r="P14">
        <f t="shared" ref="P14:P15" si="21">O14/1.2</f>
        <v>0</v>
      </c>
      <c r="Q14">
        <f t="shared" ref="Q14:Q15" si="22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5"/>
        <v>0</v>
      </c>
      <c r="E15" s="5">
        <f t="shared" si="16"/>
        <v>0</v>
      </c>
      <c r="F15" s="10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 t="e">
        <f>#REF!</f>
        <v>#REF!</v>
      </c>
      <c r="J15" s="4">
        <f t="shared" si="20"/>
        <v>0</v>
      </c>
      <c r="O15">
        <v>0</v>
      </c>
      <c r="P15">
        <f t="shared" si="21"/>
        <v>0</v>
      </c>
      <c r="Q15">
        <f t="shared" si="22"/>
        <v>0</v>
      </c>
      <c r="R15" s="2">
        <v>0</v>
      </c>
      <c r="S15" s="8"/>
      <c r="T15" s="8"/>
    </row>
    <row r="16" spans="1:20" x14ac:dyDescent="0.25">
      <c r="I16" t="s">
        <v>14</v>
      </c>
    </row>
    <row r="17" spans="7:24" x14ac:dyDescent="0.25">
      <c r="I17" t="s">
        <v>15</v>
      </c>
      <c r="J17">
        <v>225</v>
      </c>
      <c r="O17" t="s">
        <v>19</v>
      </c>
      <c r="P17">
        <f>25.09*10.764</f>
        <v>270.06876</v>
      </c>
    </row>
    <row r="18" spans="7:24" x14ac:dyDescent="0.25">
      <c r="I18" t="s">
        <v>16</v>
      </c>
      <c r="J18">
        <v>20000</v>
      </c>
    </row>
    <row r="19" spans="7:24" x14ac:dyDescent="0.25">
      <c r="I19" t="s">
        <v>17</v>
      </c>
      <c r="J19">
        <f>J18*J17</f>
        <v>4500000</v>
      </c>
      <c r="P19" t="s">
        <v>20</v>
      </c>
    </row>
    <row r="20" spans="7:24" x14ac:dyDescent="0.25">
      <c r="P20">
        <v>11.5</v>
      </c>
      <c r="Q20">
        <v>10.34</v>
      </c>
      <c r="R20">
        <f>Q20*P20</f>
        <v>118.91</v>
      </c>
    </row>
    <row r="21" spans="7:24" x14ac:dyDescent="0.25">
      <c r="P21">
        <v>6.5</v>
      </c>
      <c r="Q21">
        <v>3.41</v>
      </c>
      <c r="R21">
        <f t="shared" ref="R21:R24" si="23">Q21*P21</f>
        <v>22.164999999999999</v>
      </c>
    </row>
    <row r="22" spans="7:24" x14ac:dyDescent="0.25">
      <c r="G22" s="6"/>
      <c r="H22" s="6"/>
      <c r="I22" t="s">
        <v>13</v>
      </c>
      <c r="P22">
        <v>5.16</v>
      </c>
      <c r="Q22">
        <v>10.41</v>
      </c>
      <c r="R22">
        <f t="shared" si="23"/>
        <v>53.715600000000002</v>
      </c>
    </row>
    <row r="23" spans="7:24" x14ac:dyDescent="0.25">
      <c r="I23" t="s">
        <v>18</v>
      </c>
      <c r="P23">
        <v>3.66</v>
      </c>
      <c r="Q23">
        <v>4.7</v>
      </c>
      <c r="R23">
        <f t="shared" si="23"/>
        <v>17.202000000000002</v>
      </c>
    </row>
    <row r="24" spans="7:24" x14ac:dyDescent="0.25">
      <c r="P24" s="11">
        <v>2.77</v>
      </c>
      <c r="Q24" s="11">
        <v>4.5999999999999996</v>
      </c>
      <c r="R24">
        <f t="shared" si="23"/>
        <v>12.741999999999999</v>
      </c>
      <c r="T24" s="11"/>
      <c r="U24" s="11"/>
      <c r="V24" s="11"/>
      <c r="W24" s="11"/>
      <c r="X24" s="11"/>
    </row>
    <row r="25" spans="7:24" x14ac:dyDescent="0.25">
      <c r="P25" s="11"/>
      <c r="Q25" s="13"/>
      <c r="R25" s="13">
        <f>SUM(R20:R24)</f>
        <v>224.73459999999997</v>
      </c>
      <c r="T25" s="13"/>
      <c r="U25" s="13"/>
      <c r="V25" s="11"/>
      <c r="W25" s="11"/>
      <c r="X25" s="11"/>
    </row>
    <row r="26" spans="7:24" x14ac:dyDescent="0.25">
      <c r="I26" t="s">
        <v>21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3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J34" sqref="J34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2025-02-21T07:01:43Z</dcterms:modified>
</cp:coreProperties>
</file>