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S8" i="1"/>
  <c r="S9" i="1" s="1"/>
  <c r="S6" i="1"/>
  <c r="S4" i="1"/>
  <c r="S3" i="1"/>
  <c r="S12" i="1" s="1"/>
  <c r="S10" i="1" l="1"/>
  <c r="S11" i="1" s="1"/>
  <c r="S13" i="1" s="1"/>
  <c r="S16" i="1" s="1"/>
  <c r="S20" i="1" l="1"/>
  <c r="S17" i="1"/>
  <c r="S18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<sst xmlns="http://schemas.openxmlformats.org/spreadsheetml/2006/main" count="26" uniqueCount="25">
  <si>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</si>
  <si>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</si>
  <si>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</si>
  <si>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</si>
  <si>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</si>
  <si>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</si>
  <si>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</si>
  <si>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</si>
  <si>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</si>
  <si>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</si>
  <si>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</si>
  <si>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</si>
  <si>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</si>
  <si>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</si>
  <si>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</si>
  <si>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</si>
  <si>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</si>
  <si>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</si>
  <si>
    <t xml:space="preserve">Page No. </t>
  </si>
  <si>
    <t>Point</t>
  </si>
  <si>
    <t>Changes</t>
  </si>
  <si>
    <t>Area as per Sale Deed</t>
  </si>
  <si>
    <t>MS Gate &amp; MS Rolling Shutter</t>
  </si>
  <si>
    <t>Built up Area = 1608.00 (Area as per Sale Deed)</t>
  </si>
  <si>
    <t>Price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</si>
</sst>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  <xf numFmtId="0" fontId="0" fillId="0" borderId="0" xfId="0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3</xdr:row>
      <xdr:rowOff>0</xdr:rowOff>
    </xdr:from>
    <xdr:to>
      <xdr:col>12</xdr:col>
      <xdr:colOff>104775</xdr:colOff>
      <xdr:row>5</xdr:row>
      <xdr:rowOff>19111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6825" y="838200"/>
          <a:ext cx="6153150" cy="438211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5</xdr:row>
      <xdr:rowOff>19050</xdr:rowOff>
    </xdr:from>
    <xdr:to>
      <xdr:col>12</xdr:col>
      <xdr:colOff>105631</xdr:colOff>
      <xdr:row>6</xdr:row>
      <xdr:rowOff>95290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5875" y="1276350"/>
          <a:ext cx="6134956" cy="28579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7</xdr:row>
      <xdr:rowOff>28575</xdr:rowOff>
    </xdr:from>
    <xdr:to>
      <xdr:col>12</xdr:col>
      <xdr:colOff>76200</xdr:colOff>
      <xdr:row>7</xdr:row>
      <xdr:rowOff>419155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23975" y="1704975"/>
          <a:ext cx="6067425" cy="390580"/>
        </a:xfrm>
        <a:prstGeom prst="rect">
          <a:avLst/>
        </a:prstGeom>
      </xdr:spPr>
    </xdr:pic>
    <xdr:clientData/>
  </xdr:twoCellAnchor>
  <xdr:twoCellAnchor editAs="oneCell">
    <xdr:from>
      <xdr:col>1</xdr:col>
      <xdr:colOff>552450</xdr:colOff>
      <xdr:row>7</xdr:row>
      <xdr:rowOff>1123950</xdr:rowOff>
    </xdr:from>
    <xdr:to>
      <xdr:col>12</xdr:col>
      <xdr:colOff>38099</xdr:colOff>
      <xdr:row>16</xdr:row>
      <xdr:rowOff>66674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62050" y="2800350"/>
          <a:ext cx="6191249" cy="1771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O15" sqref="O15"/>
    </sheetView>
  </sheetViews>
  <sheetFormatPr defaultRowHeight="15" x14ac:dyDescent="0.25"/>
  <cols>
    <col min="18" max="18" width="29.85546875" customWidth="1"/>
    <col min="19" max="19" width="13.7109375" bestFit="1" customWidth="1"/>
  </cols>
  <sheetData>
    <row r="1" spans="1:19" ht="16.5" x14ac:dyDescent="0.3">
      <c r="R1" s="1" t="s">
        <v>0</v>
      </c>
      <c r="S1" s="2">
        <v>7500</v>
      </c>
    </row>
    <row r="2" spans="1:19" ht="33" x14ac:dyDescent="0.3">
      <c r="R2" s="3" t="s">
        <v>1</v>
      </c>
      <c r="S2" s="2">
        <v>1800</v>
      </c>
    </row>
    <row r="3" spans="1:19" ht="16.5" x14ac:dyDescent="0.3">
      <c r="A3" t="s">
        <v>18</v>
      </c>
      <c r="B3" t="s">
        <v>19</v>
      </c>
      <c r="C3" t="s">
        <v>20</v>
      </c>
      <c r="R3" s="1" t="s">
        <v>2</v>
      </c>
      <c r="S3" s="2">
        <f>S1-S2</f>
        <v>5700</v>
      </c>
    </row>
    <row r="4" spans="1:19" ht="16.5" x14ac:dyDescent="0.3">
      <c r="A4">
        <v>5</v>
      </c>
      <c r="B4">
        <v>15</v>
      </c>
      <c r="N4" t="s">
        <v>21</v>
      </c>
      <c r="R4" s="1" t="s">
        <v>3</v>
      </c>
      <c r="S4" s="2">
        <f>S2*1</f>
        <v>1800</v>
      </c>
    </row>
    <row r="5" spans="1:19" ht="16.5" x14ac:dyDescent="0.3">
      <c r="R5" s="1" t="s">
        <v>4</v>
      </c>
      <c r="S5" s="4">
        <v>9</v>
      </c>
    </row>
    <row r="6" spans="1:19" ht="16.5" x14ac:dyDescent="0.3">
      <c r="A6">
        <v>6</v>
      </c>
      <c r="B6">
        <v>3</v>
      </c>
      <c r="N6" t="s">
        <v>22</v>
      </c>
      <c r="R6" s="1" t="s">
        <v>5</v>
      </c>
      <c r="S6" s="4">
        <f>S7-S5</f>
        <v>51</v>
      </c>
    </row>
    <row r="7" spans="1:19" ht="16.5" x14ac:dyDescent="0.3">
      <c r="R7" s="1" t="s">
        <v>6</v>
      </c>
      <c r="S7" s="4">
        <v>60</v>
      </c>
    </row>
    <row r="8" spans="1:19" ht="90.75" customHeight="1" x14ac:dyDescent="0.3">
      <c r="A8">
        <v>7</v>
      </c>
      <c r="B8">
        <v>9</v>
      </c>
      <c r="N8" s="14" t="s">
        <v>23</v>
      </c>
      <c r="O8" s="14"/>
      <c r="P8" s="14"/>
      <c r="R8" s="3" t="s">
        <v>7</v>
      </c>
      <c r="S8" s="4">
        <f>90*S5/S7</f>
        <v>13.5</v>
      </c>
    </row>
    <row r="9" spans="1:19" ht="16.5" x14ac:dyDescent="0.3">
      <c r="R9" s="1"/>
      <c r="S9" s="5">
        <f>S8%</f>
        <v>0.13500000000000001</v>
      </c>
    </row>
    <row r="10" spans="1:19" ht="16.5" x14ac:dyDescent="0.3">
      <c r="A10">
        <v>7</v>
      </c>
      <c r="M10" t="s">
        <v>24</v>
      </c>
      <c r="R10" s="1" t="s">
        <v>8</v>
      </c>
      <c r="S10" s="2">
        <f>S4*S9</f>
        <v>243.00000000000003</v>
      </c>
    </row>
    <row r="11" spans="1:19" ht="16.5" x14ac:dyDescent="0.3">
      <c r="R11" s="1" t="s">
        <v>9</v>
      </c>
      <c r="S11" s="2">
        <f>S4-S10</f>
        <v>1557</v>
      </c>
    </row>
    <row r="12" spans="1:19" ht="16.5" x14ac:dyDescent="0.3">
      <c r="R12" s="1" t="s">
        <v>2</v>
      </c>
      <c r="S12" s="2">
        <f>S3</f>
        <v>5700</v>
      </c>
    </row>
    <row r="13" spans="1:19" ht="16.5" x14ac:dyDescent="0.3">
      <c r="R13" s="1" t="s">
        <v>10</v>
      </c>
      <c r="S13" s="2">
        <f>S12+S11</f>
        <v>7257</v>
      </c>
    </row>
    <row r="14" spans="1:19" ht="16.5" x14ac:dyDescent="0.3">
      <c r="R14" s="1"/>
      <c r="S14" s="4"/>
    </row>
    <row r="15" spans="1:19" ht="16.5" x14ac:dyDescent="0.3">
      <c r="R15" s="6" t="s">
        <v>11</v>
      </c>
      <c r="S15" s="7">
        <v>1340</v>
      </c>
    </row>
    <row r="16" spans="1:19" ht="16.5" x14ac:dyDescent="0.3">
      <c r="R16" s="6" t="s">
        <v>12</v>
      </c>
      <c r="S16" s="8">
        <f>S13*S15</f>
        <v>9724380</v>
      </c>
    </row>
    <row r="17" spans="18:19" ht="16.5" x14ac:dyDescent="0.3">
      <c r="R17" s="9" t="s">
        <v>13</v>
      </c>
      <c r="S17" s="10">
        <f>S16*90%</f>
        <v>8751942</v>
      </c>
    </row>
    <row r="18" spans="18:19" ht="16.5" x14ac:dyDescent="0.3">
      <c r="R18" s="9" t="s">
        <v>14</v>
      </c>
      <c r="S18" s="10">
        <f>S16*80%</f>
        <v>7779504</v>
      </c>
    </row>
    <row r="19" spans="18:19" ht="16.5" x14ac:dyDescent="0.3">
      <c r="R19" s="9" t="s">
        <v>15</v>
      </c>
      <c r="S19" s="10">
        <f>S15*S2*1.2</f>
        <v>2894400</v>
      </c>
    </row>
    <row r="20" spans="18:19" ht="16.5" x14ac:dyDescent="0.3">
      <c r="R20" s="11" t="s">
        <v>16</v>
      </c>
      <c r="S20" s="10">
        <f>S16*0.03/12</f>
        <v>24310.949999999997</v>
      </c>
    </row>
    <row r="21" spans="18:19" ht="16.5" x14ac:dyDescent="0.3">
      <c r="R21" s="12" t="s">
        <v>17</v>
      </c>
      <c r="S21" s="13"/>
    </row>
  </sheetData>
  <mergeCells count="1">
    <mergeCell ref="N8:P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2025-02-22T09:50:14Z</dcterms:modified>
</cp:coreProperties>
</file>