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34" i="4" l="1"/>
  <c r="P9" i="4" l="1"/>
  <c r="Q9" i="4" s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H8" i="4" l="1"/>
  <c r="H6" i="4"/>
  <c r="H4" i="4"/>
  <c r="C3" i="4"/>
  <c r="D3" i="4" s="1"/>
  <c r="H3" i="4" s="1"/>
  <c r="H9" i="4"/>
  <c r="G8" i="4"/>
  <c r="G9" i="4"/>
  <c r="F8" i="4"/>
  <c r="F9" i="4"/>
  <c r="H5" i="4"/>
  <c r="H7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G3" i="4" l="1"/>
  <c r="W28" i="4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<sst xmlns="http://schemas.openxmlformats.org/spreadsheetml/2006/main" count="48" uniqueCount="42">
  <si>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</si>
  <si>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</si>
  <si>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</si>
  <si>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</si>
  <si>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</si>
  <si>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</si>
  <si>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</si>
  <si>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</si>
  <si>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</si>
  <si>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</si>
  <si>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</si>
  <si>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</si>
  <si>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</si>
  <si>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</si>
  <si>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</si>
  <si>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</si>
  <si>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</si>
  <si>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</si>
  <si>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</si>
  <si>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</si>
  <si>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</si>
  <si>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</si>
  <si>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</si>
  <si>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</si>
  <si>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</si>
  <si>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</si>
  <si>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</si>
  <si>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</si>
  <si>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</si>
  <si>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</si>
  <si>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</si>
  <si>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</si>
  <si>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</si>
  <si>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</si>
  <si>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</si>
  <si>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</si>
  <si>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</si>
  <si>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</si>
  <si>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</si>
  <si>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</si>
  <si>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Kalyan )  - Mr. Yogendra Ashokkumar Mishra &amp; Mrs. Sunita Yogendra Mishra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</si>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</sst>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48482</xdr:colOff>
      <xdr:row>29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144482" cy="52490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20</xdr:col>
      <xdr:colOff>134900</xdr:colOff>
      <xdr:row>31</xdr:row>
      <xdr:rowOff>10324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1107700" cy="5725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19</xdr:col>
      <xdr:colOff>553974</xdr:colOff>
      <xdr:row>32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0917174" cy="5801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14</xdr:col>
      <xdr:colOff>58009</xdr:colOff>
      <xdr:row>32</xdr:row>
      <xdr:rowOff>19771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6154009" cy="5163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600925</xdr:colOff>
      <xdr:row>29</xdr:row>
      <xdr:rowOff>67402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087325" cy="5210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553293</xdr:colOff>
      <xdr:row>29</xdr:row>
      <xdr:rowOff>172172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39693" cy="5172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19904</xdr:colOff>
      <xdr:row>34</xdr:row>
      <xdr:rowOff>181718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115904" cy="5325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20</xdr:col>
      <xdr:colOff>851</xdr:colOff>
      <xdr:row>29</xdr:row>
      <xdr:rowOff>67402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96851" cy="52109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17</xdr:col>
      <xdr:colOff>506002</xdr:colOff>
      <xdr:row>28</xdr:row>
      <xdr:rowOff>38850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430802" cy="5372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58519</xdr:colOff>
      <xdr:row>31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12119" cy="5801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20</xdr:col>
      <xdr:colOff>1532</xdr:colOff>
      <xdr:row>30</xdr:row>
      <xdr:rowOff>181771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974332" cy="5706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25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9" si="0">N3</f>
        <v>0</v>
      </c>
      <c r="B3" s="45">
        <f t="shared" ref="B3:B9" si="1">Q3</f>
        <v>444</v>
      </c>
      <c r="C3" s="45">
        <f>B3*1.2</f>
        <v>532.79999999999995</v>
      </c>
      <c r="D3" s="45">
        <f t="shared" ref="D3:D9" si="2">C3*1.2</f>
        <v>639.3599999999999</v>
      </c>
      <c r="E3" s="46">
        <f t="shared" ref="E3:E9" si="3">R3</f>
        <v>2600000</v>
      </c>
      <c r="F3" s="45">
        <f t="shared" ref="F3:F9" si="4">ROUND((E3/B3),0)</f>
        <v>5856</v>
      </c>
      <c r="G3" s="45">
        <f t="shared" ref="G3:G9" si="5">ROUND((E3/C3),0)</f>
        <v>4880</v>
      </c>
      <c r="H3" s="45">
        <f t="shared" ref="H3:H9" si="6">ROUND((E3/D3),0)</f>
        <v>4067</v>
      </c>
      <c r="I3" s="45" t="e">
        <f>#REF!</f>
        <v>#REF!</v>
      </c>
      <c r="J3" s="45">
        <f t="shared" ref="J3:J9" si="7">S3</f>
        <v>0</v>
      </c>
      <c r="O3" s="47">
        <v>0</v>
      </c>
      <c r="P3" s="47">
        <f t="shared" ref="P3:P9" si="8">O3/1.2</f>
        <v>0</v>
      </c>
      <c r="Q3" s="47">
        <v>444</v>
      </c>
      <c r="R3" s="48">
        <v>2600000</v>
      </c>
    </row>
    <row r="4" spans="1:20" x14ac:dyDescent="0.25">
      <c r="A4" s="4">
        <f t="shared" si="0"/>
        <v>0</v>
      </c>
      <c r="B4" s="4">
        <f t="shared" si="1"/>
        <v>695</v>
      </c>
      <c r="C4" s="4">
        <f t="shared" ref="C4:C9" si="9">B4*1.2</f>
        <v>834</v>
      </c>
      <c r="D4" s="4">
        <f t="shared" si="2"/>
        <v>1000.8</v>
      </c>
      <c r="E4" s="5">
        <f t="shared" si="3"/>
        <v>3750000</v>
      </c>
      <c r="F4" s="9">
        <f t="shared" si="4"/>
        <v>5396</v>
      </c>
      <c r="G4" s="9">
        <f t="shared" si="5"/>
        <v>4496</v>
      </c>
      <c r="H4" s="9">
        <f t="shared" si="6"/>
        <v>3747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695</v>
      </c>
      <c r="R4" s="2">
        <v>3750000</v>
      </c>
    </row>
    <row r="5" spans="1:20" x14ac:dyDescent="0.25">
      <c r="A5" s="4">
        <f t="shared" si="0"/>
        <v>0</v>
      </c>
      <c r="B5" s="4">
        <f t="shared" si="1"/>
        <v>455</v>
      </c>
      <c r="C5" s="4">
        <f t="shared" si="9"/>
        <v>546</v>
      </c>
      <c r="D5" s="4">
        <f t="shared" si="2"/>
        <v>655.19999999999993</v>
      </c>
      <c r="E5" s="5">
        <f t="shared" si="3"/>
        <v>3050000</v>
      </c>
      <c r="F5" s="9">
        <f t="shared" si="4"/>
        <v>6703</v>
      </c>
      <c r="G5" s="9">
        <f t="shared" si="5"/>
        <v>5586</v>
      </c>
      <c r="H5" s="9">
        <f t="shared" si="6"/>
        <v>4655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455</v>
      </c>
      <c r="R5" s="2">
        <v>3050000</v>
      </c>
    </row>
    <row r="6" spans="1:20" x14ac:dyDescent="0.25">
      <c r="A6" s="4">
        <f t="shared" si="0"/>
        <v>0</v>
      </c>
      <c r="B6" s="4">
        <f t="shared" si="1"/>
        <v>589</v>
      </c>
      <c r="C6" s="4">
        <f t="shared" si="9"/>
        <v>706.8</v>
      </c>
      <c r="D6" s="4">
        <f t="shared" si="2"/>
        <v>848.16</v>
      </c>
      <c r="E6" s="5">
        <f t="shared" si="3"/>
        <v>4000000</v>
      </c>
      <c r="F6" s="9">
        <f t="shared" si="4"/>
        <v>6791</v>
      </c>
      <c r="G6" s="9">
        <f t="shared" si="5"/>
        <v>5659</v>
      </c>
      <c r="H6" s="9">
        <f t="shared" si="6"/>
        <v>4716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589</v>
      </c>
      <c r="R6" s="2">
        <v>4000000</v>
      </c>
    </row>
    <row r="7" spans="1:20" s="47" customFormat="1" x14ac:dyDescent="0.25">
      <c r="A7" s="45">
        <f t="shared" si="0"/>
        <v>0</v>
      </c>
      <c r="B7" s="45">
        <f t="shared" si="1"/>
        <v>438</v>
      </c>
      <c r="C7" s="45">
        <f t="shared" si="9"/>
        <v>525.6</v>
      </c>
      <c r="D7" s="45">
        <f t="shared" si="2"/>
        <v>630.72</v>
      </c>
      <c r="E7" s="46">
        <f t="shared" si="3"/>
        <v>2400000</v>
      </c>
      <c r="F7" s="45">
        <f t="shared" si="4"/>
        <v>5479</v>
      </c>
      <c r="G7" s="45">
        <f t="shared" si="5"/>
        <v>4566</v>
      </c>
      <c r="H7" s="45">
        <f t="shared" si="6"/>
        <v>3805</v>
      </c>
      <c r="I7" s="45" t="e">
        <f>#REF!</f>
        <v>#REF!</v>
      </c>
      <c r="J7" s="45">
        <f t="shared" si="7"/>
        <v>0</v>
      </c>
      <c r="O7" s="47">
        <v>0</v>
      </c>
      <c r="P7" s="47">
        <f t="shared" si="8"/>
        <v>0</v>
      </c>
      <c r="Q7" s="47">
        <v>438</v>
      </c>
      <c r="R7" s="48">
        <v>2400000</v>
      </c>
    </row>
    <row r="8" spans="1:20" x14ac:dyDescent="0.25">
      <c r="A8" s="4">
        <f t="shared" si="0"/>
        <v>0</v>
      </c>
      <c r="B8" s="4">
        <f t="shared" si="1"/>
        <v>589</v>
      </c>
      <c r="C8" s="4">
        <f t="shared" si="9"/>
        <v>706.8</v>
      </c>
      <c r="D8" s="4">
        <f t="shared" si="2"/>
        <v>848.16</v>
      </c>
      <c r="E8" s="5">
        <f t="shared" si="3"/>
        <v>3700000</v>
      </c>
      <c r="F8" s="9">
        <f t="shared" si="4"/>
        <v>6282</v>
      </c>
      <c r="G8" s="9">
        <f t="shared" si="5"/>
        <v>5235</v>
      </c>
      <c r="H8" s="9">
        <f t="shared" si="6"/>
        <v>4362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589</v>
      </c>
      <c r="R8" s="2">
        <v>3700000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0">P9/1.2</f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5" si="32">N16</f>
        <v>0</v>
      </c>
      <c r="B16" s="4">
        <f t="shared" ref="B16:B25" si="33">Q16</f>
        <v>480</v>
      </c>
      <c r="C16" s="4">
        <f t="shared" ref="C16:C25" si="34">B16*1.2</f>
        <v>576</v>
      </c>
      <c r="D16" s="4">
        <f t="shared" ref="D16:D25" si="35">C16*1.2</f>
        <v>691.19999999999993</v>
      </c>
      <c r="E16" s="5">
        <f t="shared" ref="E16:E25" si="36">R16</f>
        <v>2850000</v>
      </c>
      <c r="F16" s="9">
        <f t="shared" ref="F16:F25" si="37">ROUND((E16/B16),0)</f>
        <v>5938</v>
      </c>
      <c r="G16" s="9">
        <f t="shared" ref="G16:G25" si="38">ROUND((E16/C16),0)</f>
        <v>4948</v>
      </c>
      <c r="H16" s="9">
        <f t="shared" ref="H16:H25" si="39">ROUND((E16/D16),0)</f>
        <v>4123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480</v>
      </c>
      <c r="R16" s="2">
        <v>2850000</v>
      </c>
    </row>
    <row r="17" spans="1:24" x14ac:dyDescent="0.25">
      <c r="A17" s="4">
        <f t="shared" si="32"/>
        <v>0</v>
      </c>
      <c r="B17" s="4">
        <f t="shared" si="33"/>
        <v>640</v>
      </c>
      <c r="C17" s="4">
        <f t="shared" si="34"/>
        <v>768</v>
      </c>
      <c r="D17" s="4">
        <f t="shared" si="35"/>
        <v>921.59999999999991</v>
      </c>
      <c r="E17" s="5">
        <f t="shared" si="36"/>
        <v>2112000</v>
      </c>
      <c r="F17" s="9">
        <f t="shared" si="37"/>
        <v>3300</v>
      </c>
      <c r="G17" s="9">
        <f t="shared" si="38"/>
        <v>2750</v>
      </c>
      <c r="H17" s="9">
        <f t="shared" si="39"/>
        <v>2292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640</v>
      </c>
      <c r="R17" s="2">
        <v>2112000</v>
      </c>
    </row>
    <row r="18" spans="1:24" x14ac:dyDescent="0.25">
      <c r="A18" s="4">
        <f t="shared" si="32"/>
        <v>0</v>
      </c>
      <c r="B18" s="4">
        <f t="shared" si="33"/>
        <v>512.5</v>
      </c>
      <c r="C18" s="4">
        <f t="shared" si="34"/>
        <v>615</v>
      </c>
      <c r="D18" s="4">
        <f t="shared" si="35"/>
        <v>738</v>
      </c>
      <c r="E18" s="5">
        <f t="shared" si="36"/>
        <v>3000000</v>
      </c>
      <c r="F18" s="9">
        <f t="shared" si="37"/>
        <v>5854</v>
      </c>
      <c r="G18" s="9">
        <f t="shared" si="38"/>
        <v>4878</v>
      </c>
      <c r="H18" s="9">
        <f t="shared" si="39"/>
        <v>4065</v>
      </c>
      <c r="I18" s="4" t="e">
        <f>#REF!</f>
        <v>#REF!</v>
      </c>
      <c r="J18" s="4">
        <f t="shared" si="40"/>
        <v>0</v>
      </c>
      <c r="O18">
        <v>0</v>
      </c>
      <c r="P18">
        <v>615</v>
      </c>
      <c r="Q18">
        <f t="shared" si="41"/>
        <v>512.5</v>
      </c>
      <c r="R18" s="2">
        <v>3000000</v>
      </c>
    </row>
    <row r="19" spans="1:24" s="47" customFormat="1" x14ac:dyDescent="0.25">
      <c r="A19" s="45">
        <f t="shared" ref="A19:A22" si="42">N19</f>
        <v>0</v>
      </c>
      <c r="B19" s="45">
        <f t="shared" ref="B19:B22" si="43">Q19</f>
        <v>435</v>
      </c>
      <c r="C19" s="45">
        <f t="shared" ref="C19:C22" si="44">B19*1.2</f>
        <v>522</v>
      </c>
      <c r="D19" s="45">
        <f t="shared" ref="D19:D22" si="45">C19*1.2</f>
        <v>626.4</v>
      </c>
      <c r="E19" s="46">
        <f t="shared" ref="E19:E22" si="46">R19</f>
        <v>3100000</v>
      </c>
      <c r="F19" s="45">
        <f t="shared" ref="F19:F22" si="47">ROUND((E19/B19),0)</f>
        <v>7126</v>
      </c>
      <c r="G19" s="45">
        <f t="shared" ref="G19:G22" si="48">ROUND((E19/C19),0)</f>
        <v>5939</v>
      </c>
      <c r="H19" s="45">
        <f t="shared" ref="H19:H22" si="49">ROUND((E19/D19),0)</f>
        <v>4949</v>
      </c>
      <c r="I19" s="45" t="e">
        <f>#REF!</f>
        <v>#REF!</v>
      </c>
      <c r="J19" s="45">
        <f t="shared" ref="J19:J22" si="50">S19</f>
        <v>0</v>
      </c>
      <c r="O19" s="47">
        <v>0</v>
      </c>
      <c r="P19" s="47">
        <f t="shared" ref="P19:P22" si="51">O19/1.2</f>
        <v>0</v>
      </c>
      <c r="Q19" s="47">
        <v>435</v>
      </c>
      <c r="R19" s="48">
        <v>3100000</v>
      </c>
    </row>
    <row r="20" spans="1:24" s="47" customFormat="1" x14ac:dyDescent="0.25">
      <c r="A20" s="45">
        <f t="shared" si="42"/>
        <v>0</v>
      </c>
      <c r="B20" s="45">
        <f t="shared" si="43"/>
        <v>583.33333333333337</v>
      </c>
      <c r="C20" s="45">
        <f t="shared" si="44"/>
        <v>700</v>
      </c>
      <c r="D20" s="45">
        <f t="shared" si="45"/>
        <v>840</v>
      </c>
      <c r="E20" s="46">
        <f t="shared" si="46"/>
        <v>3900000</v>
      </c>
      <c r="F20" s="45">
        <f t="shared" si="47"/>
        <v>6686</v>
      </c>
      <c r="G20" s="45">
        <f t="shared" si="48"/>
        <v>5571</v>
      </c>
      <c r="H20" s="45">
        <f t="shared" si="49"/>
        <v>4643</v>
      </c>
      <c r="I20" s="45" t="e">
        <f>#REF!</f>
        <v>#REF!</v>
      </c>
      <c r="J20" s="45">
        <f t="shared" si="50"/>
        <v>0</v>
      </c>
      <c r="O20" s="47">
        <v>0</v>
      </c>
      <c r="P20" s="47">
        <v>700</v>
      </c>
      <c r="Q20" s="47">
        <f t="shared" ref="Q19:Q22" si="52">P20/1.2</f>
        <v>583.33333333333337</v>
      </c>
      <c r="R20" s="48">
        <v>3900000</v>
      </c>
    </row>
    <row r="21" spans="1:24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4" ht="15.75" x14ac:dyDescent="0.25">
      <c r="U26" s="17" t="s">
        <v>13</v>
      </c>
      <c r="V26" s="18"/>
      <c r="W26" s="19">
        <v>6500</v>
      </c>
      <c r="X26" s="20" t="s">
        <v>39</v>
      </c>
    </row>
    <row r="27" spans="1:24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4" ht="15.75" x14ac:dyDescent="0.25">
      <c r="E28" t="s">
        <v>41</v>
      </c>
      <c r="F28" s="7">
        <v>449</v>
      </c>
      <c r="S28" s="10"/>
      <c r="T28" s="10"/>
      <c r="U28" s="17" t="s">
        <v>15</v>
      </c>
      <c r="V28" s="18"/>
      <c r="W28" s="19">
        <f>W26-W27</f>
        <v>4000</v>
      </c>
      <c r="X28" s="22"/>
    </row>
    <row r="29" spans="1:24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4" ht="15.75" x14ac:dyDescent="0.25">
      <c r="S30" s="10"/>
      <c r="T30" s="10"/>
      <c r="U30" s="17" t="s">
        <v>17</v>
      </c>
      <c r="V30" s="23"/>
      <c r="W30" s="24">
        <f>X30-X31</f>
        <v>12</v>
      </c>
      <c r="X30" s="25">
        <v>2025</v>
      </c>
    </row>
    <row r="31" spans="1:24" ht="15.75" x14ac:dyDescent="0.25">
      <c r="S31" s="10"/>
      <c r="T31" s="10"/>
      <c r="U31" s="17" t="s">
        <v>18</v>
      </c>
      <c r="V31" s="23"/>
      <c r="W31" s="24">
        <f>W32-W30</f>
        <v>48</v>
      </c>
      <c r="X31" s="31">
        <v>2013</v>
      </c>
    </row>
    <row r="32" spans="1:24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3" t="s">
        <v>40</v>
      </c>
      <c r="Q33" s="43"/>
      <c r="R33" s="43"/>
      <c r="S33" s="43"/>
      <c r="T33" s="44"/>
      <c r="U33" s="21" t="s">
        <v>20</v>
      </c>
      <c r="V33" s="23"/>
      <c r="W33" s="24">
        <f>90*W30/W32</f>
        <v>18</v>
      </c>
      <c r="X33" s="24"/>
    </row>
    <row r="34" spans="15:25" ht="15.75" x14ac:dyDescent="0.25">
      <c r="U34" s="17"/>
      <c r="V34" s="26"/>
      <c r="W34" s="27">
        <f>W33%</f>
        <v>0.18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450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2050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4000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6050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449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2716450</v>
      </c>
      <c r="X42" s="33"/>
      <c r="Y42" s="15"/>
    </row>
    <row r="43" spans="15:25" ht="15.75" x14ac:dyDescent="0.25">
      <c r="S43" s="11"/>
      <c r="T43" s="10"/>
      <c r="U43" s="17" t="s">
        <v>25</v>
      </c>
      <c r="V43" s="23"/>
      <c r="W43" s="34">
        <f>W42*0.98</f>
        <v>2662121</v>
      </c>
      <c r="X43" s="35"/>
      <c r="Y43" s="41"/>
    </row>
    <row r="44" spans="15:25" ht="15.75" x14ac:dyDescent="0.25">
      <c r="S44" s="10"/>
      <c r="T44" s="10"/>
      <c r="U44" s="17" t="s">
        <v>26</v>
      </c>
      <c r="V44" s="23"/>
      <c r="W44" s="34">
        <f>W42*0.8</f>
        <v>2173160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1122500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5659.270833333333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N13" sqref="N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V8" sqref="V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E1" sqref="E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2025-02-20T11:13:04Z</dcterms:modified>
</cp:coreProperties>
</file>