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P7" i="20" l="1"/>
  <c r="Q5" i="19"/>
  <c r="X6" i="18"/>
  <c r="O15" i="17"/>
  <c r="O8" i="16"/>
  <c r="O7" i="15"/>
  <c r="S11" i="14"/>
  <c r="Q6" i="13"/>
  <c r="G28" i="4"/>
  <c r="P9" i="4" l="1"/>
  <c r="B9" i="4" s="1"/>
  <c r="C9" i="4" s="1"/>
  <c r="D9" i="4" s="1"/>
  <c r="J9" i="4"/>
  <c r="I9" i="4"/>
  <c r="E9" i="4"/>
  <c r="A9" i="4"/>
  <c r="P8" i="4"/>
  <c r="B8" i="4" s="1"/>
  <c r="C8" i="4" s="1"/>
  <c r="D8" i="4" s="1"/>
  <c r="J8" i="4"/>
  <c r="I8" i="4"/>
  <c r="E8" i="4"/>
  <c r="A8" i="4"/>
  <c r="P7" i="4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H4" i="4" s="1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8" i="4" l="1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<sst xmlns="http://schemas.openxmlformats.org/spreadsheetml/2006/main" count="48" uniqueCount="42">
  <si>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</si>
  <si>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</si>
  <si>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</si>
  <si>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</si>
  <si>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</si>
  <si>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</si>
  <si>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</si>
  <si>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</si>
  <si>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</si>
  <si>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</si>
  <si>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</si>
  <si>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</si>
  <si>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</si>
  <si>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</si>
  <si>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</si>
  <si>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</si>
  <si>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</si>
  <si>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</si>
  <si>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</si>
  <si>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</si>
  <si>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</si>
  <si>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</si>
  <si>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</si>
  <si>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</si>
  <si>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</si>
  <si>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</si>
  <si>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</si>
  <si>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</si>
  <si>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</si>
  <si>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</si>
  <si>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</si>
  <si>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</si>
  <si>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</si>
  <si>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</si>
  <si>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</si>
  <si>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</si>
  <si>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</si>
  <si>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</si>
  <si>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</si>
  <si>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</si>
  <si>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Panvel ) - Mr. Badal Patnaik And Mrs. Kalpana Patnaik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</si>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</sst>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13</xdr:col>
      <xdr:colOff>572346</xdr:colOff>
      <xdr:row>27</xdr:row>
      <xdr:rowOff>48350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6058746" cy="5191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5</xdr:row>
      <xdr:rowOff>0</xdr:rowOff>
    </xdr:from>
    <xdr:to>
      <xdr:col>14</xdr:col>
      <xdr:colOff>600925</xdr:colOff>
      <xdr:row>32</xdr:row>
      <xdr:rowOff>19771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952500"/>
          <a:ext cx="6087325" cy="51632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10</xdr:col>
      <xdr:colOff>600925</xdr:colOff>
      <xdr:row>29</xdr:row>
      <xdr:rowOff>38823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6087325" cy="5182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48482</xdr:colOff>
      <xdr:row>29</xdr:row>
      <xdr:rowOff>181698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144482" cy="51823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485775</xdr:colOff>
      <xdr:row>9</xdr:row>
      <xdr:rowOff>114300</xdr:rowOff>
    </xdr:from>
    <xdr:to>
      <xdr:col>10</xdr:col>
      <xdr:colOff>467573</xdr:colOff>
      <xdr:row>36</xdr:row>
      <xdr:rowOff>172176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5775" y="1828800"/>
          <a:ext cx="6077798" cy="52013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20</xdr:col>
      <xdr:colOff>10377</xdr:colOff>
      <xdr:row>28</xdr:row>
      <xdr:rowOff>67402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6106377" cy="521090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14</xdr:col>
      <xdr:colOff>96114</xdr:colOff>
      <xdr:row>27</xdr:row>
      <xdr:rowOff>10244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6192114" cy="515374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12</xdr:col>
      <xdr:colOff>10377</xdr:colOff>
      <xdr:row>29</xdr:row>
      <xdr:rowOff>48350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6106377" cy="51918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18</xdr:col>
      <xdr:colOff>191888</xdr:colOff>
      <xdr:row>31</xdr:row>
      <xdr:rowOff>29377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9945488" cy="57443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15</xdr:col>
      <xdr:colOff>506002</xdr:colOff>
      <xdr:row>30</xdr:row>
      <xdr:rowOff>771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430802" cy="55252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</xdr:colOff>
      <xdr:row>1</xdr:row>
      <xdr:rowOff>66675</xdr:rowOff>
    </xdr:from>
    <xdr:to>
      <xdr:col>18</xdr:col>
      <xdr:colOff>468148</xdr:colOff>
      <xdr:row>31</xdr:row>
      <xdr:rowOff>181789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775" y="257175"/>
          <a:ext cx="10193173" cy="5830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8"/>
  <sheetViews>
    <sheetView tabSelected="1" topLeftCell="A4" zoomScaleNormal="100" workbookViewId="0">
      <selection activeCell="S22" sqref="S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591</v>
      </c>
      <c r="C3" s="4">
        <f>B3*1.2</f>
        <v>709.19999999999993</v>
      </c>
      <c r="D3" s="4">
        <f t="shared" ref="D3:D9" si="2">C3*1.2</f>
        <v>851.03999999999985</v>
      </c>
      <c r="E3" s="5">
        <f t="shared" ref="E3:E9" si="3">R3</f>
        <v>5900000</v>
      </c>
      <c r="F3" s="9">
        <f t="shared" ref="F3:F9" si="4">ROUND((E3/B3),0)</f>
        <v>9983</v>
      </c>
      <c r="G3" s="9">
        <f t="shared" ref="G3:G9" si="5">ROUND((E3/C3),0)</f>
        <v>8319</v>
      </c>
      <c r="H3" s="9">
        <f t="shared" ref="H3:H9" si="6">ROUND((E3/D3),0)</f>
        <v>6933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591</v>
      </c>
      <c r="R3" s="2">
        <v>5900000</v>
      </c>
    </row>
    <row r="4" spans="1:20" x14ac:dyDescent="0.25">
      <c r="A4" s="4">
        <f t="shared" si="0"/>
        <v>0</v>
      </c>
      <c r="B4" s="4">
        <f t="shared" si="1"/>
        <v>358</v>
      </c>
      <c r="C4" s="4">
        <f t="shared" ref="C4:C9" si="9">B4*1.2</f>
        <v>429.59999999999997</v>
      </c>
      <c r="D4" s="4">
        <f t="shared" si="2"/>
        <v>515.52</v>
      </c>
      <c r="E4" s="5">
        <f t="shared" si="3"/>
        <v>3115000</v>
      </c>
      <c r="F4" s="9">
        <f t="shared" si="4"/>
        <v>8701</v>
      </c>
      <c r="G4" s="9">
        <f t="shared" si="5"/>
        <v>7251</v>
      </c>
      <c r="H4" s="9">
        <f t="shared" si="6"/>
        <v>6042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358</v>
      </c>
      <c r="R4" s="2">
        <v>3115000</v>
      </c>
    </row>
    <row r="5" spans="1:20" x14ac:dyDescent="0.25">
      <c r="A5" s="4">
        <f t="shared" si="0"/>
        <v>0</v>
      </c>
      <c r="B5" s="4">
        <f t="shared" si="1"/>
        <v>353</v>
      </c>
      <c r="C5" s="4">
        <f t="shared" si="9"/>
        <v>423.59999999999997</v>
      </c>
      <c r="D5" s="4">
        <f t="shared" si="2"/>
        <v>508.31999999999994</v>
      </c>
      <c r="E5" s="5">
        <f t="shared" si="3"/>
        <v>4400000</v>
      </c>
      <c r="F5" s="9">
        <f t="shared" si="4"/>
        <v>12465</v>
      </c>
      <c r="G5" s="9">
        <f t="shared" si="5"/>
        <v>10387</v>
      </c>
      <c r="H5" s="9">
        <f t="shared" si="6"/>
        <v>8656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353</v>
      </c>
      <c r="R5" s="2">
        <v>4400000</v>
      </c>
    </row>
    <row r="6" spans="1:20" x14ac:dyDescent="0.25">
      <c r="A6" s="4">
        <f t="shared" si="0"/>
        <v>0</v>
      </c>
      <c r="B6" s="4">
        <f t="shared" si="1"/>
        <v>353</v>
      </c>
      <c r="C6" s="4">
        <f t="shared" si="9"/>
        <v>423.59999999999997</v>
      </c>
      <c r="D6" s="4">
        <f t="shared" si="2"/>
        <v>508.31999999999994</v>
      </c>
      <c r="E6" s="5">
        <f t="shared" si="3"/>
        <v>4450000</v>
      </c>
      <c r="F6" s="9">
        <f t="shared" si="4"/>
        <v>12606</v>
      </c>
      <c r="G6" s="9">
        <f t="shared" si="5"/>
        <v>10505</v>
      </c>
      <c r="H6" s="9">
        <f t="shared" si="6"/>
        <v>8754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353</v>
      </c>
      <c r="R6" s="2">
        <v>4450000</v>
      </c>
    </row>
    <row r="7" spans="1:20" s="46" customFormat="1" x14ac:dyDescent="0.25">
      <c r="A7" s="44">
        <f t="shared" si="0"/>
        <v>0</v>
      </c>
      <c r="B7" s="44">
        <f t="shared" si="1"/>
        <v>339</v>
      </c>
      <c r="C7" s="44">
        <f t="shared" si="9"/>
        <v>406.8</v>
      </c>
      <c r="D7" s="44">
        <f t="shared" si="2"/>
        <v>488.15999999999997</v>
      </c>
      <c r="E7" s="45">
        <f t="shared" si="3"/>
        <v>3850000</v>
      </c>
      <c r="F7" s="44">
        <f t="shared" si="4"/>
        <v>11357</v>
      </c>
      <c r="G7" s="44">
        <f t="shared" si="5"/>
        <v>9464</v>
      </c>
      <c r="H7" s="44">
        <f t="shared" si="6"/>
        <v>7887</v>
      </c>
      <c r="I7" s="44" t="e">
        <f>#REF!</f>
        <v>#REF!</v>
      </c>
      <c r="J7" s="44">
        <f t="shared" si="7"/>
        <v>0</v>
      </c>
      <c r="O7" s="46">
        <v>0</v>
      </c>
      <c r="P7" s="46">
        <f t="shared" si="8"/>
        <v>0</v>
      </c>
      <c r="Q7" s="46">
        <v>339</v>
      </c>
      <c r="R7" s="47">
        <v>3850000</v>
      </c>
    </row>
    <row r="8" spans="1:20" x14ac:dyDescent="0.25">
      <c r="A8" s="4">
        <f t="shared" si="0"/>
        <v>0</v>
      </c>
      <c r="B8" s="4">
        <f t="shared" si="1"/>
        <v>339</v>
      </c>
      <c r="C8" s="4">
        <f t="shared" si="9"/>
        <v>406.8</v>
      </c>
      <c r="D8" s="4">
        <f t="shared" si="2"/>
        <v>488.15999999999997</v>
      </c>
      <c r="E8" s="5">
        <f t="shared" si="3"/>
        <v>2500000</v>
      </c>
      <c r="F8" s="9">
        <f t="shared" si="4"/>
        <v>7375</v>
      </c>
      <c r="G8" s="9">
        <f t="shared" si="5"/>
        <v>6146</v>
      </c>
      <c r="H8" s="9">
        <f t="shared" si="6"/>
        <v>5121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339</v>
      </c>
      <c r="R8" s="2">
        <v>2500000</v>
      </c>
    </row>
    <row r="9" spans="1:20" x14ac:dyDescent="0.25">
      <c r="A9" s="4">
        <f t="shared" si="0"/>
        <v>0</v>
      </c>
      <c r="B9" s="4">
        <f t="shared" si="1"/>
        <v>359</v>
      </c>
      <c r="C9" s="4">
        <f t="shared" si="9"/>
        <v>430.8</v>
      </c>
      <c r="D9" s="4">
        <f t="shared" si="2"/>
        <v>516.96</v>
      </c>
      <c r="E9" s="5">
        <f t="shared" si="3"/>
        <v>3800000</v>
      </c>
      <c r="F9" s="9">
        <f t="shared" si="4"/>
        <v>10585</v>
      </c>
      <c r="G9" s="9">
        <f t="shared" si="5"/>
        <v>8821</v>
      </c>
      <c r="H9" s="9">
        <f t="shared" si="6"/>
        <v>7351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359</v>
      </c>
      <c r="R9" s="2">
        <v>3800000</v>
      </c>
    </row>
    <row r="10" spans="1:20" s="46" customFormat="1" x14ac:dyDescent="0.25">
      <c r="A10" s="44">
        <f t="shared" ref="A10:A14" si="10">N10</f>
        <v>0</v>
      </c>
      <c r="B10" s="44">
        <f t="shared" ref="B10:B14" si="11">Q10</f>
        <v>591</v>
      </c>
      <c r="C10" s="44">
        <f t="shared" ref="C10:C14" si="12">B10*1.2</f>
        <v>709.19999999999993</v>
      </c>
      <c r="D10" s="44">
        <f t="shared" ref="D10:D14" si="13">C10*1.2</f>
        <v>851.03999999999985</v>
      </c>
      <c r="E10" s="45">
        <f t="shared" ref="E10:E14" si="14">R10</f>
        <v>6500000</v>
      </c>
      <c r="F10" s="44">
        <f t="shared" ref="F10:F14" si="15">ROUND((E10/B10),0)</f>
        <v>10998</v>
      </c>
      <c r="G10" s="44">
        <f t="shared" ref="G10:G14" si="16">ROUND((E10/C10),0)</f>
        <v>9165</v>
      </c>
      <c r="H10" s="44">
        <f t="shared" ref="H10:H14" si="17">ROUND((E10/D10),0)</f>
        <v>7638</v>
      </c>
      <c r="I10" s="44" t="e">
        <f>#REF!</f>
        <v>#REF!</v>
      </c>
      <c r="J10" s="44">
        <f t="shared" ref="J10:J14" si="18">S10</f>
        <v>0</v>
      </c>
      <c r="O10" s="46">
        <v>0</v>
      </c>
      <c r="P10" s="46">
        <f t="shared" ref="P10:Q14" si="19">O10/1.2</f>
        <v>0</v>
      </c>
      <c r="Q10" s="46">
        <v>591</v>
      </c>
      <c r="R10" s="47">
        <v>6500000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9" t="e">
        <f t="shared" si="15"/>
        <v>#DIV/0!</v>
      </c>
      <c r="G11" s="9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19"/>
        <v>0</v>
      </c>
      <c r="R11" s="2">
        <v>0</v>
      </c>
    </row>
    <row r="12" spans="1:20" x14ac:dyDescent="0.25">
      <c r="A12" s="4">
        <f t="shared" si="10"/>
        <v>0</v>
      </c>
      <c r="B12" s="4">
        <f t="shared" si="11"/>
        <v>0</v>
      </c>
      <c r="C12" s="4">
        <f t="shared" si="12"/>
        <v>0</v>
      </c>
      <c r="D12" s="4">
        <f t="shared" si="13"/>
        <v>0</v>
      </c>
      <c r="E12" s="5">
        <f t="shared" si="14"/>
        <v>0</v>
      </c>
      <c r="F12" s="9" t="e">
        <f t="shared" si="15"/>
        <v>#DIV/0!</v>
      </c>
      <c r="G12" s="9" t="e">
        <f t="shared" si="16"/>
        <v>#DIV/0!</v>
      </c>
      <c r="H12" s="9" t="e">
        <f t="shared" si="17"/>
        <v>#DIV/0!</v>
      </c>
      <c r="I12" s="4" t="e">
        <f>#REF!</f>
        <v>#REF!</v>
      </c>
      <c r="J12" s="4">
        <f t="shared" si="18"/>
        <v>0</v>
      </c>
      <c r="O12">
        <v>0</v>
      </c>
      <c r="P12">
        <f t="shared" si="19"/>
        <v>0</v>
      </c>
      <c r="Q12">
        <f t="shared" si="19"/>
        <v>0</v>
      </c>
      <c r="R12" s="2">
        <v>0</v>
      </c>
    </row>
    <row r="13" spans="1:20" x14ac:dyDescent="0.25">
      <c r="A13" s="4">
        <f t="shared" ref="A13" si="20">N13</f>
        <v>0</v>
      </c>
      <c r="B13" s="4">
        <f t="shared" ref="B13" si="21">Q13</f>
        <v>0</v>
      </c>
      <c r="C13" s="4">
        <f t="shared" ref="C13" si="22">B13*1.2</f>
        <v>0</v>
      </c>
      <c r="D13" s="4">
        <f t="shared" ref="D13" si="23">C13*1.2</f>
        <v>0</v>
      </c>
      <c r="E13" s="5">
        <f t="shared" ref="E13" si="24">R13</f>
        <v>0</v>
      </c>
      <c r="F13" s="9" t="e">
        <f t="shared" ref="F13" si="25">ROUND((E13/B13),0)</f>
        <v>#DIV/0!</v>
      </c>
      <c r="G13" s="9" t="e">
        <f t="shared" ref="G13" si="26">ROUND((E13/C13),0)</f>
        <v>#DIV/0!</v>
      </c>
      <c r="H13" s="9" t="e">
        <f t="shared" ref="H13" si="27">ROUND((E13/D13),0)</f>
        <v>#DIV/0!</v>
      </c>
      <c r="I13" s="4" t="e">
        <f>#REF!</f>
        <v>#REF!</v>
      </c>
      <c r="J13" s="4">
        <f t="shared" ref="J13" si="28">S13</f>
        <v>0</v>
      </c>
      <c r="O13">
        <v>0</v>
      </c>
      <c r="P13">
        <f t="shared" ref="P13" si="29">O13/1.2</f>
        <v>0</v>
      </c>
      <c r="Q13">
        <f t="shared" ref="Q13" si="30">P13/1.2</f>
        <v>0</v>
      </c>
      <c r="R13" s="2">
        <v>0</v>
      </c>
    </row>
    <row r="14" spans="1:20" x14ac:dyDescent="0.25">
      <c r="A14" s="4">
        <f t="shared" si="10"/>
        <v>0</v>
      </c>
      <c r="B14" s="4">
        <f t="shared" si="11"/>
        <v>0</v>
      </c>
      <c r="C14" s="4">
        <f t="shared" si="12"/>
        <v>0</v>
      </c>
      <c r="D14" s="4">
        <f t="shared" si="13"/>
        <v>0</v>
      </c>
      <c r="E14" s="5">
        <f t="shared" si="14"/>
        <v>0</v>
      </c>
      <c r="F14" s="9" t="e">
        <f t="shared" si="15"/>
        <v>#DIV/0!</v>
      </c>
      <c r="G14" s="9" t="e">
        <f t="shared" si="16"/>
        <v>#DIV/0!</v>
      </c>
      <c r="H14" s="9" t="e">
        <f t="shared" si="17"/>
        <v>#DIV/0!</v>
      </c>
      <c r="I14" s="4" t="e">
        <f>#REF!</f>
        <v>#REF!</v>
      </c>
      <c r="J14" s="4">
        <f t="shared" si="18"/>
        <v>0</v>
      </c>
      <c r="O14">
        <v>0</v>
      </c>
      <c r="P14">
        <f t="shared" si="19"/>
        <v>0</v>
      </c>
      <c r="Q14">
        <f t="shared" si="19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1">N16</f>
        <v>0</v>
      </c>
      <c r="B16" s="4">
        <f t="shared" ref="B16:B25" si="32">Q16</f>
        <v>339</v>
      </c>
      <c r="C16" s="4">
        <f t="shared" ref="C16:C25" si="33">B16*1.2</f>
        <v>406.8</v>
      </c>
      <c r="D16" s="4">
        <f t="shared" ref="D16:D25" si="34">C16*1.2</f>
        <v>488.15999999999997</v>
      </c>
      <c r="E16" s="5">
        <f t="shared" ref="E16:E25" si="35">R16</f>
        <v>3646000</v>
      </c>
      <c r="F16" s="9">
        <f t="shared" ref="F16:F25" si="36">ROUND((E16/B16),0)</f>
        <v>10755</v>
      </c>
      <c r="G16" s="9">
        <f t="shared" ref="G16:G25" si="37">ROUND((E16/C16),0)</f>
        <v>8963</v>
      </c>
      <c r="H16" s="9">
        <f t="shared" ref="H16:H25" si="38">ROUND((E16/D16),0)</f>
        <v>7469</v>
      </c>
      <c r="I16" s="4" t="e">
        <f>#REF!</f>
        <v>#REF!</v>
      </c>
      <c r="J16" s="4">
        <f t="shared" ref="J16:J25" si="39">S16</f>
        <v>0</v>
      </c>
      <c r="O16">
        <v>0</v>
      </c>
      <c r="P16">
        <f t="shared" ref="P16:Q25" si="40">O16/1.2</f>
        <v>0</v>
      </c>
      <c r="Q16">
        <v>339</v>
      </c>
      <c r="R16" s="2">
        <v>3646000</v>
      </c>
    </row>
    <row r="17" spans="1:24" x14ac:dyDescent="0.25">
      <c r="A17" s="4">
        <f t="shared" si="31"/>
        <v>0</v>
      </c>
      <c r="B17" s="4">
        <f t="shared" si="32"/>
        <v>600</v>
      </c>
      <c r="C17" s="4">
        <f t="shared" si="33"/>
        <v>720</v>
      </c>
      <c r="D17" s="4">
        <f t="shared" si="34"/>
        <v>864</v>
      </c>
      <c r="E17" s="5">
        <f t="shared" si="35"/>
        <v>6500000</v>
      </c>
      <c r="F17" s="9">
        <f t="shared" si="36"/>
        <v>10833</v>
      </c>
      <c r="G17" s="9">
        <f t="shared" si="37"/>
        <v>9028</v>
      </c>
      <c r="H17" s="9">
        <f t="shared" si="38"/>
        <v>7523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600</v>
      </c>
      <c r="R17" s="2">
        <v>6500000</v>
      </c>
    </row>
    <row r="18" spans="1:24" x14ac:dyDescent="0.25">
      <c r="A18" s="4">
        <f t="shared" si="31"/>
        <v>0</v>
      </c>
      <c r="B18" s="4">
        <f t="shared" si="32"/>
        <v>591</v>
      </c>
      <c r="C18" s="4">
        <f t="shared" si="33"/>
        <v>709.19999999999993</v>
      </c>
      <c r="D18" s="4">
        <f t="shared" si="34"/>
        <v>851.03999999999985</v>
      </c>
      <c r="E18" s="5">
        <f t="shared" si="35"/>
        <v>6472000</v>
      </c>
      <c r="F18" s="9">
        <f t="shared" si="36"/>
        <v>10951</v>
      </c>
      <c r="G18" s="9">
        <f t="shared" si="37"/>
        <v>9126</v>
      </c>
      <c r="H18" s="9">
        <f t="shared" si="38"/>
        <v>7605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591</v>
      </c>
      <c r="R18" s="2">
        <v>6472000</v>
      </c>
    </row>
    <row r="19" spans="1:24" s="46" customFormat="1" x14ac:dyDescent="0.25">
      <c r="A19" s="44">
        <f t="shared" ref="A19:A22" si="41">N19</f>
        <v>0</v>
      </c>
      <c r="B19" s="44">
        <f t="shared" ref="B19:B22" si="42">Q19</f>
        <v>271</v>
      </c>
      <c r="C19" s="44">
        <f t="shared" ref="C19:C22" si="43">B19*1.2</f>
        <v>325.2</v>
      </c>
      <c r="D19" s="44">
        <f t="shared" ref="D19:D22" si="44">C19*1.2</f>
        <v>390.23999999999995</v>
      </c>
      <c r="E19" s="45">
        <f t="shared" ref="E19:E22" si="45">R19</f>
        <v>3712000</v>
      </c>
      <c r="F19" s="44">
        <f t="shared" ref="F19:F22" si="46">ROUND((E19/B19),0)</f>
        <v>13697</v>
      </c>
      <c r="G19" s="44">
        <f t="shared" ref="G19:G22" si="47">ROUND((E19/C19),0)</f>
        <v>11415</v>
      </c>
      <c r="H19" s="44">
        <f t="shared" ref="H19:H22" si="48">ROUND((E19/D19),0)</f>
        <v>9512</v>
      </c>
      <c r="I19" s="44" t="e">
        <f>#REF!</f>
        <v>#REF!</v>
      </c>
      <c r="J19" s="44">
        <f t="shared" ref="J19:J22" si="49">S19</f>
        <v>0</v>
      </c>
      <c r="O19" s="46">
        <v>0</v>
      </c>
      <c r="P19" s="46">
        <f t="shared" ref="P19:P22" si="50">O19/1.2</f>
        <v>0</v>
      </c>
      <c r="Q19" s="46">
        <v>271</v>
      </c>
      <c r="R19" s="47">
        <v>3712000</v>
      </c>
    </row>
    <row r="20" spans="1:24" x14ac:dyDescent="0.25">
      <c r="A20" s="4">
        <f t="shared" si="41"/>
        <v>0</v>
      </c>
      <c r="B20" s="4">
        <f t="shared" si="42"/>
        <v>0</v>
      </c>
      <c r="C20" s="4">
        <f t="shared" si="43"/>
        <v>0</v>
      </c>
      <c r="D20" s="4">
        <f t="shared" si="44"/>
        <v>0</v>
      </c>
      <c r="E20" s="5">
        <f t="shared" si="45"/>
        <v>0</v>
      </c>
      <c r="F20" s="9" t="e">
        <f t="shared" si="46"/>
        <v>#DIV/0!</v>
      </c>
      <c r="G20" s="9" t="e">
        <f t="shared" si="47"/>
        <v>#DIV/0!</v>
      </c>
      <c r="H20" s="9" t="e">
        <f t="shared" si="48"/>
        <v>#DIV/0!</v>
      </c>
      <c r="I20" s="4" t="e">
        <f>#REF!</f>
        <v>#REF!</v>
      </c>
      <c r="J20" s="4">
        <f t="shared" si="49"/>
        <v>0</v>
      </c>
      <c r="O20">
        <v>0</v>
      </c>
      <c r="P20">
        <f t="shared" si="50"/>
        <v>0</v>
      </c>
      <c r="Q20">
        <f t="shared" ref="Q20:Q22" si="51">P20/1.2</f>
        <v>0</v>
      </c>
      <c r="R20" s="2">
        <v>0</v>
      </c>
    </row>
    <row r="21" spans="1:24" x14ac:dyDescent="0.25">
      <c r="A21" s="4">
        <f t="shared" si="41"/>
        <v>0</v>
      </c>
      <c r="B21" s="4">
        <f t="shared" si="42"/>
        <v>0</v>
      </c>
      <c r="C21" s="4">
        <f t="shared" si="43"/>
        <v>0</v>
      </c>
      <c r="D21" s="4">
        <f t="shared" si="44"/>
        <v>0</v>
      </c>
      <c r="E21" s="5">
        <f t="shared" si="45"/>
        <v>0</v>
      </c>
      <c r="F21" s="9" t="e">
        <f t="shared" si="46"/>
        <v>#DIV/0!</v>
      </c>
      <c r="G21" s="9" t="e">
        <f t="shared" si="47"/>
        <v>#DIV/0!</v>
      </c>
      <c r="H21" s="9" t="e">
        <f t="shared" si="48"/>
        <v>#DIV/0!</v>
      </c>
      <c r="I21" s="4" t="e">
        <f>#REF!</f>
        <v>#REF!</v>
      </c>
      <c r="J21" s="4">
        <f t="shared" si="49"/>
        <v>0</v>
      </c>
      <c r="O21">
        <v>0</v>
      </c>
      <c r="P21">
        <f t="shared" si="50"/>
        <v>0</v>
      </c>
      <c r="Q21">
        <f t="shared" si="51"/>
        <v>0</v>
      </c>
      <c r="R21" s="2">
        <v>0</v>
      </c>
    </row>
    <row r="22" spans="1:24" x14ac:dyDescent="0.25">
      <c r="A22" s="4">
        <f t="shared" si="41"/>
        <v>0</v>
      </c>
      <c r="B22" s="4">
        <f t="shared" si="42"/>
        <v>0</v>
      </c>
      <c r="C22" s="4">
        <f t="shared" si="43"/>
        <v>0</v>
      </c>
      <c r="D22" s="4">
        <f t="shared" si="44"/>
        <v>0</v>
      </c>
      <c r="E22" s="5">
        <f t="shared" si="45"/>
        <v>0</v>
      </c>
      <c r="F22" s="9" t="e">
        <f t="shared" si="46"/>
        <v>#DIV/0!</v>
      </c>
      <c r="G22" s="9" t="e">
        <f t="shared" si="47"/>
        <v>#DIV/0!</v>
      </c>
      <c r="H22" s="9" t="e">
        <f t="shared" si="48"/>
        <v>#DIV/0!</v>
      </c>
      <c r="I22" s="4" t="e">
        <f>#REF!</f>
        <v>#REF!</v>
      </c>
      <c r="J22" s="4">
        <f t="shared" si="49"/>
        <v>0</v>
      </c>
      <c r="O22">
        <v>0</v>
      </c>
      <c r="P22">
        <f t="shared" si="50"/>
        <v>0</v>
      </c>
      <c r="Q22">
        <f t="shared" si="51"/>
        <v>0</v>
      </c>
      <c r="R22" s="2">
        <v>0</v>
      </c>
    </row>
    <row r="23" spans="1:24" x14ac:dyDescent="0.25">
      <c r="A23" s="4">
        <f t="shared" ref="A23" si="52">N23</f>
        <v>0</v>
      </c>
      <c r="B23" s="4">
        <f t="shared" ref="B23" si="53">Q23</f>
        <v>0</v>
      </c>
      <c r="C23" s="4">
        <f t="shared" ref="C23" si="54">B23*1.2</f>
        <v>0</v>
      </c>
      <c r="D23" s="4">
        <f t="shared" ref="D23" si="55">C23*1.2</f>
        <v>0</v>
      </c>
      <c r="E23" s="5">
        <f t="shared" ref="E23" si="56">R23</f>
        <v>0</v>
      </c>
      <c r="F23" s="9" t="e">
        <f t="shared" ref="F23" si="57">ROUND((E23/B23),0)</f>
        <v>#DIV/0!</v>
      </c>
      <c r="G23" s="9" t="e">
        <f t="shared" ref="G23" si="58">ROUND((E23/C23),0)</f>
        <v>#DIV/0!</v>
      </c>
      <c r="H23" s="9" t="e">
        <f t="shared" ref="H23" si="59">ROUND((E23/D23),0)</f>
        <v>#DIV/0!</v>
      </c>
      <c r="I23" s="4" t="e">
        <f>#REF!</f>
        <v>#REF!</v>
      </c>
      <c r="J23" s="4">
        <f t="shared" ref="J23" si="60">S23</f>
        <v>0</v>
      </c>
      <c r="O23">
        <v>0</v>
      </c>
      <c r="P23">
        <f t="shared" ref="P23" si="61">O23/1.2</f>
        <v>0</v>
      </c>
      <c r="Q23">
        <f t="shared" ref="Q23" si="62">P23/1.2</f>
        <v>0</v>
      </c>
      <c r="R23" s="2">
        <v>0</v>
      </c>
    </row>
    <row r="24" spans="1:24" x14ac:dyDescent="0.25">
      <c r="A24" s="4">
        <f t="shared" si="31"/>
        <v>0</v>
      </c>
      <c r="B24" s="4">
        <f t="shared" si="32"/>
        <v>0</v>
      </c>
      <c r="C24" s="4">
        <f t="shared" si="33"/>
        <v>0</v>
      </c>
      <c r="D24" s="4">
        <f t="shared" si="34"/>
        <v>0</v>
      </c>
      <c r="E24" s="5">
        <f t="shared" si="35"/>
        <v>0</v>
      </c>
      <c r="F24" s="9" t="e">
        <f t="shared" si="36"/>
        <v>#DIV/0!</v>
      </c>
      <c r="G24" s="9" t="e">
        <f t="shared" si="37"/>
        <v>#DIV/0!</v>
      </c>
      <c r="H24" s="9" t="e">
        <f t="shared" si="38"/>
        <v>#DIV/0!</v>
      </c>
      <c r="I24" s="4" t="e">
        <f>#REF!</f>
        <v>#REF!</v>
      </c>
      <c r="J24" s="4">
        <f t="shared" si="39"/>
        <v>0</v>
      </c>
      <c r="O24">
        <v>0</v>
      </c>
      <c r="P24">
        <f t="shared" si="40"/>
        <v>0</v>
      </c>
      <c r="Q24">
        <f t="shared" si="40"/>
        <v>0</v>
      </c>
      <c r="R24" s="2">
        <v>0</v>
      </c>
    </row>
    <row r="25" spans="1:24" x14ac:dyDescent="0.25">
      <c r="A25" s="4">
        <f t="shared" si="31"/>
        <v>0</v>
      </c>
      <c r="B25" s="4">
        <f t="shared" si="32"/>
        <v>0</v>
      </c>
      <c r="C25" s="4">
        <f t="shared" si="33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ht="15.75" x14ac:dyDescent="0.25">
      <c r="U26" s="17" t="s">
        <v>13</v>
      </c>
      <c r="V26" s="18"/>
      <c r="W26" s="19">
        <v>12000</v>
      </c>
      <c r="X26" s="20" t="s">
        <v>39</v>
      </c>
    </row>
    <row r="27" spans="1:24" ht="38.25" customHeight="1" x14ac:dyDescent="0.25">
      <c r="S27" s="10"/>
      <c r="T27" s="10"/>
      <c r="U27" s="21" t="s">
        <v>14</v>
      </c>
      <c r="V27" s="18"/>
      <c r="W27" s="19">
        <v>2800</v>
      </c>
      <c r="X27" s="22"/>
    </row>
    <row r="28" spans="1:24" ht="15.75" x14ac:dyDescent="0.25">
      <c r="E28" t="s">
        <v>41</v>
      </c>
      <c r="F28" s="7">
        <v>54.9</v>
      </c>
      <c r="G28">
        <f>F28*10.764</f>
        <v>590.94359999999995</v>
      </c>
      <c r="S28" s="10"/>
      <c r="T28" s="10"/>
      <c r="U28" s="17" t="s">
        <v>15</v>
      </c>
      <c r="V28" s="18"/>
      <c r="W28" s="19">
        <f>W26-W27</f>
        <v>9200</v>
      </c>
      <c r="X28" s="22"/>
    </row>
    <row r="29" spans="1:24" ht="15.75" x14ac:dyDescent="0.25">
      <c r="G29" s="6"/>
      <c r="H29" s="6"/>
      <c r="S29" s="10"/>
      <c r="T29" s="10"/>
      <c r="U29" s="17" t="s">
        <v>16</v>
      </c>
      <c r="V29" s="18"/>
      <c r="W29" s="19">
        <f>W27</f>
        <v>2800</v>
      </c>
      <c r="X29" s="22"/>
    </row>
    <row r="30" spans="1:24" ht="15.75" x14ac:dyDescent="0.25">
      <c r="S30" s="10"/>
      <c r="T30" s="10"/>
      <c r="U30" s="17" t="s">
        <v>17</v>
      </c>
      <c r="V30" s="23"/>
      <c r="W30" s="24">
        <f>X30-X31</f>
        <v>0</v>
      </c>
      <c r="X30" s="25">
        <v>2025</v>
      </c>
    </row>
    <row r="31" spans="1:24" ht="15.75" x14ac:dyDescent="0.25">
      <c r="S31" s="10"/>
      <c r="T31" s="10"/>
      <c r="U31" s="17" t="s">
        <v>18</v>
      </c>
      <c r="V31" s="23"/>
      <c r="W31" s="24">
        <f>W32-W30</f>
        <v>60</v>
      </c>
      <c r="X31" s="31">
        <v>2025</v>
      </c>
    </row>
    <row r="32" spans="1:24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0</v>
      </c>
      <c r="X33" s="24"/>
    </row>
    <row r="34" spans="15:24" ht="15.75" x14ac:dyDescent="0.25">
      <c r="U34" s="17"/>
      <c r="V34" s="26"/>
      <c r="W34" s="27">
        <v>0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0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2800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9200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12000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591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7092000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W42*0.98</f>
        <v>6950160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5673600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1654800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14775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Q44"/>
  <sheetViews>
    <sheetView topLeftCell="D1" zoomScaleNormal="100" workbookViewId="0">
      <selection activeCell="Q7" sqref="Q7"/>
    </sheetView>
  </sheetViews>
  <sheetFormatPr defaultRowHeight="15" x14ac:dyDescent="0.25"/>
  <sheetData>
    <row r="6" spans="16:17" x14ac:dyDescent="0.25">
      <c r="P6">
        <v>54.9</v>
      </c>
      <c r="Q6">
        <f>P6*10.764</f>
        <v>590.94359999999995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1:S11"/>
  <sheetViews>
    <sheetView topLeftCell="D6" workbookViewId="0">
      <selection activeCell="S12" sqref="S12"/>
    </sheetView>
  </sheetViews>
  <sheetFormatPr defaultRowHeight="15" x14ac:dyDescent="0.25"/>
  <sheetData>
    <row r="11" spans="18:19" x14ac:dyDescent="0.25">
      <c r="R11">
        <v>33.299999999999997</v>
      </c>
      <c r="S11">
        <f>R11*10.764</f>
        <v>358.44119999999992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"/>
  <sheetViews>
    <sheetView zoomScaleNormal="100" workbookViewId="0">
      <selection activeCell="O8" sqref="O8"/>
    </sheetView>
  </sheetViews>
  <sheetFormatPr defaultRowHeight="15" x14ac:dyDescent="0.25"/>
  <sheetData>
    <row r="2" spans="1:15" x14ac:dyDescent="0.25">
      <c r="A2" s="6"/>
    </row>
    <row r="7" spans="1:15" x14ac:dyDescent="0.25">
      <c r="N7">
        <v>32.82</v>
      </c>
      <c r="O7">
        <f>N7*10.764</f>
        <v>353.27447999999998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8:O19"/>
  <sheetViews>
    <sheetView zoomScaleNormal="100" workbookViewId="0">
      <selection activeCell="O9" sqref="O9"/>
    </sheetView>
  </sheetViews>
  <sheetFormatPr defaultRowHeight="15" x14ac:dyDescent="0.25"/>
  <sheetData>
    <row r="8" spans="14:15" x14ac:dyDescent="0.25">
      <c r="N8">
        <v>32.82</v>
      </c>
      <c r="O8">
        <f>N8*10.764</f>
        <v>353.27447999999998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5:O15"/>
  <sheetViews>
    <sheetView topLeftCell="A7" zoomScaleNormal="100" workbookViewId="0">
      <selection activeCell="O16" sqref="O16"/>
    </sheetView>
  </sheetViews>
  <sheetFormatPr defaultRowHeight="15" x14ac:dyDescent="0.25"/>
  <sheetData>
    <row r="15" spans="14:15" x14ac:dyDescent="0.25">
      <c r="N15">
        <v>31.52</v>
      </c>
      <c r="O15">
        <f>N15*10.764</f>
        <v>339.28127999999998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W6:X6"/>
  <sheetViews>
    <sheetView topLeftCell="I1" zoomScaleNormal="100" workbookViewId="0">
      <selection activeCell="X7" sqref="X7"/>
    </sheetView>
  </sheetViews>
  <sheetFormatPr defaultRowHeight="15" x14ac:dyDescent="0.25"/>
  <sheetData>
    <row r="6" spans="23:24" x14ac:dyDescent="0.25">
      <c r="W6">
        <v>31.52</v>
      </c>
      <c r="X6">
        <f>W6*10.764</f>
        <v>339.28127999999998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"/>
  <sheetViews>
    <sheetView topLeftCell="D1" workbookViewId="0">
      <selection activeCell="Q6" sqref="Q6"/>
    </sheetView>
  </sheetViews>
  <sheetFormatPr defaultRowHeight="15" x14ac:dyDescent="0.25"/>
  <sheetData>
    <row r="1" spans="1:17" x14ac:dyDescent="0.25">
      <c r="A1" s="6"/>
    </row>
    <row r="5" spans="1:17" x14ac:dyDescent="0.25">
      <c r="P5">
        <v>33.31</v>
      </c>
      <c r="Q5">
        <f>P5*10.764</f>
        <v>358.54883999999998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:P7"/>
  <sheetViews>
    <sheetView zoomScaleNormal="100" workbookViewId="0">
      <selection activeCell="P8" sqref="P8"/>
    </sheetView>
  </sheetViews>
  <sheetFormatPr defaultRowHeight="15" x14ac:dyDescent="0.25"/>
  <sheetData>
    <row r="7" spans="15:16" x14ac:dyDescent="0.25">
      <c r="O7">
        <v>54.9</v>
      </c>
      <c r="P7">
        <f>O7*10.764</f>
        <v>590.94359999999995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zoomScaleNormal="100"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3" workbookViewId="0">
      <selection activeCell="C2" sqref="C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2025-02-18T05:33:18Z</dcterms:modified>
</cp:coreProperties>
</file>