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F21" i="1"/>
  <c r="E21" i="1"/>
  <c r="F19" i="1"/>
  <c r="F16" i="1"/>
  <c r="F15" i="1"/>
  <c r="A25" i="1"/>
  <c r="L3" i="1" l="1"/>
  <c r="H3" i="1"/>
  <c r="C6" i="1"/>
  <c r="D6" i="1"/>
  <c r="E19" i="1"/>
  <c r="E16" i="1"/>
  <c r="E15" i="1"/>
  <c r="D19" i="1"/>
  <c r="D16" i="1"/>
  <c r="D15" i="1"/>
  <c r="C15" i="1"/>
  <c r="C16" i="1" s="1"/>
  <c r="C19" i="1" s="1"/>
  <c r="B15" i="1"/>
  <c r="B16" i="1" s="1"/>
  <c r="B19" i="1" s="1"/>
  <c r="A19" i="1"/>
  <c r="A16" i="1"/>
  <c r="A15" i="1"/>
  <c r="C9" i="1"/>
  <c r="C5" i="1"/>
  <c r="C4" i="1"/>
</calcChain>
</file>

<file path=xl/sharedStrings.xml><?xml version="1.0" encoding="utf-8"?>
<sst xmlns="http://schemas.openxmlformats.org/spreadsheetml/2006/main" count="21" uniqueCount="20">
  <si>
    <t>06.03.2018</t>
  </si>
  <si>
    <t>Carpet</t>
  </si>
  <si>
    <t>Utility</t>
  </si>
  <si>
    <t>2 Car Park</t>
  </si>
  <si>
    <t>BU</t>
  </si>
  <si>
    <t>OC</t>
  </si>
  <si>
    <t xml:space="preserve">Measured Carpet </t>
  </si>
  <si>
    <t>19th</t>
  </si>
  <si>
    <t>44th</t>
  </si>
  <si>
    <t>47th</t>
  </si>
  <si>
    <t>51st &amp; 23rd</t>
  </si>
  <si>
    <t>3rd</t>
  </si>
  <si>
    <t>13th</t>
  </si>
  <si>
    <t>Rate</t>
  </si>
  <si>
    <t>FMV</t>
  </si>
  <si>
    <t>(Including Car Parking)</t>
  </si>
  <si>
    <t>RV</t>
  </si>
  <si>
    <t>DV</t>
  </si>
  <si>
    <t>Insurable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</si>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</sst>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0" fillId="0" borderId="1" xfId="0" applyBorder="1"/>
    <xf numFmtId="0" fontId="2" fillId="0" borderId="1" xfId="0" applyFont="1" applyBorder="1"/>
    <xf numFmtId="0" fontId="0" fillId="2" borderId="0" xfId="0" applyFill="1"/>
    <xf numFmtId="43" fontId="0" fillId="2" borderId="0" xfId="1" applyFont="1" applyFill="1"/>
    <xf numFmtId="43" fontId="0" fillId="0" borderId="0" xfId="0" applyNumberFormat="1"/>
    <xf numFmtId="43" fontId="0" fillId="2" borderId="0" xfId="0" applyNumberFormat="1" applyFill="1"/>
    <xf numFmtId="0" fontId="2" fillId="0" borderId="0" xfId="0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4" sqref="M4"/>
    </sheetView>
  </sheetViews>
  <sheetFormatPr defaultRowHeight="15" x14ac:dyDescent="0.25"/>
  <cols>
    <col min="1" max="6" width="14.28515625" bestFit="1" customWidth="1"/>
    <col min="7" max="7" width="10" bestFit="1" customWidth="1"/>
    <col min="8" max="8" width="14.28515625" bestFit="1" customWidth="1"/>
    <col min="10" max="10" width="14.28515625" bestFit="1" customWidth="1"/>
    <col min="11" max="11" width="11" bestFit="1" customWidth="1"/>
    <col min="12" max="12" width="14.28515625" bestFit="1" customWidth="1"/>
  </cols>
  <sheetData>
    <row r="1" spans="1:13" x14ac:dyDescent="0.25">
      <c r="A1" t="s">
        <v>0</v>
      </c>
      <c r="H1" s="1">
        <v>51952500</v>
      </c>
      <c r="K1" t="s">
        <v>1</v>
      </c>
      <c r="L1" s="1">
        <v>1205</v>
      </c>
    </row>
    <row r="2" spans="1:13" x14ac:dyDescent="0.25">
      <c r="A2">
        <v>51952500</v>
      </c>
      <c r="H2" s="1">
        <v>1205</v>
      </c>
      <c r="K2" t="s">
        <v>13</v>
      </c>
      <c r="L2" s="1">
        <v>54000</v>
      </c>
    </row>
    <row r="3" spans="1:13" x14ac:dyDescent="0.25">
      <c r="H3" s="1">
        <f>H1/H2</f>
        <v>43114.107883817429</v>
      </c>
      <c r="K3" s="8" t="s">
        <v>14</v>
      </c>
      <c r="L3" s="9">
        <f>L2*L1</f>
        <v>65070000</v>
      </c>
      <c r="M3" t="s">
        <v>15</v>
      </c>
    </row>
    <row r="4" spans="1:13" x14ac:dyDescent="0.25">
      <c r="A4" s="2" t="s">
        <v>1</v>
      </c>
      <c r="B4" s="2">
        <v>109</v>
      </c>
      <c r="C4" s="2">
        <f>B4*10.764</f>
        <v>1173.2759999999998</v>
      </c>
      <c r="D4" s="2">
        <v>1173</v>
      </c>
      <c r="K4" t="s">
        <v>16</v>
      </c>
      <c r="L4" s="1">
        <f>L3*90%</f>
        <v>58563000</v>
      </c>
    </row>
    <row r="5" spans="1:13" x14ac:dyDescent="0.25">
      <c r="A5" s="2" t="s">
        <v>2</v>
      </c>
      <c r="B5" s="2">
        <v>3</v>
      </c>
      <c r="C5" s="2">
        <f>B5*10.764</f>
        <v>32.292000000000002</v>
      </c>
      <c r="D5" s="2">
        <v>32</v>
      </c>
      <c r="K5" t="s">
        <v>17</v>
      </c>
      <c r="L5" s="6">
        <f>L3*80%</f>
        <v>52056000</v>
      </c>
    </row>
    <row r="6" spans="1:13" x14ac:dyDescent="0.25">
      <c r="A6" s="2"/>
      <c r="B6" s="2"/>
      <c r="C6" s="2">
        <f t="shared" ref="C6:D6" si="0">SUM(C4:C5)</f>
        <v>1205.5679999999998</v>
      </c>
      <c r="D6" s="2">
        <f t="shared" si="0"/>
        <v>1205</v>
      </c>
    </row>
    <row r="7" spans="1:13" x14ac:dyDescent="0.25">
      <c r="A7" s="3" t="s">
        <v>3</v>
      </c>
      <c r="B7" s="2"/>
      <c r="C7" s="2"/>
      <c r="D7" s="2"/>
      <c r="K7" t="s">
        <v>18</v>
      </c>
    </row>
    <row r="9" spans="1:13" x14ac:dyDescent="0.25">
      <c r="A9" t="s">
        <v>4</v>
      </c>
      <c r="B9">
        <v>122.9</v>
      </c>
      <c r="C9">
        <f>B9*10.764</f>
        <v>1322.8956000000001</v>
      </c>
      <c r="K9" t="s">
        <v>19</v>
      </c>
    </row>
    <row r="11" spans="1:13" x14ac:dyDescent="0.25">
      <c r="A11" t="s">
        <v>5</v>
      </c>
      <c r="B11">
        <v>2022</v>
      </c>
    </row>
    <row r="12" spans="1:13" x14ac:dyDescent="0.25">
      <c r="A12" t="s">
        <v>7</v>
      </c>
      <c r="B12" t="s">
        <v>8</v>
      </c>
      <c r="C12" t="s">
        <v>9</v>
      </c>
      <c r="D12" t="s">
        <v>10</v>
      </c>
      <c r="E12" s="4" t="s">
        <v>11</v>
      </c>
      <c r="F12" s="4" t="s">
        <v>12</v>
      </c>
    </row>
    <row r="13" spans="1:13" x14ac:dyDescent="0.25">
      <c r="A13">
        <v>71.150000000000006</v>
      </c>
      <c r="B13">
        <v>71.150000000000006</v>
      </c>
      <c r="C13">
        <v>71.150000000000006</v>
      </c>
      <c r="D13">
        <v>107.45</v>
      </c>
      <c r="E13">
        <v>108.45</v>
      </c>
      <c r="F13">
        <v>107.75</v>
      </c>
    </row>
    <row r="14" spans="1:13" x14ac:dyDescent="0.25">
      <c r="A14">
        <v>2.5</v>
      </c>
      <c r="B14">
        <v>2.5</v>
      </c>
      <c r="C14">
        <v>2.5</v>
      </c>
      <c r="D14">
        <v>2.5</v>
      </c>
      <c r="E14">
        <v>3</v>
      </c>
      <c r="F14">
        <v>3</v>
      </c>
    </row>
    <row r="15" spans="1:13" x14ac:dyDescent="0.25">
      <c r="A15">
        <f>SUM(A13:A14)</f>
        <v>73.650000000000006</v>
      </c>
      <c r="B15">
        <f>SUM(B13:B14)</f>
        <v>73.650000000000006</v>
      </c>
      <c r="C15">
        <f>SUM(C13:C14)</f>
        <v>73.650000000000006</v>
      </c>
      <c r="D15">
        <f>SUM(D13:D14)</f>
        <v>109.95</v>
      </c>
      <c r="E15">
        <f>SUM(E13:E14)</f>
        <v>111.45</v>
      </c>
      <c r="F15">
        <f>SUM(F13:F14)</f>
        <v>110.75</v>
      </c>
    </row>
    <row r="16" spans="1:13" x14ac:dyDescent="0.25">
      <c r="A16">
        <f>A15*10.764</f>
        <v>792.76859999999999</v>
      </c>
      <c r="B16">
        <f>B15*10.764</f>
        <v>792.76859999999999</v>
      </c>
      <c r="C16">
        <f>C15*10.764</f>
        <v>792.76859999999999</v>
      </c>
      <c r="D16">
        <f>D15*10.764</f>
        <v>1183.5018</v>
      </c>
      <c r="E16">
        <f>E15*10.764</f>
        <v>1199.6478</v>
      </c>
      <c r="F16">
        <f>F15*10.764</f>
        <v>1192.1129999999998</v>
      </c>
    </row>
    <row r="18" spans="1:6" x14ac:dyDescent="0.25">
      <c r="A18" s="1">
        <v>38511000</v>
      </c>
      <c r="B18" s="1">
        <v>40035055</v>
      </c>
      <c r="C18" s="1">
        <v>42563876</v>
      </c>
      <c r="D18" s="1">
        <v>64384799</v>
      </c>
      <c r="E18" s="1">
        <v>61561132</v>
      </c>
      <c r="F18" s="1">
        <v>62084799</v>
      </c>
    </row>
    <row r="19" spans="1:6" x14ac:dyDescent="0.25">
      <c r="A19" s="1">
        <f>A18/A16</f>
        <v>48577.857397480177</v>
      </c>
      <c r="B19" s="1">
        <f>B18/B16</f>
        <v>50500.303619492501</v>
      </c>
      <c r="C19" s="1">
        <f>C18/C16</f>
        <v>53690.16381324891</v>
      </c>
      <c r="D19" s="1">
        <f>D18/D16</f>
        <v>54401.944297845599</v>
      </c>
      <c r="E19" s="5">
        <f>E18/E16</f>
        <v>51316.004580677763</v>
      </c>
      <c r="F19" s="7">
        <f>F18/F16</f>
        <v>52079.625840838919</v>
      </c>
    </row>
    <row r="21" spans="1:6" x14ac:dyDescent="0.25">
      <c r="E21" s="6">
        <f>E19/100*105</f>
        <v>53881.804809711648</v>
      </c>
      <c r="F21" s="6">
        <f>F19/100*105</f>
        <v>54683.607132880868</v>
      </c>
    </row>
    <row r="22" spans="1:6" x14ac:dyDescent="0.25">
      <c r="A22" t="s">
        <v>6</v>
      </c>
    </row>
    <row r="23" spans="1:6" x14ac:dyDescent="0.25">
      <c r="A23">
        <v>1133</v>
      </c>
    </row>
    <row r="24" spans="1:6" x14ac:dyDescent="0.25">
      <c r="A24">
        <v>40</v>
      </c>
    </row>
    <row r="25" spans="1:6" x14ac:dyDescent="0.25">
      <c r="A25">
        <f>SUM(A23:A24)</f>
        <v>1173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2025-02-15T06:18:18Z</dcterms:modified>
</cp:coreProperties>
</file>