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33" i="4" l="1"/>
  <c r="Q19" i="4" l="1"/>
  <c r="I33" i="4" l="1"/>
  <c r="G32" i="4" l="1"/>
  <c r="G31" i="4" l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<sst xmlns="http://schemas.openxmlformats.org/spreadsheetml/2006/main" count="50" uniqueCount="43">
  <si>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</si>
  <si>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</si>
  <si>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</si>
  <si>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</si>
  <si>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</si>
  <si>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</si>
  <si>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</si>
  <si>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</si>
  <si>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</si>
  <si>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</si>
  <si>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</si>
  <si>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</si>
  <si>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</si>
  <si>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</si>
  <si>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</si>
  <si>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</si>
  <si>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</si>
  <si>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</si>
  <si>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</si>
  <si>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</si>
  <si>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</si>
  <si>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</si>
  <si>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</si>
  <si>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</si>
  <si>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</si>
  <si>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</si>
  <si>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</si>
  <si>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</si>
  <si>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</si>
  <si>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</si>
  <si>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</si>
  <si>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</si>
  <si>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</si>
  <si>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</si>
  <si>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</si>
  <si>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</si>
  <si>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</si>
  <si>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</si>
  <si>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</si>
  <si>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</si>
  <si>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</si>
  <si>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Ser/Utility</t>
  </si>
  <si>
    <t>State Bank Of India ( RACPC Sion ) -  Mr. Durgeshchand Mishra Mr. Suryaprakash Mishra And Mrs Ashadevi Mishra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</si>
</sst>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0</xdr:rowOff>
    </xdr:from>
    <xdr:to>
      <xdr:col>14</xdr:col>
      <xdr:colOff>333375</xdr:colOff>
      <xdr:row>31</xdr:row>
      <xdr:rowOff>82515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75" y="0"/>
          <a:ext cx="6362700" cy="59880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47625</xdr:colOff>
      <xdr:row>39</xdr:row>
      <xdr:rowOff>47624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C368A56-F17C-4BF6-8624-63D8217A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91625" cy="7286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8"/>
  <sheetViews>
    <sheetView tabSelected="1" topLeftCell="H31" zoomScaleNormal="100" workbookViewId="0">
      <selection activeCell="W32" sqref="W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7" customFormat="1" x14ac:dyDescent="0.25">
      <c r="A19" s="9">
        <f t="shared" si="41"/>
        <v>0</v>
      </c>
      <c r="B19" s="9">
        <f t="shared" si="42"/>
        <v>445.83333333333337</v>
      </c>
      <c r="C19" s="9">
        <f t="shared" si="50"/>
        <v>535</v>
      </c>
      <c r="D19" s="9">
        <f t="shared" si="43"/>
        <v>642</v>
      </c>
      <c r="E19" s="46">
        <f t="shared" si="44"/>
        <v>5700000</v>
      </c>
      <c r="F19" s="9">
        <f t="shared" si="45"/>
        <v>12785</v>
      </c>
      <c r="G19" s="9">
        <f t="shared" si="46"/>
        <v>10654</v>
      </c>
      <c r="H19" s="9">
        <f t="shared" si="47"/>
        <v>8879</v>
      </c>
      <c r="I19" s="9" t="e">
        <f>#REF!</f>
        <v>#REF!</v>
      </c>
      <c r="J19" s="9">
        <f t="shared" si="48"/>
        <v>0</v>
      </c>
      <c r="O19" s="47">
        <v>0</v>
      </c>
      <c r="P19" s="47">
        <v>535</v>
      </c>
      <c r="Q19" s="47">
        <f>P19/1.2</f>
        <v>445.83333333333337</v>
      </c>
      <c r="R19" s="48">
        <v>5700000</v>
      </c>
    </row>
    <row r="20" spans="1:24" s="43" customFormat="1" x14ac:dyDescent="0.25">
      <c r="A20" s="41">
        <f t="shared" si="41"/>
        <v>0</v>
      </c>
      <c r="B20" s="41">
        <f t="shared" si="42"/>
        <v>372</v>
      </c>
      <c r="C20" s="41">
        <f t="shared" si="50"/>
        <v>446.4</v>
      </c>
      <c r="D20" s="41">
        <f t="shared" si="43"/>
        <v>535.67999999999995</v>
      </c>
      <c r="E20" s="42">
        <f t="shared" si="44"/>
        <v>4600000</v>
      </c>
      <c r="F20" s="41">
        <f t="shared" si="45"/>
        <v>12366</v>
      </c>
      <c r="G20" s="41">
        <f t="shared" si="46"/>
        <v>10305</v>
      </c>
      <c r="H20" s="41">
        <f t="shared" si="47"/>
        <v>8587</v>
      </c>
      <c r="I20" s="41" t="e">
        <f>#REF!</f>
        <v>#REF!</v>
      </c>
      <c r="J20" s="41">
        <f t="shared" si="48"/>
        <v>0</v>
      </c>
      <c r="O20" s="43">
        <v>0</v>
      </c>
      <c r="P20" s="43">
        <f t="shared" si="49"/>
        <v>0</v>
      </c>
      <c r="Q20" s="43">
        <v>372</v>
      </c>
      <c r="R20" s="44">
        <v>4600000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  <c r="U24" s="6"/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  <c r="U25" s="6"/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47.43</v>
      </c>
      <c r="G31">
        <f>F31*10.764</f>
        <v>510.53651999999994</v>
      </c>
      <c r="I31">
        <v>511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E32" t="s">
        <v>41</v>
      </c>
      <c r="F32" s="7">
        <v>3.06</v>
      </c>
      <c r="G32" s="6">
        <f>F32*10.764</f>
        <v>32.937840000000001</v>
      </c>
      <c r="H32" s="6"/>
      <c r="I32">
        <v>33</v>
      </c>
      <c r="S32" s="10"/>
      <c r="T32" s="10"/>
      <c r="U32" s="17" t="s">
        <v>16</v>
      </c>
      <c r="V32" s="18"/>
      <c r="W32" s="19">
        <f>W30</f>
        <v>2700</v>
      </c>
      <c r="X32" s="22"/>
    </row>
    <row r="33" spans="7:25" ht="15.75" x14ac:dyDescent="0.25">
      <c r="G33">
        <f>SUM(G31:G32)</f>
        <v>543.47435999999993</v>
      </c>
      <c r="I33">
        <f>SUM(I31:I32)</f>
        <v>544</v>
      </c>
      <c r="S33" s="10"/>
      <c r="T33" s="10"/>
      <c r="U33" s="17" t="s">
        <v>17</v>
      </c>
      <c r="V33" s="23"/>
      <c r="W33" s="24">
        <f>X33-X34</f>
        <v>0</v>
      </c>
      <c r="X33" s="25">
        <v>2025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2025</v>
      </c>
      <c r="Y34" t="s">
        <v>40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50" t="s">
        <v>42</v>
      </c>
      <c r="Q36" s="50"/>
      <c r="R36" s="50"/>
      <c r="S36" s="50"/>
      <c r="T36" s="51"/>
      <c r="U36" s="21" t="s">
        <v>20</v>
      </c>
      <c r="V36" s="23"/>
      <c r="W36" s="24">
        <f>90*W33/W35</f>
        <v>0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544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6528000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W45*0.98</f>
        <v>6397440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5222400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1468800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16320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2025-02-15T05:19:03Z</dcterms:modified>
</cp:coreProperties>
</file>