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A7B8325A-7B67-4ABF-AC89-171E308B4C74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7" sheetId="10" r:id="rId2"/>
    <sheet name="Sheet3" sheetId="6" r:id="rId3"/>
    <sheet name="Sheet4" sheetId="7" r:id="rId4"/>
    <sheet name="Sheet5" sheetId="8" r:id="rId5"/>
    <sheet name="Sheet6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1" i="1" l="1"/>
  <c r="C30" i="1"/>
  <c r="C29" i="1"/>
  <c r="C28" i="1"/>
  <c r="B31" i="1"/>
  <c r="I32" i="1"/>
  <c r="E31" i="1"/>
  <c r="H7" i="1"/>
  <c r="I30" i="1"/>
  <c r="E30" i="1"/>
  <c r="H14" i="1" l="1"/>
  <c r="J14" i="1" s="1"/>
  <c r="I7" i="1"/>
  <c r="C21" i="1" l="1"/>
  <c r="C10" i="1"/>
  <c r="C11" i="1" s="1"/>
  <c r="C8" i="1"/>
  <c r="C6" i="1"/>
  <c r="C5" i="1"/>
  <c r="C14" i="1" s="1"/>
  <c r="C12" i="1" l="1"/>
  <c r="C13" i="1" s="1"/>
  <c r="C15" i="1" s="1"/>
  <c r="C18" i="1" s="1"/>
  <c r="C19" i="1" s="1"/>
  <c r="C20" i="1" l="1"/>
  <c r="C22" i="1"/>
  <c r="F28" i="1" l="1"/>
  <c r="G28" i="1"/>
  <c r="F29" i="1"/>
  <c r="G29" i="1"/>
  <c r="F30" i="1"/>
  <c r="G30" i="1"/>
  <c r="F31" i="1"/>
  <c r="I31" i="1" s="1"/>
  <c r="G31" i="1"/>
  <c r="F32" i="1"/>
  <c r="G32" i="1"/>
  <c r="H31" i="1" l="1"/>
  <c r="H30" i="1"/>
  <c r="H32" i="1"/>
  <c r="H28" i="1" l="1"/>
  <c r="H29" i="1"/>
  <c r="J4" i="1" l="1"/>
</calcChain>
</file>

<file path=xl/sharedStrings.xml><?xml version="1.0" encoding="utf-8"?>
<sst xmlns="http://schemas.openxmlformats.org/spreadsheetml/2006/main" count="34" uniqueCount="31">
  <si>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</si>
  <si>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</si>
  <si>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</si>
  <si>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</si>
  <si>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</si>
  <si>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</si>
  <si>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</si>
  <si>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</si>
  <si>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</si>
  <si>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</si>
  <si>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</si>
  <si>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</si>
  <si>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</si>
  <si>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</si>
  <si>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</si>
  <si>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</si>
  <si>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</si>
  <si>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</si>
  <si>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</si>
  <si>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</si>
  <si>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</si>
  <si>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</si>
  <si>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</si>
  <si>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DV</t>
  </si>
  <si>
    <t>RV</t>
  </si>
  <si>
    <t>SBA</t>
  </si>
  <si>
    <t>Total Value</t>
  </si>
  <si>
    <t>Subodh Kachare</t>
  </si>
  <si>
    <t>Samruddhi Hill View - 203 / Karjat</t>
  </si>
  <si>
    <t>Carpet Area</t>
  </si>
  <si>
    <t>Built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</si>
</sst>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0" fillId="0" borderId="1" xfId="0" applyBorder="1"/>
    <xf numFmtId="43" fontId="0" fillId="0" borderId="1" xfId="0" applyNumberFormat="1" applyBorder="1"/>
    <xf numFmtId="43" fontId="0" fillId="0" borderId="5" xfId="0" applyNumberFormat="1" applyBorder="1"/>
    <xf numFmtId="0" fontId="4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10" fontId="2" fillId="0" borderId="0" xfId="0" applyNumberFormat="1" applyFont="1"/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0" fontId="7" fillId="0" borderId="1" xfId="0" applyFont="1" applyBorder="1"/>
    <xf numFmtId="0" fontId="6" fillId="0" borderId="0" xfId="0" applyFont="1"/>
    <xf numFmtId="0" fontId="0" fillId="0" borderId="4" xfId="0" applyBorder="1"/>
    <xf numFmtId="43" fontId="3" fillId="0" borderId="0" xfId="1" applyFont="1" applyFill="1" applyBorder="1"/>
    <xf numFmtId="43" fontId="2" fillId="0" borderId="0" xfId="1" applyFont="1" applyFill="1" applyBorder="1"/>
    <xf numFmtId="43" fontId="5" fillId="0" borderId="0" xfId="0" applyNumberFormat="1" applyFont="1"/>
    <xf numFmtId="0" fontId="8" fillId="0" borderId="1" xfId="0" applyFont="1" applyBorder="1"/>
    <xf numFmtId="43" fontId="6" fillId="0" borderId="0" xfId="0" applyNumberFormat="1" applyFont="1"/>
    <xf numFmtId="0" fontId="6" fillId="0" borderId="1" xfId="0" applyFont="1" applyBorder="1"/>
    <xf numFmtId="0" fontId="0" fillId="0" borderId="5" xfId="0" applyBorder="1"/>
    <xf numFmtId="0" fontId="0" fillId="0" borderId="0" xfId="0" applyFont="1"/>
    <xf numFmtId="43" fontId="0" fillId="0" borderId="0" xfId="0" applyNumberFormat="1" applyFont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0" fillId="0" borderId="1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191718</xdr:colOff>
      <xdr:row>38</xdr:row>
      <xdr:rowOff>77221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622B48-AA3C-4179-A595-0B4E01810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26118" cy="7316221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125033</xdr:colOff>
      <xdr:row>44</xdr:row>
      <xdr:rowOff>134539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DF4A5B0-B52D-4FBA-A279-201385ABA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0"/>
          <a:ext cx="8659433" cy="85165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123825</xdr:colOff>
      <xdr:row>31</xdr:row>
      <xdr:rowOff>114300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6DB76CCB-B3D1-4DE9-9287-82A33EBDE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29425" cy="60198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3"/>
  <sheetViews>
    <sheetView tabSelected="1" zoomScaleNormal="100" workbookViewId="0">
      <selection activeCell="E31" sqref="E31"/>
    </sheetView>
  </sheetViews>
  <sheetFormatPr defaultRowHeight="15" x14ac:dyDescent="0.25"/>
  <cols>
    <col min="1" max="1" width="21.7109375" bestFit="1" customWidth="1"/>
    <col min="2" max="2" width="15.5703125" style="17" customWidth="1"/>
    <col min="3" max="3" width="18.28515625" customWidth="1"/>
    <col min="4" max="4" width="16.7109375" customWidth="1"/>
    <col min="5" max="5" width="16.140625" customWidth="1"/>
    <col min="6" max="6" width="18.85546875" bestFit="1" customWidth="1"/>
    <col min="7" max="7" width="19.85546875" bestFit="1" customWidth="1"/>
    <col min="8" max="8" width="15.42578125" bestFit="1" customWidth="1"/>
    <col min="9" max="9" width="13.7109375" bestFit="1" customWidth="1"/>
    <col min="12" max="12" width="21.7109375" bestFit="1" customWidth="1"/>
    <col min="13" max="13" width="14.28515625" bestFit="1" customWidth="1"/>
    <col min="14" max="14" width="12.5703125" bestFit="1" customWidth="1"/>
  </cols>
  <sheetData>
    <row r="1" spans="1:14" x14ac:dyDescent="0.25">
      <c r="A1" s="5"/>
      <c r="B1" s="24"/>
      <c r="C1" s="5"/>
      <c r="E1" s="14"/>
      <c r="F1" s="15"/>
      <c r="G1" s="15"/>
    </row>
    <row r="2" spans="1:14" ht="33" x14ac:dyDescent="0.3">
      <c r="A2" s="22" t="s">
        <v>27</v>
      </c>
      <c r="B2" s="28"/>
      <c r="C2" s="28" t="s">
        <v>28</v>
      </c>
      <c r="D2" s="22" t="s">
        <v>26</v>
      </c>
      <c r="E2" s="22"/>
      <c r="F2" s="22"/>
    </row>
    <row r="3" spans="1:14" ht="16.5" x14ac:dyDescent="0.3">
      <c r="A3" s="16" t="s">
        <v>0</v>
      </c>
      <c r="B3" s="16"/>
      <c r="C3" s="16">
        <v>5500</v>
      </c>
      <c r="D3" s="16"/>
      <c r="E3" s="16"/>
      <c r="F3" s="16"/>
      <c r="H3" t="s">
        <v>13</v>
      </c>
      <c r="L3" s="1"/>
      <c r="M3" s="2"/>
    </row>
    <row r="4" spans="1:14" ht="16.5" x14ac:dyDescent="0.3">
      <c r="A4" s="16" t="s">
        <v>1</v>
      </c>
      <c r="B4" s="16"/>
      <c r="C4" s="16">
        <v>2200</v>
      </c>
      <c r="D4" s="16"/>
      <c r="E4" s="16"/>
      <c r="F4" s="16"/>
      <c r="H4" s="18">
        <v>2015</v>
      </c>
      <c r="I4" s="19">
        <v>2025</v>
      </c>
      <c r="J4" s="20">
        <f>I4-H4</f>
        <v>10</v>
      </c>
      <c r="K4" s="13"/>
      <c r="L4" s="1"/>
      <c r="M4" s="2"/>
      <c r="N4" s="4"/>
    </row>
    <row r="5" spans="1:14" ht="16.5" x14ac:dyDescent="0.3">
      <c r="A5" s="16" t="s">
        <v>2</v>
      </c>
      <c r="B5" s="16"/>
      <c r="C5" s="16">
        <f>C3-C4</f>
        <v>3300</v>
      </c>
      <c r="D5" s="16"/>
      <c r="E5" s="16"/>
      <c r="F5" s="16"/>
      <c r="I5" s="19"/>
      <c r="J5" s="20"/>
    </row>
    <row r="6" spans="1:14" ht="16.5" x14ac:dyDescent="0.3">
      <c r="A6" s="16" t="s">
        <v>3</v>
      </c>
      <c r="B6" s="16"/>
      <c r="C6" s="16">
        <f>C4</f>
        <v>2200</v>
      </c>
      <c r="D6" s="16"/>
      <c r="E6" s="16"/>
      <c r="F6" s="16"/>
      <c r="H6" t="s">
        <v>22</v>
      </c>
      <c r="I6" s="19" t="s">
        <v>30</v>
      </c>
    </row>
    <row r="7" spans="1:14" ht="16.5" x14ac:dyDescent="0.3">
      <c r="A7" s="16" t="s">
        <v>4</v>
      </c>
      <c r="B7" s="16"/>
      <c r="C7" s="16">
        <v>10</v>
      </c>
      <c r="D7" s="16"/>
      <c r="E7" s="16"/>
      <c r="F7" s="16"/>
      <c r="H7">
        <f>437</f>
        <v>437</v>
      </c>
      <c r="I7">
        <f>H7*1.2</f>
        <v>524.4</v>
      </c>
    </row>
    <row r="8" spans="1:14" ht="16.5" x14ac:dyDescent="0.3">
      <c r="A8" s="16" t="s">
        <v>5</v>
      </c>
      <c r="B8" s="16"/>
      <c r="C8" s="16">
        <f>C9-C7</f>
        <v>50</v>
      </c>
      <c r="D8" s="16"/>
      <c r="E8" s="16"/>
      <c r="F8" s="16"/>
      <c r="H8" s="9"/>
      <c r="I8" s="3"/>
    </row>
    <row r="9" spans="1:14" ht="16.5" x14ac:dyDescent="0.3">
      <c r="A9" s="16" t="s">
        <v>6</v>
      </c>
      <c r="B9" s="16"/>
      <c r="C9" s="16">
        <v>60</v>
      </c>
      <c r="D9" s="16"/>
      <c r="E9" s="16"/>
      <c r="F9" s="16"/>
      <c r="H9" s="9"/>
      <c r="I9" s="10"/>
      <c r="K9" s="11"/>
    </row>
    <row r="10" spans="1:14" ht="16.5" x14ac:dyDescent="0.3">
      <c r="A10" s="16" t="s">
        <v>7</v>
      </c>
      <c r="B10" s="16"/>
      <c r="C10" s="16">
        <f>90*C7/C9</f>
        <v>15</v>
      </c>
      <c r="D10" s="16"/>
      <c r="E10" s="16"/>
      <c r="F10" s="16"/>
      <c r="H10" s="8"/>
      <c r="I10" s="10"/>
      <c r="K10" s="11"/>
    </row>
    <row r="11" spans="1:14" ht="16.5" x14ac:dyDescent="0.3">
      <c r="A11" s="16"/>
      <c r="B11" s="16"/>
      <c r="C11" s="16">
        <f>C10%</f>
        <v>0.15</v>
      </c>
      <c r="D11" s="16"/>
      <c r="E11" s="16"/>
      <c r="F11" s="16"/>
      <c r="G11" s="21"/>
      <c r="H11" s="8"/>
      <c r="I11" s="10"/>
      <c r="K11" s="11"/>
    </row>
    <row r="12" spans="1:14" ht="16.5" x14ac:dyDescent="0.3">
      <c r="A12" s="16" t="s">
        <v>8</v>
      </c>
      <c r="B12" s="16"/>
      <c r="C12" s="16">
        <f>C6*C11</f>
        <v>330</v>
      </c>
      <c r="D12" s="16"/>
      <c r="E12" s="16"/>
      <c r="F12" s="16"/>
      <c r="G12" s="21"/>
      <c r="H12" s="8"/>
      <c r="I12" s="12"/>
      <c r="K12" s="11"/>
    </row>
    <row r="13" spans="1:14" ht="16.5" x14ac:dyDescent="0.3">
      <c r="A13" s="16" t="s">
        <v>9</v>
      </c>
      <c r="B13" s="16"/>
      <c r="C13" s="16">
        <f>C6-C12</f>
        <v>1870</v>
      </c>
      <c r="D13" s="16"/>
      <c r="E13" s="16"/>
      <c r="F13" s="16"/>
      <c r="G13" s="21"/>
      <c r="H13" t="s">
        <v>22</v>
      </c>
      <c r="I13" s="19"/>
      <c r="K13" s="11"/>
    </row>
    <row r="14" spans="1:14" ht="16.5" x14ac:dyDescent="0.3">
      <c r="A14" s="16" t="s">
        <v>2</v>
      </c>
      <c r="B14" s="16"/>
      <c r="C14" s="16">
        <f>C5</f>
        <v>3300</v>
      </c>
      <c r="D14" s="16"/>
      <c r="E14" s="16"/>
      <c r="F14" s="16"/>
      <c r="G14" s="21"/>
      <c r="H14">
        <f>405</f>
        <v>405</v>
      </c>
      <c r="I14">
        <v>32</v>
      </c>
      <c r="J14">
        <f>I14+H14</f>
        <v>437</v>
      </c>
      <c r="K14" s="11"/>
    </row>
    <row r="15" spans="1:14" ht="16.5" x14ac:dyDescent="0.3">
      <c r="A15" s="16" t="s">
        <v>10</v>
      </c>
      <c r="B15" s="16"/>
      <c r="C15" s="16">
        <f>C14+C13</f>
        <v>5170</v>
      </c>
      <c r="D15" s="16"/>
      <c r="E15" s="16"/>
      <c r="F15" s="16"/>
      <c r="G15" s="21"/>
      <c r="H15" s="8"/>
      <c r="I15" s="2"/>
      <c r="K15" s="11"/>
      <c r="L15" s="8"/>
      <c r="M15" s="2"/>
    </row>
    <row r="16" spans="1:14" ht="16.5" x14ac:dyDescent="0.3">
      <c r="A16" s="16"/>
      <c r="B16" s="30"/>
      <c r="C16" s="29" t="s">
        <v>29</v>
      </c>
      <c r="D16" s="16"/>
      <c r="E16" s="16"/>
      <c r="F16" s="16"/>
      <c r="G16" s="21"/>
      <c r="H16" s="26"/>
      <c r="I16" s="11"/>
      <c r="J16" s="11"/>
      <c r="K16" s="11"/>
      <c r="L16" s="8"/>
      <c r="M16" s="2"/>
    </row>
    <row r="17" spans="1:14" ht="16.5" x14ac:dyDescent="0.3">
      <c r="A17" s="22" t="s">
        <v>21</v>
      </c>
      <c r="B17" s="22"/>
      <c r="C17" s="22">
        <v>437</v>
      </c>
      <c r="D17" s="22"/>
      <c r="E17" s="22"/>
      <c r="F17" s="22"/>
      <c r="G17" s="3"/>
      <c r="H17" s="27"/>
      <c r="M17" s="10"/>
    </row>
    <row r="18" spans="1:14" ht="16.5" x14ac:dyDescent="0.3">
      <c r="A18" s="22" t="s">
        <v>11</v>
      </c>
      <c r="B18" s="22"/>
      <c r="C18" s="22">
        <f>C17*C15</f>
        <v>2259290</v>
      </c>
      <c r="D18" s="22"/>
      <c r="E18" s="22"/>
      <c r="F18" s="22"/>
      <c r="G18" s="21"/>
      <c r="H18" s="26"/>
      <c r="M18" s="3"/>
      <c r="N18" s="4"/>
    </row>
    <row r="19" spans="1:14" ht="16.5" x14ac:dyDescent="0.3">
      <c r="A19" s="22" t="s">
        <v>24</v>
      </c>
      <c r="B19" s="22"/>
      <c r="C19" s="22">
        <f>C18*0.98</f>
        <v>2214104.2000000002</v>
      </c>
      <c r="D19" s="22"/>
      <c r="E19" s="22"/>
      <c r="F19" s="22"/>
      <c r="G19" s="21"/>
      <c r="H19" s="26"/>
      <c r="M19" s="3"/>
      <c r="N19" s="4"/>
    </row>
    <row r="20" spans="1:14" ht="16.5" x14ac:dyDescent="0.3">
      <c r="A20" s="22" t="s">
        <v>23</v>
      </c>
      <c r="B20" s="22"/>
      <c r="C20" s="22">
        <f>C18*0.8</f>
        <v>1807432</v>
      </c>
      <c r="D20" s="22"/>
      <c r="E20" s="22"/>
      <c r="F20" s="22"/>
      <c r="G20" s="21"/>
      <c r="H20" s="26"/>
      <c r="M20" s="3"/>
      <c r="N20" s="4"/>
    </row>
    <row r="21" spans="1:14" ht="16.5" x14ac:dyDescent="0.3">
      <c r="A21" s="22" t="s">
        <v>12</v>
      </c>
      <c r="B21" s="22"/>
      <c r="C21" s="22">
        <f>524*C4</f>
        <v>1152800</v>
      </c>
      <c r="D21" s="22"/>
      <c r="E21" s="22"/>
      <c r="F21" s="22"/>
      <c r="G21" s="21"/>
      <c r="H21" s="26"/>
      <c r="I21" s="21"/>
    </row>
    <row r="22" spans="1:14" ht="16.5" x14ac:dyDescent="0.3">
      <c r="A22" s="22" t="s">
        <v>16</v>
      </c>
      <c r="B22" s="22"/>
      <c r="C22" s="22">
        <f>C18*0.03/12</f>
        <v>5648.2249999999995</v>
      </c>
      <c r="D22" s="22"/>
      <c r="E22" s="22"/>
      <c r="F22" s="22"/>
      <c r="H22" s="26"/>
    </row>
    <row r="23" spans="1:14" x14ac:dyDescent="0.25">
      <c r="B23" s="23"/>
      <c r="E23" s="23"/>
    </row>
    <row r="24" spans="1:14" x14ac:dyDescent="0.25">
      <c r="B24" s="23"/>
    </row>
    <row r="26" spans="1:14" x14ac:dyDescent="0.25">
      <c r="C26" t="s">
        <v>14</v>
      </c>
    </row>
    <row r="27" spans="1:14" x14ac:dyDescent="0.25">
      <c r="B27" s="24" t="s">
        <v>15</v>
      </c>
      <c r="C27" s="5" t="s">
        <v>20</v>
      </c>
      <c r="D27" s="5" t="s">
        <v>25</v>
      </c>
      <c r="E27" s="5" t="s">
        <v>11</v>
      </c>
      <c r="F27" s="5" t="s">
        <v>17</v>
      </c>
      <c r="G27" s="5" t="s">
        <v>18</v>
      </c>
      <c r="H27" s="5" t="s">
        <v>19</v>
      </c>
      <c r="I27" s="5"/>
    </row>
    <row r="28" spans="1:14" x14ac:dyDescent="0.25">
      <c r="B28" s="24">
        <v>533</v>
      </c>
      <c r="C28" s="5">
        <f>B28*1.2</f>
        <v>639.6</v>
      </c>
      <c r="D28" s="5"/>
      <c r="E28" s="6">
        <v>2500000</v>
      </c>
      <c r="F28" s="6">
        <f t="shared" ref="F28:F32" si="0">E28/B28</f>
        <v>4690.4315196998123</v>
      </c>
      <c r="G28" s="6">
        <f t="shared" ref="G28:G32" si="1">E28/C28</f>
        <v>3908.6929330831767</v>
      </c>
      <c r="H28" s="6" t="e">
        <f>E28/#REF!</f>
        <v>#REF!</v>
      </c>
      <c r="I28" s="5"/>
    </row>
    <row r="29" spans="1:14" x14ac:dyDescent="0.25">
      <c r="B29" s="24">
        <v>550</v>
      </c>
      <c r="C29" s="5">
        <f>B29*1.2</f>
        <v>660</v>
      </c>
      <c r="D29" s="5"/>
      <c r="E29" s="6">
        <v>2900000</v>
      </c>
      <c r="F29" s="6">
        <f t="shared" si="0"/>
        <v>5272.727272727273</v>
      </c>
      <c r="G29" s="6">
        <f t="shared" si="1"/>
        <v>4393.939393939394</v>
      </c>
      <c r="H29" s="6" t="e">
        <f>E29/#REF!</f>
        <v>#REF!</v>
      </c>
      <c r="I29" s="5"/>
    </row>
    <row r="30" spans="1:14" x14ac:dyDescent="0.25">
      <c r="B30" s="24">
        <v>533</v>
      </c>
      <c r="C30" s="5">
        <f>B30*1.2</f>
        <v>639.6</v>
      </c>
      <c r="E30" s="7">
        <f>2482000+149000+24820</f>
        <v>2655820</v>
      </c>
      <c r="F30" s="7">
        <f t="shared" si="0"/>
        <v>4982.7767354596626</v>
      </c>
      <c r="G30" s="6">
        <f t="shared" si="1"/>
        <v>4152.3139462163854</v>
      </c>
      <c r="H30" s="7" t="e">
        <f>E30/#REF!</f>
        <v>#REF!</v>
      </c>
      <c r="I30" s="6">
        <f>C15/F30</f>
        <v>1.0375740825808977</v>
      </c>
    </row>
    <row r="31" spans="1:14" x14ac:dyDescent="0.25">
      <c r="B31" s="17">
        <f>29*10.764+2.43*10.764</f>
        <v>338.31252000000001</v>
      </c>
      <c r="C31" s="5">
        <f>B31*1.2</f>
        <v>405.97502400000002</v>
      </c>
      <c r="E31" s="7">
        <f>1500000+90000+15000</f>
        <v>1605000</v>
      </c>
      <c r="F31" s="7">
        <f t="shared" si="0"/>
        <v>4744.1342105813874</v>
      </c>
      <c r="G31" s="7">
        <f t="shared" si="1"/>
        <v>3953.4451754844899</v>
      </c>
      <c r="H31" s="7" t="e">
        <f>E31/#REF!</f>
        <v>#REF!</v>
      </c>
      <c r="I31" s="6">
        <f>C15/F31</f>
        <v>1.0897668089719628</v>
      </c>
    </row>
    <row r="32" spans="1:14" x14ac:dyDescent="0.25">
      <c r="E32" s="25"/>
      <c r="F32" s="7" t="e">
        <f t="shared" si="0"/>
        <v>#DIV/0!</v>
      </c>
      <c r="G32" s="7" t="e">
        <f t="shared" si="1"/>
        <v>#DIV/0!</v>
      </c>
      <c r="H32" s="7" t="e">
        <f>E32/#REF!</f>
        <v>#REF!</v>
      </c>
      <c r="I32" s="31" t="e">
        <f>C15/F32</f>
        <v>#DIV/0!</v>
      </c>
    </row>
    <row r="34" spans="1:8" x14ac:dyDescent="0.25">
      <c r="H34" s="4"/>
    </row>
    <row r="35" spans="1:8" x14ac:dyDescent="0.25">
      <c r="H35" s="4"/>
    </row>
    <row r="37" spans="1:8" ht="15.75" x14ac:dyDescent="0.25">
      <c r="A37" s="8"/>
    </row>
    <row r="38" spans="1:8" ht="15.75" x14ac:dyDescent="0.25">
      <c r="A38" s="8"/>
    </row>
    <row r="39" spans="1:8" ht="15.75" x14ac:dyDescent="0.25">
      <c r="A39" s="8"/>
    </row>
    <row r="40" spans="1:8" ht="15.75" x14ac:dyDescent="0.25">
      <c r="A40" s="8"/>
      <c r="D40" s="4"/>
    </row>
    <row r="41" spans="1:8" ht="15.75" x14ac:dyDescent="0.25">
      <c r="A41" s="8"/>
      <c r="D41" s="4"/>
    </row>
    <row r="42" spans="1:8" ht="15.75" x14ac:dyDescent="0.25">
      <c r="A42" s="8"/>
    </row>
    <row r="43" spans="1:8" ht="15.75" x14ac:dyDescent="0.25">
      <c r="A43" s="8"/>
    </row>
    <row r="63" spans="3:5" x14ac:dyDescent="0.25">
      <c r="C63" s="4"/>
      <c r="D63" s="4"/>
      <c r="E63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AE31" sqref="AE31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N1" workbookViewId="0">
      <selection activeCell="M2" sqref="M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10" workbookViewId="0">
      <selection activeCell="W20" sqref="W20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5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Sheet7</vt:lpstr>
      <vt:lpstr>Sheet3</vt:lpstr>
      <vt:lpstr>Sheet4</vt:lpstr>
      <vt:lpstr>Sheet5</vt:lpstr>
      <vt:lpstr>Sheet6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2025-02-26T07:04:21Z</dcterms:modified>
</cp:coreProperties>
</file>