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5" rupBuild="26327"/>
  <workbookPr defaultThemeVersion="153222"/>
  <bookViews>
    <workbookView xWindow="-108" yWindow="-108" windowWidth="23256" windowHeight="12576" activeTab="0" tabRatio="407"/>
  </bookViews>
  <sheets>
    <sheet name="SiteVisit" sheetId="1" r:id="rId1"/>
    <sheet name="Reference" sheetId="2" r:id="rId2"/>
    <sheet name="SiteVisitData" sheetId="3" r:id="rId3"/>
    <sheet name="Sheet1" sheetId="4" r:id="rId4"/>
  </sheets>
  <calcPr calcId="191029"/>
</workbook>
</file>

<file path=xl/sharedStrings.xml><?xml version="1.0" encoding="utf-8"?>
<sst xmlns="http://schemas.openxmlformats.org/spreadsheetml/2006/main" uniqueCount="430" count="430">
  <si>
    <t>Site Inspection Report</t>
  </si>
  <si>
    <t>Case No</t>
  </si>
  <si>
    <t>Date</t>
  </si>
  <si>
    <t>Bank</t>
  </si>
  <si>
    <t>Report No.</t>
  </si>
  <si>
    <t>Name of Applicant</t>
  </si>
  <si>
    <t>Present Occupation</t>
  </si>
  <si>
    <t>Self Occupied</t>
  </si>
  <si>
    <t>Relation With Occupant</t>
  </si>
  <si>
    <t>Self</t>
  </si>
  <si>
    <t>Address</t>
  </si>
  <si>
    <t>Property No</t>
  </si>
  <si>
    <t>Floor No.</t>
  </si>
  <si>
    <t>Survey Plot No.</t>
  </si>
  <si>
    <t>Building No. / Wing</t>
  </si>
  <si>
    <t>Village / City</t>
  </si>
  <si>
    <t>District</t>
  </si>
  <si>
    <t>Pincode</t>
  </si>
  <si>
    <t>BeforeFloorDetails (e.g. Parking, Ground, Basement etc)</t>
  </si>
  <si>
    <t>No. Of Floors</t>
  </si>
  <si>
    <t>Proposed No Of Floors</t>
  </si>
  <si>
    <t>LandMark</t>
  </si>
  <si>
    <t>Construction As per Approved plans</t>
  </si>
  <si>
    <t>Property Room Details</t>
  </si>
  <si>
    <t>Total  Rooms</t>
  </si>
  <si>
    <t>Other 1 Name</t>
  </si>
  <si>
    <t>Living Rooms</t>
  </si>
  <si>
    <t>Other 1 No</t>
  </si>
  <si>
    <t>Kitchen</t>
  </si>
  <si>
    <t>Other 2 Name</t>
  </si>
  <si>
    <t>Bedrooms</t>
  </si>
  <si>
    <t>Other 2 No</t>
  </si>
  <si>
    <t>Bath</t>
  </si>
  <si>
    <t>Other 3 Name</t>
  </si>
  <si>
    <t>WC</t>
  </si>
  <si>
    <t>Other 3 No</t>
  </si>
  <si>
    <t>Common Toilet</t>
  </si>
  <si>
    <t>Attached Toilet</t>
  </si>
  <si>
    <t>Dry Balcony/Terrace</t>
  </si>
  <si>
    <t>Attached Terrace</t>
  </si>
  <si>
    <t>Parking</t>
  </si>
  <si>
    <t>Garden</t>
  </si>
  <si>
    <t>Boundaries of Property</t>
  </si>
  <si>
    <t>Age of Property</t>
  </si>
  <si>
    <t>East</t>
  </si>
  <si>
    <t>South</t>
  </si>
  <si>
    <t>West</t>
  </si>
  <si>
    <t>North</t>
  </si>
  <si>
    <t>Land Use Actual</t>
  </si>
  <si>
    <t>Residential + Commercial</t>
  </si>
  <si>
    <t>Land Status</t>
  </si>
  <si>
    <t>Lease Hold</t>
  </si>
  <si>
    <t>Work Status</t>
  </si>
  <si>
    <t>Foundation Work</t>
  </si>
  <si>
    <t>Complete</t>
  </si>
  <si>
    <t>Plinth Work</t>
  </si>
  <si>
    <t>No of slabs completed</t>
  </si>
  <si>
    <t>RCC Frame work of Applicant's flat</t>
  </si>
  <si>
    <t>Brick work/Block masonry work of Applicant's flat</t>
  </si>
  <si>
    <t>Progress</t>
  </si>
  <si>
    <t>Internal Plaster</t>
  </si>
  <si>
    <t>External Plaster</t>
  </si>
  <si>
    <t>Flooring work of Applicant's flat</t>
  </si>
  <si>
    <t>Other work</t>
  </si>
  <si>
    <t>Specifications</t>
  </si>
  <si>
    <t>Foundation</t>
  </si>
  <si>
    <t>Concreate</t>
  </si>
  <si>
    <t>Walls</t>
  </si>
  <si>
    <t>Concrete</t>
  </si>
  <si>
    <t>Doors</t>
  </si>
  <si>
    <t>Panaled doors with wooden door frames</t>
  </si>
  <si>
    <t>Windows</t>
  </si>
  <si>
    <t>Aluminum sliding windows with M.S. grills</t>
  </si>
  <si>
    <t>Flooring</t>
  </si>
  <si>
    <t>Cement Coba</t>
  </si>
  <si>
    <t>Internal Finish</t>
  </si>
  <si>
    <t>OBD Paint</t>
  </si>
  <si>
    <t>External Finish</t>
  </si>
  <si>
    <t>No paint work</t>
  </si>
  <si>
    <t>Electrical Installation</t>
  </si>
  <si>
    <t>Open casing capping</t>
  </si>
  <si>
    <t>Plumber Installation</t>
  </si>
  <si>
    <t>Kitchen platform</t>
  </si>
  <si>
    <t>Marble</t>
  </si>
  <si>
    <t>Can't comment at this stage.</t>
  </si>
  <si>
    <t>Side Margin</t>
  </si>
  <si>
    <t>Any other amenities</t>
  </si>
  <si>
    <t>No Of Lifts</t>
  </si>
  <si>
    <t>Date of Commencement</t>
  </si>
  <si>
    <t>Proposed date of Completion</t>
  </si>
  <si>
    <t>Carpet to Built up Ratio</t>
  </si>
  <si>
    <t>Latitude Number</t>
  </si>
  <si>
    <t>Longitude Number</t>
  </si>
  <si>
    <t>Remarks (If any)</t>
  </si>
  <si>
    <t>Deviation Remark</t>
  </si>
  <si>
    <t>Table</t>
  </si>
  <si>
    <t>Field</t>
  </si>
  <si>
    <t>Value</t>
  </si>
  <si>
    <t>Mandatory</t>
  </si>
  <si>
    <t>case_inward</t>
  </si>
  <si>
    <t>CaseNo</t>
  </si>
  <si>
    <t>Institute</t>
  </si>
  <si>
    <t>InstituteName</t>
  </si>
  <si>
    <t>InwardDate</t>
  </si>
  <si>
    <t>ClientName</t>
  </si>
  <si>
    <t>property_occupancy</t>
  </si>
  <si>
    <t>OccupancyStatus</t>
  </si>
  <si>
    <t>RelationWithOccupant</t>
  </si>
  <si>
    <t>PropertyNo</t>
  </si>
  <si>
    <t>FloorNo</t>
  </si>
  <si>
    <t>SurveyPlotNo</t>
  </si>
  <si>
    <t>BuildingWing</t>
  </si>
  <si>
    <t>VillageCity</t>
  </si>
  <si>
    <t>property_building_basic</t>
  </si>
  <si>
    <t>BeforeFloorDetails</t>
  </si>
  <si>
    <t>PresentNoOfFloors</t>
  </si>
  <si>
    <t>ProposedNoOfFloors</t>
  </si>
  <si>
    <t>property_gps</t>
  </si>
  <si>
    <t>property_surrounding</t>
  </si>
  <si>
    <t>ConstructionAsPerPlan</t>
  </si>
  <si>
    <t>property_building_floordetail</t>
  </si>
  <si>
    <t>TotalNoOfRooms</t>
  </si>
  <si>
    <t>OtherUnit1Desc</t>
  </si>
  <si>
    <t>NoOfLivingRooms</t>
  </si>
  <si>
    <t>NoOfOtherUnit1</t>
  </si>
  <si>
    <t>NoOfKitchens</t>
  </si>
  <si>
    <t>OtherUnit2Desc</t>
  </si>
  <si>
    <t>NoOfBedrooms</t>
  </si>
  <si>
    <t>NoOfOtherUnit2</t>
  </si>
  <si>
    <t>NoOfBath</t>
  </si>
  <si>
    <t>OtherUnit3Desc</t>
  </si>
  <si>
    <t>NoOfWC</t>
  </si>
  <si>
    <t>NoOfOtherUnit3</t>
  </si>
  <si>
    <t>NoOfCommonToilets</t>
  </si>
  <si>
    <t>NoOfAttachedToilets</t>
  </si>
  <si>
    <t>NoOfDryBalconyTerraces</t>
  </si>
  <si>
    <t>NoOfAttachedTerraces</t>
  </si>
  <si>
    <t>NoOfParkings</t>
  </si>
  <si>
    <t>NoOfGardens</t>
  </si>
  <si>
    <t>AgeOfPropertyYears</t>
  </si>
  <si>
    <t>property_boundary_landusage</t>
  </si>
  <si>
    <t>EastActual</t>
  </si>
  <si>
    <t>SouthActual</t>
  </si>
  <si>
    <t>WestActual</t>
  </si>
  <si>
    <t>NorthActual</t>
  </si>
  <si>
    <t>LandUseActual</t>
  </si>
  <si>
    <t>LandStatus</t>
  </si>
  <si>
    <t>property_building_workstatus</t>
  </si>
  <si>
    <t>FoundationWork</t>
  </si>
  <si>
    <t>PlinthWork</t>
  </si>
  <si>
    <t>RCCWorkSlabs</t>
  </si>
  <si>
    <t>RCCWork</t>
  </si>
  <si>
    <t>BrickWork</t>
  </si>
  <si>
    <t>InternalPlaster</t>
  </si>
  <si>
    <t>ExternalPlaster</t>
  </si>
  <si>
    <t>AllOtherWork</t>
  </si>
  <si>
    <t>property_specification</t>
  </si>
  <si>
    <t>InternalPlasterPainting</t>
  </si>
  <si>
    <t>ExternalPlasterPainting</t>
  </si>
  <si>
    <t>ElectricalInstallation</t>
  </si>
  <si>
    <t>PlumbingInstallation</t>
  </si>
  <si>
    <t>KitchenPlatform</t>
  </si>
  <si>
    <t>ParkingFlooring</t>
  </si>
  <si>
    <t>SideMargin</t>
  </si>
  <si>
    <t>OtherAmenitySpec</t>
  </si>
  <si>
    <t>NoOfLifts</t>
  </si>
  <si>
    <t>property_projectdetails</t>
  </si>
  <si>
    <t>ProjectStartDate</t>
  </si>
  <si>
    <t>ProjExpCompletionDate</t>
  </si>
  <si>
    <t>property_costdetails</t>
  </si>
  <si>
    <t>MarketRateFrom_RsPerSqFt</t>
  </si>
  <si>
    <t>MarketRateTo_RsPerSqFt</t>
  </si>
  <si>
    <t>GPSLatitude</t>
  </si>
  <si>
    <t>GPSLongitude</t>
  </si>
  <si>
    <t>case_valuation_remark</t>
  </si>
  <si>
    <t>Remark_Text</t>
  </si>
  <si>
    <t>ViolationObserved</t>
  </si>
  <si>
    <t>LookupType</t>
  </si>
  <si>
    <t>LookupItemValue</t>
  </si>
  <si>
    <t>Not applicable</t>
  </si>
  <si>
    <t>Owner occupied</t>
  </si>
  <si>
    <t>Rented</t>
  </si>
  <si>
    <t>Under Construction</t>
  </si>
  <si>
    <t>Vacant</t>
  </si>
  <si>
    <t>N/A</t>
  </si>
  <si>
    <t>Owner</t>
  </si>
  <si>
    <t>No</t>
  </si>
  <si>
    <t>Refer Remark</t>
  </si>
  <si>
    <t>Yes</t>
  </si>
  <si>
    <t>Agriculture</t>
  </si>
  <si>
    <t>Commercial</t>
  </si>
  <si>
    <t>Industrial</t>
  </si>
  <si>
    <t>Residential</t>
  </si>
  <si>
    <t>Free Hold</t>
  </si>
  <si>
    <t>Stone</t>
  </si>
  <si>
    <t>Brick</t>
  </si>
  <si>
    <t>Wood</t>
  </si>
  <si>
    <t>Flush doors with M.S. door frames</t>
  </si>
  <si>
    <t>Flush doors with wooden door frames</t>
  </si>
  <si>
    <t>Glazed partition doors</t>
  </si>
  <si>
    <t>M.S. rolling shutters</t>
  </si>
  <si>
    <t>Partition doors</t>
  </si>
  <si>
    <t>Syntex doors</t>
  </si>
  <si>
    <t>Work not yet started</t>
  </si>
  <si>
    <t>Glazed panaling</t>
  </si>
  <si>
    <t>M.S. ventilators</t>
  </si>
  <si>
    <t>Powder coated aluminum sliding windows with M.S. grills</t>
  </si>
  <si>
    <t>Ceramic tiles</t>
  </si>
  <si>
    <t>Granite</t>
  </si>
  <si>
    <t>Kota</t>
  </si>
  <si>
    <t>M.M. tiles</t>
  </si>
  <si>
    <t>Polished Kota</t>
  </si>
  <si>
    <t>Spartex</t>
  </si>
  <si>
    <t>Tandur</t>
  </si>
  <si>
    <t>Tremix</t>
  </si>
  <si>
    <t>Vitrified tiles</t>
  </si>
  <si>
    <t>Distemper Paint</t>
  </si>
  <si>
    <t>Luster Paint</t>
  </si>
  <si>
    <t>Oil paint</t>
  </si>
  <si>
    <t>Cement Paint</t>
  </si>
  <si>
    <t>Concealed</t>
  </si>
  <si>
    <t>P.V.C. Conduite</t>
  </si>
  <si>
    <t>Wooden Battend Wires</t>
  </si>
  <si>
    <t>Open</t>
  </si>
  <si>
    <t>Kaddappa</t>
  </si>
  <si>
    <t>Cement</t>
  </si>
  <si>
    <t>Koba</t>
  </si>
  <si>
    <t>Shahabad</t>
  </si>
  <si>
    <t xml:space="preserve">Current Market Rate Range (Rs) per SqFt :  </t>
  </si>
  <si>
    <t>From(Rs)</t>
  </si>
  <si>
    <t>Project Name</t>
  </si>
  <si>
    <t>ProjectName</t>
  </si>
  <si>
    <t xml:space="preserve"> To (Rs)</t>
  </si>
  <si>
    <t>Name of person met at site</t>
  </si>
  <si>
    <t>Contact no of person met at site</t>
  </si>
  <si>
    <t>Site Visit By</t>
  </si>
  <si>
    <t>Ankush Darane</t>
  </si>
  <si>
    <t>M.S. glazed windows</t>
  </si>
  <si>
    <t xml:space="preserve"> </t>
  </si>
  <si>
    <t>Terrace</t>
  </si>
  <si>
    <t>Passage</t>
  </si>
  <si>
    <t>Overall Applicants flat complete(%</t>
  </si>
  <si>
    <t>Amol Gavit</t>
  </si>
  <si>
    <t>Kitchen / Dinning</t>
  </si>
  <si>
    <t>Living</t>
  </si>
  <si>
    <t>Dinning</t>
  </si>
  <si>
    <t>Entrance Lobby</t>
  </si>
  <si>
    <t>Description</t>
  </si>
  <si>
    <t>Lenth</t>
  </si>
  <si>
    <t>Breath</t>
  </si>
  <si>
    <t>Area</t>
  </si>
  <si>
    <t>Feet</t>
  </si>
  <si>
    <t>Sft.</t>
  </si>
  <si>
    <t>Store</t>
  </si>
  <si>
    <t>Pooja</t>
  </si>
  <si>
    <t>Servant Room</t>
  </si>
  <si>
    <t>Total Carpet area</t>
  </si>
  <si>
    <t>Loading</t>
  </si>
  <si>
    <t>Total Built up area</t>
  </si>
  <si>
    <t xml:space="preserve">Site Visit </t>
  </si>
  <si>
    <t>Dipesh Pawar</t>
  </si>
  <si>
    <t>Pavan Lande</t>
  </si>
  <si>
    <t>Pavan Vasunde</t>
  </si>
  <si>
    <t>Sumit Sule</t>
  </si>
  <si>
    <t>Harshad Pangare</t>
  </si>
  <si>
    <t>Deepak Thakre</t>
  </si>
  <si>
    <t xml:space="preserve">Pune </t>
  </si>
  <si>
    <t>Details of Construction Stage of building</t>
  </si>
  <si>
    <t>RCC Frame work</t>
  </si>
  <si>
    <t>Brick work</t>
  </si>
  <si>
    <t>Flooring work</t>
  </si>
  <si>
    <t>Chequered Tiles</t>
  </si>
  <si>
    <t>Akshay Pawar</t>
  </si>
  <si>
    <t>Suraj Jadhav</t>
  </si>
  <si>
    <t>P. Raj</t>
  </si>
  <si>
    <t>Shailesh Khanekar</t>
  </si>
  <si>
    <t>Bedroom</t>
  </si>
  <si>
    <t>Dry Balcony</t>
  </si>
  <si>
    <t>Master Bedroom</t>
  </si>
  <si>
    <t>Balcony</t>
  </si>
  <si>
    <t>Top Terrace</t>
  </si>
  <si>
    <t>Loft</t>
  </si>
  <si>
    <t>Mezzanine</t>
  </si>
  <si>
    <t>Shop</t>
  </si>
  <si>
    <t>Office</t>
  </si>
  <si>
    <t>Height (Shop)</t>
  </si>
  <si>
    <t>Height (Mezzanine / Loft)</t>
  </si>
  <si>
    <t>Height (Office)</t>
  </si>
  <si>
    <t>Shed</t>
  </si>
  <si>
    <t>Shed (Height)</t>
  </si>
  <si>
    <t>Nos. of flats on each floor</t>
  </si>
  <si>
    <t>Occupancy Details</t>
  </si>
  <si>
    <t>Documents Required to be collected at site</t>
  </si>
  <si>
    <t>Index II / Agreement</t>
  </si>
  <si>
    <t>Available</t>
  </si>
  <si>
    <t>Not Available</t>
  </si>
  <si>
    <t>For Flat / Office / Shop</t>
  </si>
  <si>
    <t>Sanction Plan showing Applicant's Flat/Office/Shop</t>
  </si>
  <si>
    <t>Occupancy Certificate showing Applicant's Flat/Office/Shop</t>
  </si>
  <si>
    <t>Tax Receipt (Latest) (Compulsory)</t>
  </si>
  <si>
    <t>Industrial Plot with Shed</t>
  </si>
  <si>
    <t>Occupancy Certificate if building is completed.</t>
  </si>
  <si>
    <t>Sanction Plan / Commencement Certificate</t>
  </si>
  <si>
    <t>NA Order (Plots other than MIDC)</t>
  </si>
  <si>
    <t>Index II / Agreement / Lease Deed</t>
  </si>
  <si>
    <t>7/12 Extract or Property Card (Plots other than MIDC)</t>
  </si>
  <si>
    <t>Agriculture Land</t>
  </si>
  <si>
    <t>7/12 Extract</t>
  </si>
  <si>
    <t>Village form 8A</t>
  </si>
  <si>
    <t>Tax Receipt (Form No. 8)</t>
  </si>
  <si>
    <t>Is lift is in working condition?</t>
  </si>
  <si>
    <t>Is construction work is ongoing at site</t>
  </si>
  <si>
    <t>Completed</t>
  </si>
  <si>
    <t>Stage (Nos. of floors / slabs)</t>
  </si>
  <si>
    <t>Sumit</t>
  </si>
  <si>
    <t>One attached balcony</t>
  </si>
  <si>
    <t>Wing B</t>
  </si>
  <si>
    <t>Occupied  - Owner</t>
  </si>
  <si>
    <t>HDFC Bank</t>
  </si>
  <si>
    <t xml:space="preserve">Adjoining Building </t>
  </si>
  <si>
    <t>Flat No. 1</t>
  </si>
  <si>
    <t xml:space="preserve">Dhayari </t>
  </si>
  <si>
    <t>Complete</t>
  </si>
  <si>
    <t>Living</t>
  </si>
  <si>
    <t>Complete</t>
  </si>
  <si>
    <t>Flush doors with wooden door frames</t>
  </si>
  <si>
    <t>Flat No. 2</t>
  </si>
  <si>
    <t>Kitchen</t>
  </si>
  <si>
    <t>First Floor</t>
  </si>
  <si>
    <t xml:space="preserve">Entrance Lobhy </t>
  </si>
  <si>
    <t>Ground /Parking</t>
  </si>
  <si>
    <t>Four Side Compound Wala,</t>
  </si>
  <si>
    <t xml:space="preserve">Mr. PRASHANT ROJEKAR	</t>
  </si>
  <si>
    <t>Mr. PRASHANT, Owner</t>
  </si>
  <si>
    <t xml:space="preserve">Premraj Society </t>
  </si>
  <si>
    <t>Near Nikhil Motor Driving School / Central Bank Of India in Lane No. 17A in Dhayari area.</t>
  </si>
  <si>
    <t>Chal</t>
  </si>
  <si>
    <t>balcony</t>
  </si>
  <si>
    <t>passage</t>
  </si>
  <si>
    <t>W.C.</t>
  </si>
  <si>
    <t>study room</t>
  </si>
  <si>
    <t>pooja room</t>
  </si>
  <si>
    <t>terrace</t>
  </si>
  <si>
    <t>DJ</t>
  </si>
  <si>
    <t>CA</t>
  </si>
  <si>
    <t>BUA</t>
  </si>
  <si>
    <t xml:space="preserve">Bedroom &amp; Balcony </t>
  </si>
  <si>
    <t>Mr. PRASHANT ROJEKAR</t>
  </si>
  <si>
    <t>Mr. TULSHIDAS KARPE</t>
  </si>
  <si>
    <t>Mr. Karpe, Owner</t>
  </si>
  <si>
    <t>Flat No. 23</t>
  </si>
  <si>
    <t>SVC Bank</t>
  </si>
  <si>
    <t>Second No. 23</t>
  </si>
  <si>
    <t>Building A, Wing B</t>
  </si>
  <si>
    <t>Nimbaj Nagar</t>
  </si>
  <si>
    <t xml:space="preserve">Wadgaon Budruk </t>
  </si>
  <si>
    <t>Near Makrand Park, Off Sun City Road in Wadgaon Budruk area.</t>
  </si>
  <si>
    <t xml:space="preserve">Flat No. </t>
  </si>
  <si>
    <t>Flat No. 24</t>
  </si>
  <si>
    <t xml:space="preserve">Passage </t>
  </si>
  <si>
    <t xml:space="preserve">Four Side Compound Wala, Plan  Not Available </t>
  </si>
  <si>
    <t>Passage / Lift</t>
  </si>
  <si>
    <t>Road</t>
  </si>
  <si>
    <t xml:space="preserve">Adjoining Company </t>
  </si>
  <si>
    <t>Flat No. 204</t>
  </si>
  <si>
    <t xml:space="preserve">One attached balcony </t>
  </si>
  <si>
    <t xml:space="preserve">Parking + Ground </t>
  </si>
  <si>
    <t>Near Hidustan Bakery in Dangat  wasti in Shivane area.</t>
  </si>
  <si>
    <t>Flat No. 205</t>
  </si>
  <si>
    <t>Second Floor</t>
  </si>
  <si>
    <t>Building D, Wing A</t>
  </si>
  <si>
    <t xml:space="preserve">Anant Prabha </t>
  </si>
  <si>
    <t>Shivane</t>
  </si>
  <si>
    <t>Mr. Devendra, Owner</t>
  </si>
  <si>
    <t>Mr. Raj Narendra Thakare</t>
  </si>
  <si>
    <t xml:space="preserve">HDFC Bank Credila </t>
  </si>
  <si>
    <t xml:space="preserve">Two Side Compound Wala, Plan  Not Available </t>
  </si>
  <si>
    <t xml:space="preserve">HDFC Bank </t>
  </si>
  <si>
    <t>Mr. NILESH LIMAN</t>
  </si>
  <si>
    <t>Mr. Liman, Owner</t>
  </si>
  <si>
    <t>Flat No. 106</t>
  </si>
  <si>
    <t xml:space="preserve">Amrapali </t>
  </si>
  <si>
    <t>Hingane Budruk (Karve Nagar)</t>
  </si>
  <si>
    <t xml:space="preserve">Ground / Parking </t>
  </si>
  <si>
    <t xml:space="preserve">Near Cummins College in Shahu Colony Lane No. 1 in Hingane Budruk (Karve Nagar) area </t>
  </si>
  <si>
    <t xml:space="preserve">Three Side Compound Wala, Plan  Not Available </t>
  </si>
  <si>
    <t>Occupied  - Rented</t>
  </si>
  <si>
    <t xml:space="preserve">Amrapali Apartment </t>
  </si>
  <si>
    <t>Flat No.</t>
  </si>
  <si>
    <t>Flat No. 105</t>
  </si>
  <si>
    <t>Flat No. 101</t>
  </si>
  <si>
    <t>Occupied  - Rented Mr. Tippe, Rs. 16000/-</t>
  </si>
  <si>
    <t>Mr. Soham Vikram Wadekar</t>
  </si>
  <si>
    <t xml:space="preserve">Mr. Wadekar, Father </t>
  </si>
  <si>
    <t>Third Floor</t>
  </si>
  <si>
    <t>Wing K-1</t>
  </si>
  <si>
    <t xml:space="preserve">Aditya Nakoda Enclave </t>
  </si>
  <si>
    <t xml:space="preserve">Parvati </t>
  </si>
  <si>
    <t>Sixth Floor</t>
  </si>
  <si>
    <t xml:space="preserve">Parking </t>
  </si>
  <si>
    <t>Opposite to Rohan Krutika Society / P. L. Deshpande Garden in Parvati arrea.</t>
  </si>
  <si>
    <t>Aditya Nakoda Enclave 2</t>
  </si>
  <si>
    <t>Shree Raghupati Raghav Society / PMC School</t>
  </si>
  <si>
    <t>Passage / Stairecase / Lift</t>
  </si>
  <si>
    <t xml:space="preserve">Four Side Compound Wall, Plan  Not Available </t>
  </si>
  <si>
    <t xml:space="preserve">Kitchen &amp; Terrace </t>
  </si>
  <si>
    <t>2/14/2025</t>
  </si>
  <si>
    <t>SBI Bank</t>
  </si>
  <si>
    <t>Mr. PANKAJ DINESHRAO KAUNDANYAPURE</t>
  </si>
  <si>
    <t xml:space="preserve">Mr. Mishra, Rented </t>
  </si>
  <si>
    <t>Flat No. 1606</t>
  </si>
  <si>
    <t>Sixteenth Floor</t>
  </si>
  <si>
    <t>Yashwin ORIZANAT PHASE 1 KHARADI PUNE</t>
  </si>
  <si>
    <t xml:space="preserve">Kharadi </t>
  </si>
  <si>
    <t xml:space="preserve">Living &amp; Terrace </t>
  </si>
  <si>
    <t xml:space="preserve">Kitchen </t>
  </si>
  <si>
    <t xml:space="preserve">Bedroom </t>
  </si>
  <si>
    <t xml:space="preserve">2Parking </t>
  </si>
  <si>
    <t xml:space="preserve">Neat </t>
  </si>
  <si>
    <t>Near</t>
  </si>
  <si>
    <t>Yashwin Orizzonte</t>
  </si>
  <si>
    <t>Passage / Flat No. 1607</t>
  </si>
  <si>
    <t>Society Road.</t>
  </si>
  <si>
    <t>Society Road</t>
  </si>
  <si>
    <t>Entrance Road</t>
  </si>
  <si>
    <t>Flat No. 1605</t>
  </si>
  <si>
    <t xml:space="preserve">Overall </t>
  </si>
  <si>
    <t>Occupied  - Rented Mr. Mishra, Rs. 34000/7</t>
  </si>
  <si>
    <t>Occupied  - Rented Mr. Mishra, Rs. 34000/-</t>
  </si>
  <si>
    <t>Near Panchshil Tower in Kharadi area.</t>
  </si>
</sst>
</file>

<file path=xl/styles.xml><?xml version="1.0" encoding="utf-8"?>
<styleSheet xmlns="http://schemas.openxmlformats.org/spreadsheetml/2006/main">
  <numFmts count="5">
    <numFmt numFmtId="0" formatCode="General"/>
    <numFmt numFmtId="14" formatCode="m/d/yyyy"/>
    <numFmt numFmtId="9" formatCode="0%"/>
    <numFmt numFmtId="164" formatCode="0.000000000000"/>
    <numFmt numFmtId="2" formatCode="0.00"/>
  </numFmts>
  <fonts count="17">
    <font>
      <name val="Calibri"/>
      <sz val="11"/>
    </font>
    <font>
      <name val="Calibri"/>
      <charset val="1"/>
      <sz val="11"/>
      <color rgb="FF000000"/>
    </font>
    <font>
      <name val="Calibri"/>
      <charset val="1"/>
      <sz val="18"/>
      <color rgb="FF000000"/>
    </font>
    <font>
      <name val="Calibri"/>
      <b/>
      <charset val="1"/>
      <sz val="11"/>
      <color rgb="FF000000"/>
    </font>
    <font>
      <name val="Calibri"/>
      <sz val="11"/>
      <color rgb="FF000000"/>
    </font>
    <font>
      <name val="Calibri"/>
      <b/>
      <sz val="11"/>
      <color rgb="FF000000"/>
    </font>
    <font>
      <name val="Calibri"/>
      <sz val="11"/>
      <color rgb="FF000000"/>
    </font>
    <font>
      <name val="Calibri"/>
      <b/>
      <sz val="11"/>
    </font>
    <font>
      <name val="Calibri"/>
      <b/>
      <sz val="11"/>
    </font>
    <font>
      <name val="Calibri"/>
      <sz val="11"/>
    </font>
    <font>
      <name val="Calibri"/>
      <sz val="11"/>
    </font>
    <font>
      <name val="Calibri"/>
      <sz val="11"/>
      <color rgb="FF000000"/>
    </font>
    <font>
      <name val="Calibri"/>
      <sz val="11"/>
    </font>
    <font>
      <name val="Calibri"/>
      <sz val="11"/>
    </font>
    <font>
      <name val="Calibri"/>
      <b/>
      <sz val="11"/>
      <color rgb="FF000000"/>
    </font>
    <font>
      <name val="Calibri"/>
      <sz val="11"/>
    </font>
    <font>
      <name val="Calibri"/>
      <b/>
      <sz val="1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99CCFF"/>
      </patternFill>
    </fill>
    <fill>
      <patternFill patternType="solid">
        <fgColor rgb="FFBDD7EE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1" fillId="2" borderId="0" xfId="0" applyFont="1" applyFill="1" applyAlignment="1">
      <alignment vertical="top"/>
      <protection locked="0" hidden="0"/>
    </xf>
    <xf numFmtId="14" fontId="1" fillId="2" borderId="0" xfId="0" applyNumberFormat="1" applyFont="1" applyFill="1" applyAlignment="1">
      <alignment vertical="top"/>
      <protection locked="0" hidden="0"/>
    </xf>
    <xf numFmtId="0" fontId="1" fillId="2" borderId="0" xfId="0" applyFont="1" applyFill="1" applyAlignment="1">
      <alignment vertical="top" wrapText="1"/>
      <protection locked="0" hidden="0"/>
    </xf>
    <xf numFmtId="0" fontId="3" fillId="0" borderId="0" xfId="0" applyFont="1" applyAlignment="1">
      <alignment horizontal="left" vertical="top"/>
      <protection locked="0" hidden="0"/>
    </xf>
    <xf numFmtId="0" fontId="1" fillId="3" borderId="0" xfId="0" applyFont="1" applyFill="1" applyAlignment="1">
      <alignment vertical="top" wrapText="1"/>
      <protection locked="0" hidden="0"/>
    </xf>
    <xf numFmtId="0" fontId="4" fillId="3" borderId="0" xfId="0" applyFont="1" applyFill="1" applyAlignment="1">
      <alignment vertical="top" wrapText="1"/>
      <protection locked="0" hidden="0"/>
    </xf>
    <xf numFmtId="0" fontId="5" fillId="0" borderId="0" xfId="0" applyFont="1" applyAlignment="1">
      <alignment horizontal="left" vertical="top"/>
    </xf>
    <xf numFmtId="0" fontId="4" fillId="2" borderId="0" xfId="0" applyFont="1" applyFill="1" applyAlignment="1">
      <alignment vertical="top" wrapText="1"/>
      <protection locked="0" hidden="0"/>
    </xf>
    <xf numFmtId="0" fontId="1" fillId="0" borderId="0" xfId="0" applyFont="1" applyAlignment="1">
      <alignment vertical="top"/>
      <protection locked="0" hidden="0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vertical="bottom" indent="5"/>
    </xf>
    <xf numFmtId="0" fontId="4" fillId="2" borderId="0" xfId="0" applyFont="1" applyFill="1" applyAlignment="1">
      <alignment vertical="top"/>
      <protection locked="0" hidden="0"/>
    </xf>
    <xf numFmtId="0" fontId="4" fillId="4" borderId="0" xfId="0" applyFont="1" applyFill="1" applyAlignment="1">
      <alignment vertical="top" wrapText="1"/>
      <protection locked="0" hidden="0"/>
    </xf>
    <xf numFmtId="0" fontId="1" fillId="4" borderId="0" xfId="0" applyFont="1" applyFill="1" applyAlignment="1">
      <alignment vertical="top"/>
      <protection locked="0" hidden="0"/>
    </xf>
    <xf numFmtId="0" fontId="3" fillId="0" borderId="0" xfId="0" applyFont="1" applyAlignment="1">
      <alignment vertical="bottom"/>
    </xf>
    <xf numFmtId="0" fontId="1" fillId="4" borderId="0" xfId="0" applyFont="1" applyFill="1" applyAlignment="1">
      <alignment vertical="top" wrapText="1"/>
      <protection locked="0" hidden="0"/>
    </xf>
    <xf numFmtId="0" fontId="3" fillId="0" borderId="0" xfId="0" applyFont="1" applyAlignment="1">
      <alignment horizontal="left" vertical="bottom"/>
    </xf>
    <xf numFmtId="0" fontId="1" fillId="0" borderId="0" xfId="0" applyFont="1" applyAlignment="1">
      <alignment horizontal="left" vertical="top"/>
    </xf>
    <xf numFmtId="0" fontId="6" fillId="3" borderId="0" xfId="0" applyFont="1" applyFill="1" applyAlignment="1">
      <alignment vertical="top" wrapText="1"/>
      <protection locked="0" hidden="0"/>
    </xf>
    <xf numFmtId="0" fontId="6" fillId="3" borderId="0" xfId="0" applyFont="1" applyFill="1" applyAlignment="1">
      <alignment vertical="top"/>
      <protection locked="0" hidden="0"/>
    </xf>
    <xf numFmtId="0" fontId="1" fillId="3" borderId="0" xfId="0" applyFont="1" applyFill="1" applyAlignment="1">
      <alignment vertical="top"/>
      <protection locked="0" hidden="0"/>
    </xf>
    <xf numFmtId="0" fontId="7" fillId="0" borderId="1" xfId="0" applyFont="1" applyBorder="1" applyAlignment="1">
      <alignment horizontal="center" vertical="center"/>
    </xf>
    <xf numFmtId="0" fontId="8" fillId="5" borderId="0" xfId="0" applyFont="1" applyFill="1">
      <alignment vertical="center"/>
    </xf>
    <xf numFmtId="0" fontId="9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top"/>
    </xf>
    <xf numFmtId="0" fontId="9" fillId="6" borderId="1" xfId="0" applyFont="1" applyFill="1" applyBorder="1">
      <alignment vertical="center"/>
      <protection locked="0" hidden="0"/>
    </xf>
    <xf numFmtId="0" fontId="10" fillId="6" borderId="1" xfId="0" applyFont="1" applyFill="1" applyBorder="1">
      <alignment vertical="center"/>
      <protection locked="0" hidden="0"/>
    </xf>
    <xf numFmtId="0" fontId="1" fillId="0" borderId="4" xfId="0" applyFont="1" applyBorder="1" applyAlignment="1">
      <alignment vertical="top"/>
    </xf>
    <xf numFmtId="9" fontId="1" fillId="2" borderId="0" xfId="0" applyNumberFormat="1" applyFont="1" applyFill="1" applyAlignment="1">
      <alignment vertical="top"/>
      <protection locked="0" hidden="0"/>
    </xf>
    <xf numFmtId="0" fontId="1" fillId="0" borderId="5" xfId="0" applyFont="1" applyBorder="1" applyAlignment="1">
      <alignment vertical="top"/>
    </xf>
    <xf numFmtId="0" fontId="9" fillId="0" borderId="1" xfId="0" applyFont="1" applyBorder="1">
      <alignment vertical="center"/>
      <protection locked="0" hidden="0"/>
    </xf>
    <xf numFmtId="0" fontId="3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9" fillId="6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4" fillId="3" borderId="0" xfId="0" applyFont="1" applyFill="1" applyAlignment="1">
      <alignment vertical="top"/>
      <protection locked="0" hidden="0"/>
    </xf>
    <xf numFmtId="0" fontId="6" fillId="0" borderId="0" xfId="0" applyFont="1" applyAlignment="1">
      <alignment horizontal="left" vertical="top" indent="5"/>
    </xf>
    <xf numFmtId="164" fontId="1" fillId="4" borderId="0" xfId="0" applyNumberFormat="1" applyFont="1" applyFill="1" applyAlignment="1">
      <alignment vertical="top"/>
      <protection locked="0" hidden="0"/>
    </xf>
    <xf numFmtId="0" fontId="5" fillId="0" borderId="0" xfId="0" applyFont="1" applyAlignment="1">
      <alignment vertical="top"/>
    </xf>
    <xf numFmtId="0" fontId="1" fillId="6" borderId="0" xfId="0" applyFont="1" applyFill="1" applyAlignment="1">
      <alignment vertical="top"/>
      <protection locked="0" hidden="0"/>
    </xf>
    <xf numFmtId="0" fontId="5" fillId="5" borderId="0" xfId="0" applyFont="1" applyFill="1" applyAlignment="1">
      <alignment vertical="top"/>
      <protection locked="0" hidden="0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  <protection locked="0" hidden="0"/>
    </xf>
    <xf numFmtId="0" fontId="11" fillId="0" borderId="1" xfId="0" applyFont="1" applyBorder="1" applyAlignment="1">
      <alignment vertical="top"/>
    </xf>
    <xf numFmtId="0" fontId="12" fillId="0" borderId="1" xfId="0" applyFont="1" applyBorder="1">
      <alignment vertical="center"/>
    </xf>
    <xf numFmtId="0" fontId="1" fillId="0" borderId="1" xfId="0" applyFont="1" applyBorder="1" applyAlignment="1">
      <alignment vertical="top" wrapText="1"/>
    </xf>
    <xf numFmtId="0" fontId="10" fillId="0" borderId="1" xfId="0" applyFont="1" applyBorder="1">
      <alignment vertical="center"/>
      <protection locked="0" hidden="0"/>
    </xf>
    <xf numFmtId="0" fontId="13" fillId="0" borderId="1" xfId="0" applyFont="1" applyBorder="1">
      <alignment vertical="center"/>
      <protection locked="0" hidden="0"/>
    </xf>
    <xf numFmtId="0" fontId="13" fillId="0" borderId="1" xfId="0" applyFont="1" applyBorder="1">
      <alignment vertical="center"/>
    </xf>
    <xf numFmtId="0" fontId="12" fillId="0" borderId="1" xfId="0" applyFont="1" applyBorder="1">
      <alignment vertical="center"/>
      <protection locked="0" hidden="0"/>
    </xf>
    <xf numFmtId="0" fontId="13" fillId="0" borderId="1" xfId="0" applyFont="1" applyBorder="1" applyAlignment="1">
      <alignment vertical="center" wrapText="1"/>
      <protection locked="0" hidden="0"/>
    </xf>
    <xf numFmtId="0" fontId="1" fillId="0" borderId="1" xfId="0" applyFont="1" applyBorder="1" applyAlignment="1">
      <alignment vertical="top" wrapText="1"/>
      <protection locked="0" hidden="0"/>
    </xf>
    <xf numFmtId="0" fontId="14" fillId="0" borderId="1" xfId="0" applyFont="1" applyBorder="1" applyAlignment="1">
      <alignment vertical="top"/>
    </xf>
    <xf numFmtId="0" fontId="8" fillId="5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" fillId="0" borderId="0" xfId="0" applyFont="1" applyAlignment="1">
      <alignment vertical="bottom"/>
    </xf>
    <xf numFmtId="0" fontId="6" fillId="3" borderId="0" xfId="0" applyFont="1" applyFill="1" applyAlignment="1">
      <alignment vertical="top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4" fillId="3" borderId="0" xfId="0" applyFont="1" applyFill="1" applyAlignment="1">
      <alignment vertical="top"/>
    </xf>
    <xf numFmtId="14" fontId="1" fillId="0" borderId="0" xfId="0" applyNumberFormat="1" applyFont="1" applyAlignment="1">
      <alignment vertical="bottom"/>
    </xf>
    <xf numFmtId="2" fontId="15" fillId="0" borderId="0" xfId="0" applyNumberFormat="1">
      <alignment vertical="center"/>
    </xf>
    <xf numFmtId="0" fontId="16" fillId="0" borderId="0" xfId="0" applyFont="1">
      <alignment vertical="center"/>
    </xf>
    <xf numFmtId="2" fontId="16" fillId="0" borderId="0" xfId="0" applyNumberFormat="1" applyFont="1">
      <alignment vertical="center"/>
    </xf>
  </cellXfs>
  <cellStyles count="1">
    <cellStyle name="常规" xfId="0" builtinId="0"/>
  </cellStyles>
  <dxfs count="0"/>
  <tableStyles defaultTableStyle="TableStyleMedium2" defaultPivotStyle="PivotStyleLight16"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R133"/>
  <sheetViews>
    <sheetView tabSelected="1" workbookViewId="0" topLeftCell="B6" zoomScale="64">
      <selection activeCell="C26" sqref="C26"/>
    </sheetView>
  </sheetViews>
  <sheetFormatPr defaultRowHeight="14.4" defaultColWidth="9"/>
  <cols>
    <col min="1" max="1" customWidth="1" width="5.5546875" style="0"/>
    <col min="2" max="2" customWidth="1" width="52.33203" style="1"/>
    <col min="3" max="3" customWidth="1" width="37.441406" style="1"/>
    <col min="4" max="4" customWidth="1" width="9.441406" style="0"/>
    <col min="5" max="5" customWidth="1" width="8.6640625" style="0"/>
    <col min="6" max="6" customWidth="1" width="51.33203" style="0"/>
    <col min="7" max="7" customWidth="1" width="13.0" style="0"/>
    <col min="8" max="8" customWidth="1" width="14.6640625" style="0"/>
    <col min="9" max="9" customWidth="1" width="10.441406" style="0"/>
    <col min="10" max="256" customWidth="1" width="8.6640625" style="0"/>
  </cols>
  <sheetData>
    <row r="1" spans="8:8" ht="23.25" customHeight="1">
      <c r="B1" s="2" t="s">
        <v>0</v>
      </c>
    </row>
    <row r="3" spans="8:8" ht="15.5">
      <c r="B3" s="3" t="s">
        <v>1</v>
      </c>
      <c r="C3" s="4"/>
    </row>
    <row r="4" spans="8:8" ht="15.5">
      <c r="B4" s="3" t="s">
        <v>2</v>
      </c>
      <c r="C4" s="5" t="s">
        <v>406</v>
      </c>
    </row>
    <row r="5" spans="8:8" ht="15.0" customHeight="1">
      <c r="B5" s="3" t="s">
        <v>3</v>
      </c>
      <c r="C5" s="6" t="s">
        <v>407</v>
      </c>
    </row>
    <row r="6" spans="8:8" ht="15.0" customHeight="1">
      <c r="B6" s="3" t="s">
        <v>4</v>
      </c>
      <c r="C6" s="4"/>
    </row>
    <row r="7" spans="8:8" ht="15.0" customHeight="1">
      <c r="B7" s="3"/>
      <c r="C7" s="7"/>
    </row>
    <row r="8" spans="8:8" ht="15.0" customHeight="1">
      <c r="A8">
        <v>1.0</v>
      </c>
      <c r="B8" s="3" t="s">
        <v>5</v>
      </c>
      <c r="C8" s="6" t="s">
        <v>408</v>
      </c>
    </row>
    <row r="9" spans="8:8" ht="14.1" customHeight="1">
      <c r="A9">
        <v>2.0</v>
      </c>
      <c r="B9" s="3" t="s">
        <v>6</v>
      </c>
      <c r="C9" s="8" t="s">
        <v>181</v>
      </c>
    </row>
    <row r="10" spans="8:8" ht="14.1" customHeight="1">
      <c r="A10">
        <v>3.0</v>
      </c>
      <c r="B10" s="3" t="s">
        <v>8</v>
      </c>
      <c r="C10" s="9" t="s">
        <v>184</v>
      </c>
    </row>
    <row r="11" spans="8:8" ht="14.1" customHeight="1">
      <c r="B11" s="10" t="s">
        <v>233</v>
      </c>
      <c r="C11" s="11" t="s">
        <v>409</v>
      </c>
    </row>
    <row r="12" spans="8:8" ht="15.5">
      <c r="B12" s="3" t="s">
        <v>234</v>
      </c>
      <c r="C12" s="4"/>
    </row>
    <row r="13" spans="8:8">
      <c r="A13">
        <v>4.0</v>
      </c>
      <c r="B13" s="3" t="s">
        <v>10</v>
      </c>
      <c r="C13" s="12"/>
    </row>
    <row r="14" spans="8:8" ht="14.1" customHeight="1">
      <c r="B14" s="13" t="s">
        <v>11</v>
      </c>
      <c r="C14" s="11" t="s">
        <v>410</v>
      </c>
    </row>
    <row r="15" spans="8:8" ht="14.1" customHeight="1">
      <c r="B15" s="13" t="s">
        <v>12</v>
      </c>
      <c r="C15" s="6" t="s">
        <v>411</v>
      </c>
    </row>
    <row r="16" spans="8:8" ht="14.1" customHeight="1">
      <c r="B16" s="13" t="s">
        <v>14</v>
      </c>
      <c r="C16" s="6" t="s">
        <v>316</v>
      </c>
    </row>
    <row r="17" spans="8:8" ht="14.1" customHeight="1">
      <c r="B17" s="14" t="s">
        <v>230</v>
      </c>
      <c r="C17" s="11" t="s">
        <v>420</v>
      </c>
    </row>
    <row r="18" spans="8:8" ht="14.1" customHeight="1">
      <c r="B18" s="13" t="s">
        <v>13</v>
      </c>
      <c r="C18" s="15"/>
    </row>
    <row r="19" spans="8:8" ht="14.1" customHeight="1">
      <c r="B19" s="13" t="s">
        <v>15</v>
      </c>
      <c r="C19" s="6" t="s">
        <v>413</v>
      </c>
    </row>
    <row r="20" spans="8:8" ht="14.1" customHeight="1">
      <c r="B20" s="13" t="s">
        <v>16</v>
      </c>
      <c r="C20" s="4" t="s">
        <v>266</v>
      </c>
    </row>
    <row r="21" spans="8:8" ht="14.1" customHeight="1">
      <c r="B21" s="13" t="s">
        <v>17</v>
      </c>
      <c r="C21" s="4"/>
    </row>
    <row r="22" spans="8:8" ht="14.1" customHeight="1">
      <c r="A22">
        <v>5.0</v>
      </c>
      <c r="B22" s="3" t="s">
        <v>18</v>
      </c>
      <c r="C22" s="16" t="s">
        <v>417</v>
      </c>
    </row>
    <row r="23" spans="8:8" ht="14.1" customHeight="1">
      <c r="A23">
        <v>6.0</v>
      </c>
      <c r="B23" s="3" t="s">
        <v>19</v>
      </c>
      <c r="C23" s="17">
        <v>22.0</v>
      </c>
    </row>
    <row r="24" spans="8:8" ht="15.5">
      <c r="A24">
        <v>7.0</v>
      </c>
      <c r="B24" s="3" t="s">
        <v>20</v>
      </c>
      <c r="C24" s="17">
        <v>22.0</v>
      </c>
    </row>
    <row r="25" spans="8:8" ht="15.5">
      <c r="A25">
        <v>8.0</v>
      </c>
      <c r="B25" s="3" t="s">
        <v>21</v>
      </c>
      <c r="C25" s="16" t="s">
        <v>429</v>
      </c>
    </row>
    <row r="26" spans="8:8" ht="15.5">
      <c r="A26">
        <v>9.0</v>
      </c>
      <c r="B26" s="3" t="s">
        <v>22</v>
      </c>
      <c r="C26" s="8" t="s">
        <v>187</v>
      </c>
    </row>
    <row r="27" spans="8:8" ht="14.1" customHeight="1">
      <c r="A27">
        <v>10.0</v>
      </c>
      <c r="B27" s="3" t="s">
        <v>23</v>
      </c>
      <c r="C27" s="12"/>
    </row>
    <row r="28" spans="8:8" ht="15.5">
      <c r="B28" s="13" t="s">
        <v>24</v>
      </c>
      <c r="C28" s="17">
        <v>4.0</v>
      </c>
    </row>
    <row r="29" spans="8:8" ht="14.1" customHeight="1">
      <c r="B29" s="13" t="s">
        <v>26</v>
      </c>
      <c r="C29" s="17">
        <v>1.0</v>
      </c>
    </row>
    <row r="30" spans="8:8" ht="14.1" customHeight="1">
      <c r="B30" s="13" t="s">
        <v>243</v>
      </c>
      <c r="C30" s="17">
        <v>1.0</v>
      </c>
    </row>
    <row r="31" spans="8:8" ht="14.1" customHeight="1">
      <c r="B31" s="13" t="s">
        <v>30</v>
      </c>
      <c r="C31" s="17">
        <v>2.0</v>
      </c>
    </row>
    <row r="32" spans="8:8" ht="14.1" customHeight="1">
      <c r="B32" s="13" t="s">
        <v>32</v>
      </c>
      <c r="C32" s="17">
        <v>0.0</v>
      </c>
    </row>
    <row r="33" spans="8:8" ht="15.0" customHeight="1">
      <c r="B33" s="13" t="s">
        <v>34</v>
      </c>
      <c r="C33" s="17">
        <v>0.0</v>
      </c>
    </row>
    <row r="34" spans="8:8" ht="15.0" customHeight="1">
      <c r="B34" s="13" t="s">
        <v>36</v>
      </c>
      <c r="C34" s="17">
        <v>1.0</v>
      </c>
    </row>
    <row r="35" spans="8:8" ht="15.0" customHeight="1">
      <c r="B35" s="13" t="s">
        <v>37</v>
      </c>
      <c r="C35" s="17">
        <v>1.0</v>
      </c>
    </row>
    <row r="36" spans="8:8" ht="15.0" customHeight="1">
      <c r="B36" s="13" t="s">
        <v>38</v>
      </c>
      <c r="C36" s="17">
        <v>1.0</v>
      </c>
    </row>
    <row r="37" spans="8:8" ht="15.0" customHeight="1">
      <c r="B37" s="13" t="s">
        <v>39</v>
      </c>
      <c r="C37" s="17">
        <v>2.0</v>
      </c>
    </row>
    <row r="38" spans="8:8" ht="15.0" customHeight="1">
      <c r="A38" s="18"/>
      <c r="B38" s="13" t="s">
        <v>40</v>
      </c>
      <c r="C38" s="17">
        <v>1.0</v>
      </c>
    </row>
    <row r="39" spans="8:8" ht="15.0" customHeight="1">
      <c r="B39" s="13" t="s">
        <v>41</v>
      </c>
      <c r="C39" s="17">
        <v>0.0</v>
      </c>
    </row>
    <row r="40" spans="8:8" ht="15.0" customHeight="1">
      <c r="B40" s="13" t="s">
        <v>25</v>
      </c>
      <c r="C40" s="19">
        <v>0.0</v>
      </c>
    </row>
    <row r="41" spans="8:8" ht="15.0" customHeight="1">
      <c r="B41" s="13" t="s">
        <v>27</v>
      </c>
      <c r="C41" s="17">
        <v>0.0</v>
      </c>
    </row>
    <row r="42" spans="8:8" ht="15.0" customHeight="1">
      <c r="B42" s="13" t="s">
        <v>29</v>
      </c>
      <c r="C42" s="17">
        <v>0.0</v>
      </c>
    </row>
    <row r="43" spans="8:8" ht="15.0" customHeight="1">
      <c r="B43" s="13" t="s">
        <v>31</v>
      </c>
      <c r="C43" s="17">
        <v>0.0</v>
      </c>
    </row>
    <row r="44" spans="8:8" ht="15.0" customHeight="1">
      <c r="B44" s="13" t="s">
        <v>33</v>
      </c>
      <c r="C44" s="17">
        <v>0.0</v>
      </c>
    </row>
    <row r="45" spans="8:8" ht="15.0" customHeight="1">
      <c r="B45" s="13" t="s">
        <v>35</v>
      </c>
      <c r="C45" s="17">
        <v>0.0</v>
      </c>
    </row>
    <row r="46" spans="8:8" ht="15.0" customHeight="1">
      <c r="A46">
        <v>11.0</v>
      </c>
      <c r="B46" s="20" t="s">
        <v>42</v>
      </c>
      <c r="C46" s="12"/>
    </row>
    <row r="47" spans="8:8" ht="15.0" customHeight="1">
      <c r="B47" s="13" t="s">
        <v>44</v>
      </c>
      <c r="C47" s="19" t="s">
        <v>421</v>
      </c>
    </row>
    <row r="48" spans="8:8" ht="15.0" customHeight="1">
      <c r="B48" s="13" t="s">
        <v>45</v>
      </c>
      <c r="C48" s="16" t="s">
        <v>425</v>
      </c>
    </row>
    <row r="49" spans="8:8" ht="15.0" customHeight="1">
      <c r="B49" s="13" t="s">
        <v>46</v>
      </c>
      <c r="C49" s="16" t="s">
        <v>423</v>
      </c>
    </row>
    <row r="50" spans="8:8" ht="15.0" customHeight="1">
      <c r="B50" s="13" t="s">
        <v>47</v>
      </c>
      <c r="C50" s="16" t="s">
        <v>424</v>
      </c>
    </row>
    <row r="51" spans="8:8" ht="15.0" customHeight="1">
      <c r="A51">
        <v>12.0</v>
      </c>
      <c r="B51" s="21" t="s">
        <v>48</v>
      </c>
      <c r="C51" s="22" t="s">
        <v>192</v>
      </c>
    </row>
    <row r="52" spans="8:8" ht="15.0" customHeight="1">
      <c r="A52">
        <v>13.0</v>
      </c>
      <c r="B52" s="1" t="s">
        <v>50</v>
      </c>
      <c r="C52" s="23" t="str">
        <f>Reference!B23</f>
        <v>Free Hold</v>
      </c>
    </row>
    <row r="53" spans="8:8" ht="15.0" customHeight="1">
      <c r="A53">
        <v>14.0</v>
      </c>
      <c r="B53" s="20" t="s">
        <v>43</v>
      </c>
      <c r="C53" s="17">
        <v>1.5</v>
      </c>
    </row>
    <row r="54" spans="8:8" ht="15.0" customHeight="1">
      <c r="A54">
        <v>15.0</v>
      </c>
      <c r="B54" s="3" t="s">
        <v>52</v>
      </c>
      <c r="C54" s="12"/>
    </row>
    <row r="55" spans="8:8" ht="15.0" customHeight="1">
      <c r="B55" s="13" t="s">
        <v>53</v>
      </c>
      <c r="C55" s="24" t="str">
        <f>Reference!B29</f>
        <v>Complete</v>
      </c>
      <c r="F55" t="s">
        <v>267</v>
      </c>
    </row>
    <row r="56" spans="8:8" ht="15.0" customHeight="1">
      <c r="B56" s="13" t="s">
        <v>55</v>
      </c>
      <c r="C56" s="24" t="s">
        <v>322</v>
      </c>
      <c r="G56" s="25" t="s">
        <v>313</v>
      </c>
      <c r="H56" s="25"/>
    </row>
    <row r="57" spans="8:8" ht="15.0" customHeight="1">
      <c r="A57" s="18"/>
      <c r="B57" s="14" t="s">
        <v>56</v>
      </c>
      <c r="C57" s="17">
        <v>25.0</v>
      </c>
      <c r="E57" s="26"/>
      <c r="F57" s="27"/>
      <c r="G57" s="28" t="s">
        <v>312</v>
      </c>
      <c r="H57" s="28" t="s">
        <v>59</v>
      </c>
    </row>
    <row r="58" spans="8:8" ht="15.0" customHeight="1">
      <c r="B58" s="14" t="s">
        <v>57</v>
      </c>
      <c r="C58" s="24" t="str">
        <f>Reference!B32</f>
        <v>Complete</v>
      </c>
      <c r="F58" s="29" t="s">
        <v>268</v>
      </c>
      <c r="G58" s="30"/>
      <c r="H58" s="30"/>
    </row>
    <row r="59" spans="8:8">
      <c r="B59" s="13" t="s">
        <v>58</v>
      </c>
      <c r="C59" s="24" t="s">
        <v>54</v>
      </c>
      <c r="F59" s="29" t="s">
        <v>269</v>
      </c>
      <c r="G59" s="30"/>
      <c r="H59" s="30"/>
    </row>
    <row r="60" spans="8:8" ht="15.0" customHeight="1">
      <c r="B60" s="13" t="s">
        <v>60</v>
      </c>
      <c r="C60" s="24" t="s">
        <v>54</v>
      </c>
      <c r="F60" s="29" t="s">
        <v>60</v>
      </c>
      <c r="G60" s="30"/>
      <c r="H60" s="30"/>
    </row>
    <row r="61" spans="8:8" ht="15.0" customHeight="1">
      <c r="B61" s="13" t="s">
        <v>61</v>
      </c>
      <c r="C61" s="24" t="s">
        <v>54</v>
      </c>
      <c r="F61" s="29" t="s">
        <v>61</v>
      </c>
      <c r="G61" s="30"/>
      <c r="H61" s="30"/>
    </row>
    <row r="62" spans="8:8" ht="15.0" customHeight="1">
      <c r="B62" s="13" t="s">
        <v>62</v>
      </c>
      <c r="C62" s="24" t="s">
        <v>54</v>
      </c>
      <c r="F62" s="29" t="s">
        <v>270</v>
      </c>
      <c r="G62" s="31"/>
      <c r="H62" s="30"/>
    </row>
    <row r="63" spans="8:8" ht="15.0" customHeight="1">
      <c r="B63" s="13" t="s">
        <v>63</v>
      </c>
      <c r="C63" s="24" t="s">
        <v>324</v>
      </c>
      <c r="F63" s="32" t="s">
        <v>63</v>
      </c>
      <c r="G63" s="30"/>
      <c r="H63" s="30"/>
    </row>
    <row r="64" spans="8:8" ht="15.0" customHeight="1">
      <c r="B64" s="13" t="s">
        <v>241</v>
      </c>
      <c r="C64" s="33">
        <v>1.0</v>
      </c>
      <c r="F64" s="34" t="s">
        <v>311</v>
      </c>
      <c r="G64" s="30" t="s">
        <v>188</v>
      </c>
      <c r="H64" s="35"/>
    </row>
    <row r="65" spans="8:8" ht="15.0" customHeight="1">
      <c r="A65">
        <v>16.0</v>
      </c>
      <c r="B65" s="36" t="s">
        <v>64</v>
      </c>
      <c r="C65" s="12"/>
    </row>
    <row r="66" spans="8:8" ht="15.0" customHeight="1">
      <c r="B66" s="13" t="s">
        <v>65</v>
      </c>
      <c r="C66" s="23" t="str">
        <f>Reference!B51</f>
        <v>Concreate</v>
      </c>
      <c r="F66" s="37" t="s">
        <v>292</v>
      </c>
    </row>
    <row r="67" spans="8:8" ht="15.0" customHeight="1">
      <c r="B67" s="13" t="s">
        <v>67</v>
      </c>
      <c r="C67" s="23" t="str">
        <f>Reference!B54</f>
        <v>Brick</v>
      </c>
    </row>
    <row r="68" spans="8:8" ht="15.0" customHeight="1">
      <c r="B68" s="13" t="s">
        <v>69</v>
      </c>
      <c r="C68" s="22" t="s">
        <v>325</v>
      </c>
      <c r="F68" s="38" t="s">
        <v>296</v>
      </c>
      <c r="G68" s="39"/>
    </row>
    <row r="69" spans="8:8" ht="15.0" customHeight="1">
      <c r="B69" s="13" t="s">
        <v>71</v>
      </c>
      <c r="C69" s="8" t="s">
        <v>72</v>
      </c>
      <c r="F69" s="40" t="s">
        <v>293</v>
      </c>
      <c r="G69" s="30" t="s">
        <v>295</v>
      </c>
    </row>
    <row r="70" spans="8:8">
      <c r="B70" s="13" t="s">
        <v>73</v>
      </c>
      <c r="C70" s="22" t="s">
        <v>215</v>
      </c>
      <c r="F70" s="40" t="s">
        <v>297</v>
      </c>
      <c r="G70" s="30" t="s">
        <v>295</v>
      </c>
    </row>
    <row r="71" spans="8:8" ht="15.0" customHeight="1">
      <c r="B71" s="13" t="s">
        <v>75</v>
      </c>
      <c r="C71" s="24" t="s">
        <v>76</v>
      </c>
      <c r="F71" s="40" t="s">
        <v>298</v>
      </c>
      <c r="G71" s="30" t="s">
        <v>295</v>
      </c>
    </row>
    <row r="72" spans="8:8" ht="15.0" customHeight="1">
      <c r="B72" s="13" t="s">
        <v>77</v>
      </c>
      <c r="C72" s="22" t="str">
        <f>Reference!B99</f>
        <v>Cement Paint</v>
      </c>
      <c r="F72" s="40" t="s">
        <v>299</v>
      </c>
      <c r="G72" s="30" t="s">
        <v>295</v>
      </c>
    </row>
    <row r="73" spans="8:8" ht="15.0" customHeight="1">
      <c r="B73" s="13" t="s">
        <v>79</v>
      </c>
      <c r="C73" s="24" t="s">
        <v>220</v>
      </c>
    </row>
    <row r="74" spans="8:8" ht="15.0" customHeight="1">
      <c r="B74" s="13" t="s">
        <v>81</v>
      </c>
      <c r="C74" s="24" t="s">
        <v>220</v>
      </c>
      <c r="F74" s="38" t="s">
        <v>300</v>
      </c>
      <c r="G74" s="39"/>
    </row>
    <row r="75" spans="8:8" ht="15.0" customHeight="1">
      <c r="B75" s="13" t="s">
        <v>82</v>
      </c>
      <c r="C75" s="8" t="s">
        <v>208</v>
      </c>
      <c r="F75" s="40" t="s">
        <v>304</v>
      </c>
      <c r="G75" s="30" t="s">
        <v>295</v>
      </c>
    </row>
    <row r="76" spans="8:8" ht="15.0" customHeight="1">
      <c r="B76" s="13" t="s">
        <v>40</v>
      </c>
      <c r="C76" s="24" t="s">
        <v>271</v>
      </c>
      <c r="F76" s="40" t="s">
        <v>302</v>
      </c>
      <c r="G76" s="30" t="s">
        <v>295</v>
      </c>
    </row>
    <row r="77" spans="8:8" ht="15.0" customHeight="1">
      <c r="B77" s="13" t="s">
        <v>85</v>
      </c>
      <c r="C77" s="41" t="s">
        <v>225</v>
      </c>
      <c r="F77" s="40" t="s">
        <v>301</v>
      </c>
      <c r="G77" s="30" t="s">
        <v>295</v>
      </c>
    </row>
    <row r="78" spans="8:8" ht="15.0" customHeight="1">
      <c r="B78" s="13" t="s">
        <v>86</v>
      </c>
      <c r="C78" s="16" t="s">
        <v>426</v>
      </c>
      <c r="F78" s="40" t="s">
        <v>303</v>
      </c>
      <c r="G78" s="30" t="s">
        <v>295</v>
      </c>
    </row>
    <row r="79" spans="8:8" ht="15.0" customHeight="1">
      <c r="B79" s="42" t="s">
        <v>87</v>
      </c>
      <c r="C79" s="17">
        <v>3.0</v>
      </c>
      <c r="F79" s="40" t="s">
        <v>305</v>
      </c>
      <c r="G79" s="30" t="s">
        <v>295</v>
      </c>
    </row>
    <row r="80" spans="8:8" ht="15.0" customHeight="1">
      <c r="A80">
        <v>17.0</v>
      </c>
      <c r="B80" s="36" t="s">
        <v>88</v>
      </c>
      <c r="C80" s="17">
        <v>0.0</v>
      </c>
    </row>
    <row r="81" spans="8:8" ht="15.0" customHeight="1">
      <c r="A81">
        <v>18.0</v>
      </c>
      <c r="B81" s="36" t="s">
        <v>89</v>
      </c>
      <c r="C81" s="17">
        <v>0.0</v>
      </c>
      <c r="F81" s="38" t="s">
        <v>306</v>
      </c>
      <c r="G81" s="39"/>
    </row>
    <row r="82" spans="8:8" ht="15.0" customHeight="1">
      <c r="A82">
        <v>19.0</v>
      </c>
      <c r="B82" s="36" t="s">
        <v>228</v>
      </c>
      <c r="C82" s="17" t="s">
        <v>238</v>
      </c>
      <c r="F82" s="40" t="s">
        <v>304</v>
      </c>
      <c r="G82" s="30" t="s">
        <v>295</v>
      </c>
    </row>
    <row r="83" spans="8:8" ht="15.0" customHeight="1">
      <c r="B83" s="42" t="s">
        <v>229</v>
      </c>
      <c r="C83" s="19">
        <v>8000.0</v>
      </c>
      <c r="F83" s="40" t="s">
        <v>307</v>
      </c>
      <c r="G83" s="30" t="s">
        <v>295</v>
      </c>
    </row>
    <row r="84" spans="8:8" ht="15.0" customHeight="1">
      <c r="B84" s="42" t="s">
        <v>232</v>
      </c>
      <c r="C84" s="17">
        <v>9000.0</v>
      </c>
      <c r="F84" s="40" t="s">
        <v>308</v>
      </c>
      <c r="G84" s="30" t="s">
        <v>295</v>
      </c>
    </row>
    <row r="85" spans="8:8" ht="15.0" customHeight="1">
      <c r="A85">
        <v>20.0</v>
      </c>
      <c r="B85" s="36" t="s">
        <v>90</v>
      </c>
      <c r="C85" s="12"/>
      <c r="F85" s="40" t="s">
        <v>309</v>
      </c>
      <c r="G85" s="30" t="s">
        <v>294</v>
      </c>
    </row>
    <row r="86" spans="8:8" ht="15.0" customHeight="1">
      <c r="A86">
        <v>21.0</v>
      </c>
      <c r="B86" s="36" t="s">
        <v>91</v>
      </c>
      <c r="C86" s="43">
        <v>18.549621</v>
      </c>
    </row>
    <row r="87" spans="8:8" ht="15.0" customHeight="1">
      <c r="A87">
        <v>22.0</v>
      </c>
      <c r="B87" s="36" t="s">
        <v>92</v>
      </c>
      <c r="C87" s="43">
        <v>73.961515</v>
      </c>
    </row>
    <row r="88" spans="8:8" ht="15.0" customHeight="1">
      <c r="A88">
        <v>23.0</v>
      </c>
      <c r="B88" s="36" t="s">
        <v>93</v>
      </c>
      <c r="C88" s="17" t="s">
        <v>404</v>
      </c>
    </row>
    <row r="89" spans="8:8" ht="15.0" customHeight="1">
      <c r="A89">
        <v>24.0</v>
      </c>
      <c r="B89" s="36" t="s">
        <v>94</v>
      </c>
      <c r="C89" s="17" t="s">
        <v>186</v>
      </c>
    </row>
    <row r="90" spans="8:8">
      <c r="A90">
        <v>25.0</v>
      </c>
      <c r="B90" s="44" t="s">
        <v>235</v>
      </c>
      <c r="C90" s="45" t="s">
        <v>314</v>
      </c>
    </row>
    <row r="91" spans="8:8">
      <c r="A91">
        <v>26.0</v>
      </c>
      <c r="B91" s="44" t="s">
        <v>310</v>
      </c>
      <c r="C91" s="45" t="s">
        <v>188</v>
      </c>
    </row>
    <row r="92" spans="8:8" ht="15.5">
      <c r="A92">
        <v>27.0</v>
      </c>
      <c r="B92" s="44" t="s">
        <v>290</v>
      </c>
      <c r="C92" s="46">
        <v>7.0</v>
      </c>
    </row>
    <row r="93" spans="8:8" ht="15.5">
      <c r="A93">
        <v>28.0</v>
      </c>
      <c r="B93" s="44" t="s">
        <v>291</v>
      </c>
      <c r="C93" s="46" t="s">
        <v>428</v>
      </c>
    </row>
    <row r="94" spans="8:8">
      <c r="B94" s="47"/>
      <c r="C94" s="48"/>
    </row>
    <row r="95" spans="8:8">
      <c r="C95" s="49" t="s">
        <v>247</v>
      </c>
      <c r="D95" s="50" t="s">
        <v>248</v>
      </c>
      <c r="E95" s="50" t="s">
        <v>249</v>
      </c>
      <c r="F95" s="50" t="s">
        <v>250</v>
      </c>
    </row>
    <row r="96" spans="8:8">
      <c r="C96" s="51"/>
      <c r="D96" s="50" t="s">
        <v>251</v>
      </c>
      <c r="E96" s="50" t="s">
        <v>251</v>
      </c>
      <c r="F96" s="50" t="s">
        <v>252</v>
      </c>
    </row>
    <row r="97" spans="8:8" ht="15.5">
      <c r="C97" s="52" t="s">
        <v>414</v>
      </c>
      <c r="D97" s="53">
        <v>19.7</v>
      </c>
      <c r="E97" s="53">
        <v>10.4</v>
      </c>
      <c r="F97" s="54">
        <f t="shared" si="0" ref="F97:F130">E97*D97</f>
        <v>204.88</v>
      </c>
    </row>
    <row r="98" spans="8:8" ht="15.5">
      <c r="C98" s="55" t="s">
        <v>415</v>
      </c>
      <c r="D98" s="53">
        <v>16.5</v>
      </c>
      <c r="E98" s="53">
        <v>8.1</v>
      </c>
      <c r="F98" s="54">
        <f t="shared" si="0"/>
        <v>133.65</v>
      </c>
    </row>
    <row r="99" spans="8:8" ht="15.5">
      <c r="C99" s="52" t="s">
        <v>279</v>
      </c>
      <c r="D99" s="53">
        <v>5.0</v>
      </c>
      <c r="E99" s="53">
        <v>5.0</v>
      </c>
      <c r="F99" s="54">
        <f t="shared" si="0"/>
        <v>25.0</v>
      </c>
    </row>
    <row r="100" spans="8:8" ht="15.5">
      <c r="C100" s="55" t="s">
        <v>276</v>
      </c>
      <c r="D100" s="53">
        <v>10.0</v>
      </c>
      <c r="E100" s="53">
        <v>10.0</v>
      </c>
      <c r="F100" s="54">
        <f t="shared" si="0"/>
        <v>100.0</v>
      </c>
    </row>
    <row r="101" spans="8:8" ht="15.5">
      <c r="C101" s="52" t="s">
        <v>416</v>
      </c>
      <c r="D101" s="53">
        <v>10.4</v>
      </c>
      <c r="E101" s="53">
        <v>10.8</v>
      </c>
      <c r="F101" s="54">
        <f t="shared" si="0"/>
        <v>112.32000000000001</v>
      </c>
    </row>
    <row r="102" spans="8:8" ht="15.5">
      <c r="C102" s="55" t="s">
        <v>36</v>
      </c>
      <c r="D102" s="53">
        <v>4.2</v>
      </c>
      <c r="E102" s="53">
        <v>5.7</v>
      </c>
      <c r="F102" s="54">
        <f t="shared" si="0"/>
        <v>23.94</v>
      </c>
    </row>
    <row r="103" spans="8:8" ht="15.5">
      <c r="C103" s="52" t="s">
        <v>37</v>
      </c>
      <c r="D103" s="53">
        <v>4.3</v>
      </c>
      <c r="E103" s="53">
        <v>7.3</v>
      </c>
      <c r="F103" s="54">
        <f t="shared" si="0"/>
        <v>31.389999999999997</v>
      </c>
    </row>
    <row r="104" spans="8:8" ht="15.5">
      <c r="C104" s="52" t="s">
        <v>240</v>
      </c>
      <c r="D104" s="56">
        <v>7.6</v>
      </c>
      <c r="E104" s="53">
        <v>10.5</v>
      </c>
      <c r="F104" s="54">
        <f t="shared" si="0"/>
        <v>79.8</v>
      </c>
    </row>
    <row r="105" spans="8:8">
      <c r="C105" s="52" t="s">
        <v>36</v>
      </c>
      <c r="D105" s="53"/>
      <c r="E105" s="53"/>
      <c r="F105" s="54">
        <f t="shared" si="0"/>
        <v>0.0</v>
      </c>
    </row>
    <row r="106" spans="8:8">
      <c r="C106" s="52" t="s">
        <v>329</v>
      </c>
      <c r="D106" s="53"/>
      <c r="E106" s="53"/>
      <c r="F106" s="54">
        <f t="shared" si="0"/>
        <v>0.0</v>
      </c>
    </row>
    <row r="107" spans="8:8">
      <c r="C107" s="52" t="s">
        <v>276</v>
      </c>
      <c r="D107" s="53"/>
      <c r="E107" s="53"/>
      <c r="F107" s="54">
        <f t="shared" si="0"/>
        <v>0.0</v>
      </c>
    </row>
    <row r="108" spans="8:8">
      <c r="C108" s="52" t="s">
        <v>278</v>
      </c>
      <c r="D108" s="53"/>
      <c r="E108" s="53"/>
      <c r="F108" s="54">
        <f t="shared" si="0"/>
        <v>0.0</v>
      </c>
    </row>
    <row r="109" spans="8:8">
      <c r="C109" s="52" t="s">
        <v>37</v>
      </c>
      <c r="D109" s="53"/>
      <c r="E109" s="53"/>
      <c r="F109" s="54">
        <f t="shared" si="0"/>
        <v>0.0</v>
      </c>
    </row>
    <row r="110" spans="8:8">
      <c r="C110" s="52" t="s">
        <v>239</v>
      </c>
      <c r="D110" s="53"/>
      <c r="E110" s="53"/>
      <c r="F110" s="54">
        <f t="shared" si="0"/>
        <v>0.0</v>
      </c>
    </row>
    <row r="111" spans="8:8">
      <c r="C111" s="52" t="s">
        <v>240</v>
      </c>
      <c r="D111" s="53"/>
      <c r="E111" s="53"/>
      <c r="F111" s="54">
        <f t="shared" si="0"/>
        <v>0.0</v>
      </c>
    </row>
    <row r="112" spans="8:8">
      <c r="C112" s="55" t="s">
        <v>253</v>
      </c>
      <c r="D112" s="53"/>
      <c r="E112" s="53"/>
      <c r="F112" s="54">
        <f t="shared" si="0"/>
        <v>0.0</v>
      </c>
    </row>
    <row r="113" spans="8:8">
      <c r="C113" s="55" t="s">
        <v>254</v>
      </c>
      <c r="D113" s="53"/>
      <c r="E113" s="53"/>
      <c r="F113" s="54">
        <f t="shared" si="0"/>
        <v>0.0</v>
      </c>
    </row>
    <row r="114" spans="8:8">
      <c r="C114" s="55" t="s">
        <v>255</v>
      </c>
      <c r="D114" s="53"/>
      <c r="E114" s="53"/>
      <c r="F114" s="54">
        <f t="shared" si="0"/>
        <v>0.0</v>
      </c>
    </row>
    <row r="115" spans="8:8">
      <c r="C115" s="52" t="s">
        <v>279</v>
      </c>
      <c r="D115" s="53"/>
      <c r="E115" s="53"/>
      <c r="F115" s="54">
        <f t="shared" si="0"/>
        <v>0.0</v>
      </c>
    </row>
    <row r="116" spans="8:8">
      <c r="C116" s="52" t="s">
        <v>280</v>
      </c>
      <c r="D116" s="53"/>
      <c r="E116" s="53"/>
      <c r="F116" s="54">
        <f t="shared" si="0"/>
        <v>0.0</v>
      </c>
    </row>
    <row r="117" spans="8:8">
      <c r="C117" s="52" t="s">
        <v>281</v>
      </c>
      <c r="D117" s="53"/>
      <c r="E117" s="53"/>
      <c r="F117" s="54">
        <f t="shared" si="0"/>
        <v>0.0</v>
      </c>
    </row>
    <row r="118" spans="8:8">
      <c r="C118" s="52" t="s">
        <v>282</v>
      </c>
      <c r="D118" s="53"/>
      <c r="E118" s="53"/>
      <c r="F118" s="54">
        <f t="shared" si="0"/>
        <v>0.0</v>
      </c>
    </row>
    <row r="119" spans="8:8">
      <c r="C119" s="52" t="s">
        <v>283</v>
      </c>
      <c r="D119" s="53"/>
      <c r="E119" s="53"/>
      <c r="F119" s="54">
        <f t="shared" si="0"/>
        <v>0.0</v>
      </c>
    </row>
    <row r="120" spans="8:8">
      <c r="C120" s="52" t="s">
        <v>284</v>
      </c>
      <c r="D120" s="53"/>
      <c r="E120" s="53"/>
      <c r="F120" s="54">
        <f t="shared" si="0"/>
        <v>0.0</v>
      </c>
    </row>
    <row r="121" spans="8:8">
      <c r="C121" s="52" t="s">
        <v>285</v>
      </c>
      <c r="D121" s="53"/>
      <c r="E121" s="53"/>
      <c r="F121" s="54">
        <f t="shared" si="0"/>
        <v>0.0</v>
      </c>
    </row>
    <row r="122" spans="8:8">
      <c r="C122" s="52" t="s">
        <v>286</v>
      </c>
      <c r="D122" s="53"/>
      <c r="E122" s="53"/>
      <c r="F122" s="54">
        <f t="shared" si="0"/>
        <v>0.0</v>
      </c>
    </row>
    <row r="123" spans="8:8">
      <c r="C123" s="52" t="s">
        <v>287</v>
      </c>
      <c r="D123" s="53"/>
      <c r="E123" s="53"/>
      <c r="F123" s="54">
        <f t="shared" si="0"/>
        <v>0.0</v>
      </c>
    </row>
    <row r="124" spans="8:8">
      <c r="C124" s="52" t="s">
        <v>286</v>
      </c>
      <c r="D124" s="53"/>
      <c r="E124" s="53"/>
      <c r="F124" s="54">
        <f t="shared" si="0"/>
        <v>0.0</v>
      </c>
    </row>
    <row r="125" spans="8:8">
      <c r="C125" s="52" t="s">
        <v>289</v>
      </c>
      <c r="D125" s="53"/>
      <c r="E125" s="53"/>
      <c r="F125" s="54">
        <f t="shared" si="0"/>
        <v>0.0</v>
      </c>
    </row>
    <row r="126" spans="8:8">
      <c r="C126" s="57"/>
      <c r="D126" s="53"/>
      <c r="E126" s="53"/>
      <c r="F126" s="54">
        <f t="shared" si="0"/>
        <v>0.0</v>
      </c>
    </row>
    <row r="127" spans="8:8">
      <c r="C127" s="57"/>
      <c r="D127" s="53"/>
      <c r="E127" s="53"/>
      <c r="F127" s="54">
        <f t="shared" si="0"/>
        <v>0.0</v>
      </c>
    </row>
    <row r="128" spans="8:8">
      <c r="C128" s="57"/>
      <c r="D128" s="53"/>
      <c r="E128" s="53"/>
      <c r="F128" s="54">
        <f t="shared" si="0"/>
        <v>0.0</v>
      </c>
    </row>
    <row r="129" spans="8:8">
      <c r="C129" s="57"/>
      <c r="D129" s="53"/>
      <c r="E129" s="53"/>
      <c r="F129" s="54">
        <f t="shared" si="0"/>
        <v>0.0</v>
      </c>
    </row>
    <row r="130" spans="8:8">
      <c r="C130" s="57"/>
      <c r="D130" s="53"/>
      <c r="E130" s="53"/>
      <c r="F130" s="54">
        <f t="shared" si="0"/>
        <v>0.0</v>
      </c>
    </row>
    <row r="131" spans="8:8">
      <c r="C131" s="58" t="s">
        <v>256</v>
      </c>
      <c r="D131" s="54"/>
      <c r="E131" s="54"/>
      <c r="F131" s="59">
        <f>SUM(F97:F130)</f>
        <v>710.98</v>
      </c>
    </row>
    <row r="132" spans="8:8">
      <c r="C132" s="49" t="s">
        <v>257</v>
      </c>
      <c r="D132" s="54"/>
      <c r="E132" s="54"/>
      <c r="F132" s="53">
        <v>1.3</v>
      </c>
    </row>
    <row r="133" spans="8:8">
      <c r="C133" s="58" t="s">
        <v>258</v>
      </c>
      <c r="D133" s="60"/>
      <c r="E133" s="60"/>
      <c r="F133" s="60">
        <f>F132*F131</f>
        <v>924.274</v>
      </c>
    </row>
  </sheetData>
  <sheetProtection password="e16e" sheet="1" objects="1" scenarios="1"/>
  <mergeCells count="1">
    <mergeCell ref="G56:H56"/>
  </mergeCells>
  <dataValidations count="8">
    <dataValidation allowBlank="1" type="list" errorStyle="stop" showInputMessage="1" showErrorMessage="1" sqref="C99:C100">
      <formula1>Reference!$E$112:$E$150</formula1>
    </dataValidation>
    <dataValidation allowBlank="1" type="list" errorStyle="stop" showInputMessage="1" showErrorMessage="1" sqref="C97">
      <formula1>"Living,Attached Terrace,Kitchen,Dry Balcony,Dinning,Bath,WC,Passage,Common Toilet,Bedroom,Master Bedroom,Attached Toilet,Terrace,Passage,Store,Pooja,Servant Room,Balcony,Top Terrace,Loft,Mezzanine,Shop,Office,Height (Shop),Height (Mezzanine / Loft),Height"</formula1>
    </dataValidation>
    <dataValidation allowBlank="1" type="list" errorStyle="stop" showInputMessage="1" showErrorMessage="1" sqref="C98">
      <formula1>"Living,Attached Terrace,Kitchen,Dry Balcony,Dinning,Bath,WC,Passage,Common Toilet,Bedroom,Master Bedroom,Attached Toilet,Terrace,Passage,Store,Pooja,Servant Room,Balcony,Top Terrace,Loft,Mezzanine,Shop,Office,Height (Shop),Height (Mezzanine / Loft),Height"</formula1>
    </dataValidation>
    <dataValidation allowBlank="1" type="list" errorStyle="stop" showInputMessage="1" showErrorMessage="1" sqref="C101">
      <formula1>"Living,Attached Terrace,Kitchen,Dry Balcony,Dinning,Bath,WC,Passage,Common Toilet,Bedroom,Master Bedroom,Attached Toilet,Terrace,Passage,Store,Pooja,Servant Room,Balcony,Top Terrace,Loft,Mezzanine,Shop,Office,Height (Shop),Height (Mezzanine / Loft),Height"</formula1>
    </dataValidation>
    <dataValidation allowBlank="1" type="list" errorStyle="stop" showInputMessage="1" showErrorMessage="1" sqref="C56">
      <formula1>"Complete,Progress,=Reference!B30"</formula1>
    </dataValidation>
    <dataValidation allowBlank="1" type="list" errorStyle="stop" showInputMessage="1" showErrorMessage="1" sqref="C26">
      <formula1>"No,Refer Remark,Yes,x"</formula1>
    </dataValidation>
    <dataValidation allowBlank="1" type="list" errorStyle="stop" showInputMessage="1" showErrorMessage="1" sqref="C102:C105">
      <formula1>Reference!$E$112:$E$150</formula1>
    </dataValidation>
    <dataValidation allowBlank="1" type="list" errorStyle="stop" showInputMessage="1" showErrorMessage="1" sqref="C106">
      <formula1>"Living,Attached Terrace,Kitchen,Dry Balcony,Dinning,Bath,WC,Passage,Common Toilet,Bedroom,Master Bedroom,Attached Toilet,Terrace,Passage,Store,Pooja,Servant Room,Balcony,Top Terrace,Loft,Mezzanine,Shop,Office,Height (Shop),Height (Mezzanine / Loft),Height"</formula1>
    </dataValidation>
  </dataValidations>
  <pageMargins left="0.7" right="0.7" top="0.75" bottom="0.75" header="0.511805555555555" footer="0.511805555555555"/>
  <extLst>
    <ext xmlns:x14="http://schemas.microsoft.com/office/spreadsheetml/2009/9/main" uri="{CCE6A557-97BC-4b89-ADB6-D9C93CAAB3DF}">
      <x14:dataValidations xmlns:xm="http://schemas.microsoft.com/office/excel/2006/main" count="24">
        <x14:dataValidation allowBlank="1" type="list" errorStyle="stop" showInputMessage="1" showErrorMessage="1">
          <x14:formula1>
            <xm:f>Reference!$B$26:$B$27</xm:f>
          </x14:formula1>
          <xm:sqref>C55</xm:sqref>
        </x14:dataValidation>
        <x14:dataValidation allowBlank="1" type="list" errorStyle="stop" showInputMessage="1" showErrorMessage="1">
          <x14:formula1>
            <xm:f>Reference!$H$110:$H$111</xm:f>
          </x14:formula1>
          <xm:sqref>G82:G85</xm:sqref>
        </x14:dataValidation>
        <x14:dataValidation allowBlank="1" type="list" errorStyle="stop" showInputMessage="1" showErrorMessage="1">
          <x14:formula1>
            <xm:f>Reference!$E$112:$E$150</xm:f>
          </x14:formula1>
          <xm:sqref>C107:C130</xm:sqref>
        </x14:dataValidation>
        <x14:dataValidation allowBlank="1" type="list" errorStyle="stop" showInputMessage="1" showErrorMessage="1">
          <x14:formula1>
            <xm:f>Reference!$F$111:$F$116</xm:f>
          </x14:formula1>
          <xm:sqref>F132</xm:sqref>
        </x14:dataValidation>
        <x14:dataValidation allowBlank="1" type="list" errorStyle="stop" showInputMessage="1" showErrorMessage="1">
          <x14:formula1>
            <xm:f>Reference!$H$113:$H$114</xm:f>
          </x14:formula1>
          <xm:sqref>G64</xm:sqref>
        </x14:dataValidation>
        <x14:dataValidation allowBlank="1" type="list" errorStyle="stop" showInputMessage="1" showErrorMessage="1">
          <x14:formula1>
            <xm:f>Reference!$H$110:$H$111</xm:f>
          </x14:formula1>
          <xm:sqref>G69:G72</xm:sqref>
        </x14:dataValidation>
        <x14:dataValidation allowBlank="1" type="list" errorStyle="stop" showInputMessage="1" showErrorMessage="1">
          <x14:formula1>
            <xm:f>Reference!$H$110:$H$111</xm:f>
          </x14:formula1>
          <xm:sqref>G75:G79</xm:sqref>
        </x14:dataValidation>
        <x14:dataValidation allowBlank="1" type="list" errorStyle="stop" showInputMessage="1" showErrorMessage="1">
          <x14:formula1>
            <xm:f>Reference!$H$113:$H$114</xm:f>
          </x14:formula1>
          <xm:sqref>C91</xm:sqref>
        </x14:dataValidation>
        <x14:dataValidation allowBlank="1" type="list" errorStyle="stop" showInputMessage="1" showErrorMessage="1">
          <x14:formula1>
            <xm:f>Reference!$B$9:$B$11</xm:f>
          </x14:formula1>
          <xm:sqref>C10</xm:sqref>
        </x14:dataValidation>
        <x14:dataValidation allowBlank="1" type="list" errorStyle="stop" showInputMessage="1" showErrorMessage="1">
          <x14:formula1>
            <xm:f>Reference!$B$2:$B$7</xm:f>
          </x14:formula1>
          <xm:sqref>C9</xm:sqref>
        </x14:dataValidation>
        <x14:dataValidation allowBlank="1" type="list" errorStyle="stop" showInputMessage="1" showErrorMessage="1">
          <x14:formula1>
            <xm:f>Reference!$B$110:$B$113</xm:f>
          </x14:formula1>
          <xm:sqref>C74</xm:sqref>
        </x14:dataValidation>
        <x14:dataValidation allowBlank="1" type="list" errorStyle="stop" showInputMessage="1" showErrorMessage="1">
          <x14:formula1>
            <xm:f>Reference!$B$50:$B$52</xm:f>
          </x14:formula1>
          <xm:sqref>C66</xm:sqref>
        </x14:dataValidation>
        <x14:dataValidation allowBlank="1" type="list" errorStyle="stop" showInputMessage="1" showErrorMessage="1">
          <x14:formula1>
            <xm:f>Reference!$B$115:$B$119</xm:f>
          </x14:formula1>
          <xm:sqref>C75</xm:sqref>
        </x14:dataValidation>
        <x14:dataValidation allowBlank="1" type="list" errorStyle="stop" showInputMessage="1" showErrorMessage="1">
          <x14:formula1>
            <xm:f>Reference!$B$58:$B$66</xm:f>
          </x14:formula1>
          <xm:sqref>C68</xm:sqref>
        </x14:dataValidation>
        <x14:dataValidation allowBlank="1" type="list" errorStyle="stop" showInputMessage="1" showErrorMessage="1">
          <x14:formula1>
            <xm:f>Reference!$B$68:$B$74</xm:f>
          </x14:formula1>
          <xm:sqref>C69</xm:sqref>
        </x14:dataValidation>
        <x14:dataValidation allowBlank="1" type="list" errorStyle="stop" showInputMessage="1" showErrorMessage="1">
          <x14:formula1>
            <xm:f>Reference!$B$26:$B$27</xm:f>
          </x14:formula1>
          <xm:sqref>C58:C63</xm:sqref>
        </x14:dataValidation>
        <x14:dataValidation allowBlank="1" type="list" errorStyle="stop" showInputMessage="1" showErrorMessage="1">
          <x14:formula1>
            <xm:f>Reference!$B$99:$B$101</xm:f>
          </x14:formula1>
          <xm:sqref>C72</xm:sqref>
        </x14:dataValidation>
        <x14:dataValidation allowBlank="1" type="list" errorStyle="stop" showInputMessage="1" showErrorMessage="1">
          <x14:formula1>
            <xm:f>Reference!$B$17:$B$21</xm:f>
          </x14:formula1>
          <xm:sqref>C51</xm:sqref>
        </x14:dataValidation>
        <x14:dataValidation allowBlank="1" type="list" errorStyle="stop" showInputMessage="1" showErrorMessage="1">
          <x14:formula1>
            <xm:f>Reference!$B$23:$B$24</xm:f>
          </x14:formula1>
          <xm:sqref>C52</xm:sqref>
        </x14:dataValidation>
        <x14:dataValidation allowBlank="1" type="list" errorStyle="stop" showInputMessage="1" showErrorMessage="1">
          <x14:formula1>
            <xm:f>Reference!$B$121:$B$125</xm:f>
          </x14:formula1>
          <xm:sqref>C76</xm:sqref>
        </x14:dataValidation>
        <x14:dataValidation allowBlank="1" type="list" errorStyle="stop" showInputMessage="1" showErrorMessage="1">
          <x14:formula1>
            <xm:f>Reference!$B$54:$B$56</xm:f>
          </x14:formula1>
          <xm:sqref>C67</xm:sqref>
        </x14:dataValidation>
        <x14:dataValidation allowBlank="1" type="list" errorStyle="stop" showInputMessage="1" showErrorMessage="1">
          <x14:formula1>
            <xm:f>Reference!$B$103:$B$108</xm:f>
          </x14:formula1>
          <xm:sqref>C73</xm:sqref>
        </x14:dataValidation>
        <x14:dataValidation allowBlank="1" type="list" errorStyle="stop" showInputMessage="1" showErrorMessage="1">
          <x14:formula1>
            <xm:f>Reference!$B$91:$B$97</xm:f>
          </x14:formula1>
          <xm:sqref>C71</xm:sqref>
        </x14:dataValidation>
        <x14:dataValidation allowBlank="1" type="list" errorStyle="stop" showInputMessage="1" showErrorMessage="1">
          <x14:formula1>
            <xm:f>Reference!$B$76:$B$89</xm:f>
          </x14:formula1>
          <xm:sqref>C70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R139"/>
  <sheetViews>
    <sheetView workbookViewId="0" topLeftCell="A100">
      <selection activeCell="A133" sqref="A133"/>
    </sheetView>
  </sheetViews>
  <sheetFormatPr defaultRowHeight="14.4" defaultColWidth="9"/>
  <cols>
    <col min="1" max="1" customWidth="1" width="45.554688" style="0"/>
    <col min="2" max="2" customWidth="1" width="53.33203" style="61"/>
    <col min="3" max="4" customWidth="1" width="9.109375" style="0"/>
    <col min="5" max="5" customWidth="1" width="27.0" style="0"/>
    <col min="6" max="6" customWidth="1" width="9.109375" style="0"/>
    <col min="7" max="7" customWidth="1" width="20.664062" style="0"/>
    <col min="8" max="256" customWidth="1" width="9.109375" style="0"/>
  </cols>
  <sheetData>
    <row r="1" spans="8:8" ht="12.9" customHeight="1">
      <c r="A1" s="18" t="s">
        <v>177</v>
      </c>
      <c r="B1" s="18" t="s">
        <v>178</v>
      </c>
    </row>
    <row r="2" spans="8:8" ht="12.9" customHeight="1">
      <c r="A2" t="s">
        <v>6</v>
      </c>
      <c r="B2" s="62" t="s">
        <v>179</v>
      </c>
    </row>
    <row r="3" spans="8:8" ht="12.9" customHeight="1">
      <c r="A3" t="s">
        <v>6</v>
      </c>
      <c r="B3" s="62" t="s">
        <v>180</v>
      </c>
    </row>
    <row r="4" spans="8:8" ht="12.9" customHeight="1">
      <c r="A4" t="s">
        <v>6</v>
      </c>
      <c r="B4" s="62" t="s">
        <v>181</v>
      </c>
    </row>
    <row r="5" spans="8:8" ht="12.9" customHeight="1">
      <c r="A5" t="s">
        <v>6</v>
      </c>
      <c r="B5" s="62" t="s">
        <v>7</v>
      </c>
    </row>
    <row r="6" spans="8:8" ht="12.9" customHeight="1">
      <c r="A6" t="s">
        <v>6</v>
      </c>
      <c r="B6" s="62" t="s">
        <v>182</v>
      </c>
    </row>
    <row r="7" spans="8:8" ht="12.9" customHeight="1">
      <c r="A7" t="s">
        <v>6</v>
      </c>
      <c r="B7" s="62" t="s">
        <v>183</v>
      </c>
    </row>
    <row r="8" spans="8:8">
      <c r="B8" s="62"/>
    </row>
    <row r="9" spans="8:8" ht="12.9" customHeight="1">
      <c r="A9" t="s">
        <v>8</v>
      </c>
      <c r="B9" s="62" t="s">
        <v>184</v>
      </c>
    </row>
    <row r="10" spans="8:8" ht="12.9" customHeight="1">
      <c r="A10" t="s">
        <v>8</v>
      </c>
      <c r="B10" s="62" t="s">
        <v>185</v>
      </c>
    </row>
    <row r="11" spans="8:8" ht="12.9" customHeight="1">
      <c r="A11" t="s">
        <v>8</v>
      </c>
      <c r="B11" s="62" t="s">
        <v>9</v>
      </c>
    </row>
    <row r="12" spans="8:8">
      <c r="B12" s="62"/>
    </row>
    <row r="13" spans="8:8" ht="12.9" customHeight="1">
      <c r="A13" t="s">
        <v>22</v>
      </c>
      <c r="B13" s="62" t="s">
        <v>186</v>
      </c>
    </row>
    <row r="14" spans="8:8" ht="12.9" customHeight="1">
      <c r="A14" t="s">
        <v>22</v>
      </c>
      <c r="B14" s="62" t="s">
        <v>187</v>
      </c>
    </row>
    <row r="15" spans="8:8" ht="12.9" customHeight="1">
      <c r="A15" t="s">
        <v>22</v>
      </c>
      <c r="B15" s="62" t="s">
        <v>188</v>
      </c>
    </row>
    <row r="16" spans="8:8">
      <c r="B16" s="62"/>
    </row>
    <row r="17" spans="8:8" ht="12.9" customHeight="1">
      <c r="A17" t="s">
        <v>48</v>
      </c>
      <c r="B17" s="62" t="s">
        <v>189</v>
      </c>
    </row>
    <row r="18" spans="8:8" ht="12.9" customHeight="1">
      <c r="A18" t="s">
        <v>48</v>
      </c>
      <c r="B18" s="62" t="s">
        <v>190</v>
      </c>
    </row>
    <row r="19" spans="8:8" ht="12.9" customHeight="1">
      <c r="A19" t="s">
        <v>48</v>
      </c>
      <c r="B19" s="62" t="s">
        <v>191</v>
      </c>
    </row>
    <row r="20" spans="8:8" ht="12.9" customHeight="1">
      <c r="A20" t="s">
        <v>48</v>
      </c>
      <c r="B20" s="62" t="s">
        <v>192</v>
      </c>
    </row>
    <row r="21" spans="8:8" ht="12.9" customHeight="1">
      <c r="A21" t="s">
        <v>48</v>
      </c>
      <c r="B21" s="62" t="s">
        <v>49</v>
      </c>
    </row>
    <row r="22" spans="8:8">
      <c r="B22" s="62"/>
    </row>
    <row r="23" spans="8:8" ht="12.9" customHeight="1">
      <c r="A23" t="s">
        <v>50</v>
      </c>
      <c r="B23" s="62" t="s">
        <v>193</v>
      </c>
    </row>
    <row r="24" spans="8:8" ht="12.9" customHeight="1">
      <c r="A24" t="s">
        <v>50</v>
      </c>
      <c r="B24" s="62" t="s">
        <v>51</v>
      </c>
    </row>
    <row r="25" spans="8:8">
      <c r="B25" s="62"/>
    </row>
    <row r="26" spans="8:8" ht="12.9" customHeight="1">
      <c r="A26" s="1" t="s">
        <v>53</v>
      </c>
      <c r="B26" s="62" t="s">
        <v>54</v>
      </c>
    </row>
    <row r="27" spans="8:8" ht="12.9" customHeight="1">
      <c r="A27" s="1" t="s">
        <v>53</v>
      </c>
      <c r="B27" s="62" t="s">
        <v>59</v>
      </c>
    </row>
    <row r="28" spans="8:8">
      <c r="B28" s="62"/>
    </row>
    <row r="29" spans="8:8" ht="12.9" customHeight="1">
      <c r="A29" s="1" t="s">
        <v>55</v>
      </c>
      <c r="B29" s="62" t="s">
        <v>54</v>
      </c>
    </row>
    <row r="30" spans="8:8" ht="12.9" customHeight="1">
      <c r="A30" s="1" t="s">
        <v>55</v>
      </c>
      <c r="B30" s="62" t="s">
        <v>59</v>
      </c>
    </row>
    <row r="31" spans="8:8">
      <c r="B31" s="62"/>
    </row>
    <row r="32" spans="8:8" ht="12.9" customHeight="1">
      <c r="A32" s="61" t="s">
        <v>57</v>
      </c>
      <c r="B32" s="62" t="s">
        <v>54</v>
      </c>
    </row>
    <row r="33" spans="8:8" ht="12.9" customHeight="1">
      <c r="A33" s="61" t="s">
        <v>57</v>
      </c>
      <c r="B33" s="62" t="s">
        <v>59</v>
      </c>
    </row>
    <row r="34" spans="8:8">
      <c r="B34" s="62"/>
    </row>
    <row r="35" spans="8:8" ht="12.9" customHeight="1">
      <c r="A35" s="1" t="s">
        <v>58</v>
      </c>
      <c r="B35" s="62" t="s">
        <v>54</v>
      </c>
    </row>
    <row r="36" spans="8:8" ht="12.9" customHeight="1">
      <c r="A36" s="1" t="s">
        <v>58</v>
      </c>
      <c r="B36" s="62" t="s">
        <v>59</v>
      </c>
    </row>
    <row r="37" spans="8:8">
      <c r="B37" s="62"/>
    </row>
    <row r="38" spans="8:8" ht="12.9" customHeight="1">
      <c r="A38" s="1" t="s">
        <v>60</v>
      </c>
      <c r="B38" s="62" t="s">
        <v>54</v>
      </c>
    </row>
    <row r="39" spans="8:8" ht="12.9" customHeight="1">
      <c r="A39" s="1" t="s">
        <v>60</v>
      </c>
      <c r="B39" s="62" t="s">
        <v>59</v>
      </c>
    </row>
    <row r="40" spans="8:8">
      <c r="B40" s="62"/>
    </row>
    <row r="41" spans="8:8" ht="12.9" customHeight="1">
      <c r="A41" s="1" t="s">
        <v>61</v>
      </c>
      <c r="B41" s="62" t="s">
        <v>54</v>
      </c>
    </row>
    <row r="42" spans="8:8" ht="12.9" customHeight="1">
      <c r="A42" s="1" t="s">
        <v>61</v>
      </c>
      <c r="B42" s="62" t="s">
        <v>59</v>
      </c>
    </row>
    <row r="43" spans="8:8">
      <c r="B43" s="62"/>
    </row>
    <row r="44" spans="8:8" ht="12.9" customHeight="1">
      <c r="A44" s="1" t="s">
        <v>62</v>
      </c>
      <c r="B44" s="62" t="s">
        <v>54</v>
      </c>
    </row>
    <row r="45" spans="8:8" ht="12.9" customHeight="1">
      <c r="A45" s="1" t="s">
        <v>62</v>
      </c>
      <c r="B45" s="62" t="s">
        <v>59</v>
      </c>
    </row>
    <row r="46" spans="8:8">
      <c r="B46" s="62"/>
    </row>
    <row r="47" spans="8:8" ht="12.9" customHeight="1">
      <c r="A47" s="1" t="s">
        <v>63</v>
      </c>
      <c r="B47" s="62" t="s">
        <v>54</v>
      </c>
    </row>
    <row r="48" spans="8:8" ht="12.9" customHeight="1">
      <c r="A48" s="1" t="s">
        <v>63</v>
      </c>
      <c r="B48" s="62" t="s">
        <v>59</v>
      </c>
    </row>
    <row r="49" spans="8:8">
      <c r="B49" s="62"/>
    </row>
    <row r="50" spans="8:8" ht="12.9" customHeight="1">
      <c r="A50" t="s">
        <v>65</v>
      </c>
      <c r="B50" s="62" t="s">
        <v>84</v>
      </c>
    </row>
    <row r="51" spans="8:8" ht="12.9" customHeight="1">
      <c r="A51" t="s">
        <v>65</v>
      </c>
      <c r="B51" s="62" t="s">
        <v>66</v>
      </c>
    </row>
    <row r="52" spans="8:8" ht="12.9" customHeight="1">
      <c r="A52" t="s">
        <v>65</v>
      </c>
      <c r="B52" s="62" t="s">
        <v>194</v>
      </c>
    </row>
    <row r="53" spans="8:8">
      <c r="B53" s="62"/>
    </row>
    <row r="54" spans="8:8" ht="12.9" customHeight="1">
      <c r="A54" t="s">
        <v>67</v>
      </c>
      <c r="B54" s="62" t="s">
        <v>195</v>
      </c>
    </row>
    <row r="55" spans="8:8" ht="12.9" customHeight="1">
      <c r="A55" t="s">
        <v>67</v>
      </c>
      <c r="B55" s="62" t="s">
        <v>68</v>
      </c>
    </row>
    <row r="56" spans="8:8" ht="12.9" customHeight="1">
      <c r="A56" t="s">
        <v>67</v>
      </c>
      <c r="B56" s="62" t="s">
        <v>196</v>
      </c>
    </row>
    <row r="57" spans="8:8">
      <c r="B57" s="62"/>
    </row>
    <row r="58" spans="8:8" ht="12.9" customHeight="1">
      <c r="A58" t="s">
        <v>69</v>
      </c>
      <c r="B58" s="62" t="s">
        <v>84</v>
      </c>
    </row>
    <row r="59" spans="8:8" ht="12.9" customHeight="1">
      <c r="A59" t="s">
        <v>69</v>
      </c>
      <c r="B59" s="62" t="s">
        <v>197</v>
      </c>
    </row>
    <row r="60" spans="8:8" ht="12.9" customHeight="1">
      <c r="A60" t="s">
        <v>69</v>
      </c>
      <c r="B60" s="62" t="s">
        <v>198</v>
      </c>
    </row>
    <row r="61" spans="8:8" ht="12.9" customHeight="1">
      <c r="A61" t="s">
        <v>69</v>
      </c>
      <c r="B61" s="62" t="s">
        <v>199</v>
      </c>
    </row>
    <row r="62" spans="8:8" ht="12.9" customHeight="1">
      <c r="A62" t="s">
        <v>69</v>
      </c>
      <c r="B62" s="62" t="s">
        <v>200</v>
      </c>
    </row>
    <row r="63" spans="8:8" ht="12.9" customHeight="1">
      <c r="A63" t="s">
        <v>69</v>
      </c>
      <c r="B63" s="62" t="s">
        <v>70</v>
      </c>
    </row>
    <row r="64" spans="8:8" ht="12.9" customHeight="1">
      <c r="A64" t="s">
        <v>69</v>
      </c>
      <c r="B64" s="62" t="s">
        <v>201</v>
      </c>
    </row>
    <row r="65" spans="8:8" ht="12.9" customHeight="1">
      <c r="A65" t="s">
        <v>69</v>
      </c>
      <c r="B65" s="62" t="s">
        <v>202</v>
      </c>
    </row>
    <row r="66" spans="8:8" ht="12.9" customHeight="1">
      <c r="A66" t="s">
        <v>69</v>
      </c>
      <c r="B66" s="62" t="s">
        <v>203</v>
      </c>
    </row>
    <row r="67" spans="8:8">
      <c r="B67" s="62"/>
    </row>
    <row r="68" spans="8:8" ht="12.9" customHeight="1">
      <c r="A68" t="s">
        <v>71</v>
      </c>
      <c r="B68" s="62" t="s">
        <v>72</v>
      </c>
    </row>
    <row r="69" spans="8:8" ht="12.9" customHeight="1">
      <c r="A69" t="s">
        <v>71</v>
      </c>
      <c r="B69" s="62" t="s">
        <v>84</v>
      </c>
    </row>
    <row r="70" spans="8:8" ht="12.9" customHeight="1">
      <c r="A70" t="s">
        <v>71</v>
      </c>
      <c r="B70" s="62" t="s">
        <v>204</v>
      </c>
    </row>
    <row r="71" spans="8:8" ht="12.9" customHeight="1">
      <c r="A71" t="s">
        <v>71</v>
      </c>
      <c r="B71" s="62" t="s">
        <v>237</v>
      </c>
    </row>
    <row r="72" spans="8:8" ht="12.9" customHeight="1">
      <c r="A72" t="s">
        <v>71</v>
      </c>
      <c r="B72" s="62" t="s">
        <v>205</v>
      </c>
    </row>
    <row r="73" spans="8:8" ht="12.9" customHeight="1">
      <c r="A73" t="s">
        <v>71</v>
      </c>
      <c r="B73" s="62" t="s">
        <v>206</v>
      </c>
    </row>
    <row r="74" spans="8:8" ht="12.9" customHeight="1">
      <c r="A74" t="s">
        <v>71</v>
      </c>
      <c r="B74" s="62" t="s">
        <v>203</v>
      </c>
    </row>
    <row r="75" spans="8:8">
      <c r="B75" s="62"/>
    </row>
    <row r="76" spans="8:8" ht="12.9" customHeight="1">
      <c r="A76" t="s">
        <v>73</v>
      </c>
      <c r="B76" s="62" t="s">
        <v>84</v>
      </c>
    </row>
    <row r="77" spans="8:8" ht="12.9" customHeight="1">
      <c r="A77" t="s">
        <v>73</v>
      </c>
      <c r="B77" s="62" t="s">
        <v>74</v>
      </c>
    </row>
    <row r="78" spans="8:8" ht="12.9" customHeight="1">
      <c r="A78" t="s">
        <v>73</v>
      </c>
      <c r="B78" s="62" t="s">
        <v>207</v>
      </c>
    </row>
    <row r="79" spans="8:8" ht="12.9" customHeight="1">
      <c r="A79" t="s">
        <v>73</v>
      </c>
      <c r="B79" s="62" t="s">
        <v>68</v>
      </c>
    </row>
    <row r="80" spans="8:8" ht="12.9" customHeight="1">
      <c r="A80" t="s">
        <v>73</v>
      </c>
      <c r="B80" s="62" t="s">
        <v>208</v>
      </c>
    </row>
    <row r="81" spans="8:8" ht="12.9" customHeight="1">
      <c r="A81" t="s">
        <v>73</v>
      </c>
      <c r="B81" s="62" t="s">
        <v>209</v>
      </c>
    </row>
    <row r="82" spans="8:8" ht="12.9" customHeight="1">
      <c r="A82" t="s">
        <v>73</v>
      </c>
      <c r="B82" s="62" t="s">
        <v>210</v>
      </c>
    </row>
    <row r="83" spans="8:8" ht="12.9" customHeight="1">
      <c r="A83" t="s">
        <v>73</v>
      </c>
      <c r="B83" s="62" t="s">
        <v>83</v>
      </c>
    </row>
    <row r="84" spans="8:8" ht="12.9" customHeight="1">
      <c r="A84" t="s">
        <v>73</v>
      </c>
      <c r="B84" s="62" t="s">
        <v>211</v>
      </c>
    </row>
    <row r="85" spans="8:8" ht="12.9" customHeight="1">
      <c r="A85" t="s">
        <v>73</v>
      </c>
      <c r="B85" s="62" t="s">
        <v>212</v>
      </c>
    </row>
    <row r="86" spans="8:8" ht="12.9" customHeight="1">
      <c r="A86" t="s">
        <v>73</v>
      </c>
      <c r="B86" s="62" t="s">
        <v>213</v>
      </c>
    </row>
    <row r="87" spans="8:8" ht="12.9" customHeight="1">
      <c r="A87" t="s">
        <v>73</v>
      </c>
      <c r="B87" s="62" t="s">
        <v>214</v>
      </c>
    </row>
    <row r="88" spans="8:8" ht="12.9" customHeight="1">
      <c r="A88" t="s">
        <v>73</v>
      </c>
      <c r="B88" s="62" t="s">
        <v>215</v>
      </c>
    </row>
    <row r="89" spans="8:8" ht="12.9" customHeight="1">
      <c r="A89" t="s">
        <v>73</v>
      </c>
      <c r="B89" s="62" t="s">
        <v>203</v>
      </c>
    </row>
    <row r="90" spans="8:8">
      <c r="B90" s="62"/>
    </row>
    <row r="91" spans="8:8" ht="12.9" customHeight="1">
      <c r="A91" t="s">
        <v>75</v>
      </c>
      <c r="B91" s="62" t="s">
        <v>84</v>
      </c>
    </row>
    <row r="92" spans="8:8" ht="12.9" customHeight="1">
      <c r="A92" t="s">
        <v>75</v>
      </c>
      <c r="B92" s="62" t="s">
        <v>216</v>
      </c>
    </row>
    <row r="93" spans="8:8" ht="12.9" customHeight="1">
      <c r="A93" t="s">
        <v>75</v>
      </c>
      <c r="B93" s="62" t="s">
        <v>217</v>
      </c>
    </row>
    <row r="94" spans="8:8" ht="12.9" customHeight="1">
      <c r="A94" t="s">
        <v>75</v>
      </c>
      <c r="B94" s="62" t="s">
        <v>78</v>
      </c>
    </row>
    <row r="95" spans="8:8" ht="12.9" customHeight="1">
      <c r="A95" t="s">
        <v>75</v>
      </c>
      <c r="B95" s="62" t="s">
        <v>76</v>
      </c>
    </row>
    <row r="96" spans="8:8" ht="12.9" customHeight="1">
      <c r="A96" t="s">
        <v>75</v>
      </c>
      <c r="B96" s="62" t="s">
        <v>218</v>
      </c>
    </row>
    <row r="97" spans="8:8" ht="12.9" customHeight="1">
      <c r="A97" t="s">
        <v>75</v>
      </c>
      <c r="B97" s="62" t="s">
        <v>203</v>
      </c>
    </row>
    <row r="98" spans="8:8">
      <c r="B98" s="62"/>
    </row>
    <row r="99" spans="8:8" ht="12.9" customHeight="1">
      <c r="A99" t="s">
        <v>77</v>
      </c>
      <c r="B99" s="62" t="s">
        <v>219</v>
      </c>
    </row>
    <row r="100" spans="8:8" ht="12.9" customHeight="1">
      <c r="A100" t="s">
        <v>77</v>
      </c>
      <c r="B100" s="62" t="s">
        <v>78</v>
      </c>
    </row>
    <row r="101" spans="8:8" ht="12.9" customHeight="1">
      <c r="A101" t="s">
        <v>77</v>
      </c>
      <c r="B101" s="62" t="s">
        <v>203</v>
      </c>
    </row>
    <row r="102" spans="8:8">
      <c r="B102" s="62"/>
    </row>
    <row r="103" spans="8:8" ht="12.9" customHeight="1">
      <c r="A103" t="s">
        <v>79</v>
      </c>
      <c r="B103" s="62" t="s">
        <v>84</v>
      </c>
    </row>
    <row r="104" spans="8:8" ht="12.9" customHeight="1">
      <c r="A104" t="s">
        <v>79</v>
      </c>
      <c r="B104" s="62" t="s">
        <v>220</v>
      </c>
    </row>
    <row r="105" spans="8:8" ht="12.9" customHeight="1">
      <c r="A105" t="s">
        <v>79</v>
      </c>
      <c r="B105" s="62" t="s">
        <v>80</v>
      </c>
    </row>
    <row r="106" spans="8:8" ht="12.9" customHeight="1">
      <c r="A106" t="s">
        <v>79</v>
      </c>
      <c r="B106" s="62" t="s">
        <v>221</v>
      </c>
    </row>
    <row r="107" spans="8:8" ht="12.9" customHeight="1">
      <c r="A107" t="s">
        <v>79</v>
      </c>
      <c r="B107" s="62" t="s">
        <v>222</v>
      </c>
    </row>
    <row r="108" spans="8:8" ht="12.9" customHeight="1">
      <c r="A108" t="s">
        <v>79</v>
      </c>
      <c r="B108" s="62" t="s">
        <v>203</v>
      </c>
    </row>
    <row r="109" spans="8:8">
      <c r="B109" s="62"/>
    </row>
    <row r="110" spans="8:8" ht="12.9" customHeight="1">
      <c r="A110" t="s">
        <v>81</v>
      </c>
      <c r="B110" s="62" t="s">
        <v>84</v>
      </c>
      <c r="E110" s="63" t="s">
        <v>247</v>
      </c>
      <c r="F110" s="63" t="s">
        <v>257</v>
      </c>
      <c r="G110" s="63" t="s">
        <v>259</v>
      </c>
      <c r="H110" s="64" t="s">
        <v>294</v>
      </c>
    </row>
    <row r="111" spans="8:8" ht="12.9" customHeight="1">
      <c r="A111" t="s">
        <v>81</v>
      </c>
      <c r="B111" s="62" t="s">
        <v>220</v>
      </c>
      <c r="E111" s="64" t="s">
        <v>246</v>
      </c>
      <c r="F111">
        <v>1.1</v>
      </c>
      <c r="G111" s="63" t="s">
        <v>242</v>
      </c>
      <c r="H111" s="64" t="s">
        <v>295</v>
      </c>
    </row>
    <row r="112" spans="8:8" ht="12.9" customHeight="1">
      <c r="A112" t="s">
        <v>81</v>
      </c>
      <c r="B112" s="62" t="s">
        <v>223</v>
      </c>
      <c r="E112" s="63" t="s">
        <v>244</v>
      </c>
      <c r="F112">
        <v>1.2</v>
      </c>
      <c r="G112" s="64" t="s">
        <v>273</v>
      </c>
    </row>
    <row r="113" spans="8:8" ht="12.9" customHeight="1">
      <c r="A113" t="s">
        <v>81</v>
      </c>
      <c r="B113" s="62" t="s">
        <v>203</v>
      </c>
      <c r="E113" s="64" t="s">
        <v>39</v>
      </c>
      <c r="F113">
        <v>1.25</v>
      </c>
      <c r="G113" s="63" t="s">
        <v>236</v>
      </c>
      <c r="H113" t="s">
        <v>188</v>
      </c>
    </row>
    <row r="114" spans="8:8">
      <c r="B114" s="62"/>
      <c r="E114" s="63" t="s">
        <v>28</v>
      </c>
      <c r="F114">
        <v>1.3</v>
      </c>
      <c r="G114" s="63" t="s">
        <v>260</v>
      </c>
      <c r="H114" t="s">
        <v>186</v>
      </c>
    </row>
    <row r="115" spans="8:8" ht="12.9" customHeight="1">
      <c r="A115" t="s">
        <v>82</v>
      </c>
      <c r="B115" s="62" t="s">
        <v>84</v>
      </c>
      <c r="E115" s="64" t="s">
        <v>277</v>
      </c>
      <c r="F115">
        <v>1.35</v>
      </c>
      <c r="G115" s="63" t="s">
        <v>261</v>
      </c>
    </row>
    <row r="116" spans="8:8" ht="12.9" customHeight="1">
      <c r="A116" t="s">
        <v>82</v>
      </c>
      <c r="B116" s="62" t="s">
        <v>208</v>
      </c>
      <c r="E116" s="63" t="s">
        <v>245</v>
      </c>
      <c r="F116">
        <v>1.4</v>
      </c>
      <c r="G116" s="63" t="s">
        <v>262</v>
      </c>
    </row>
    <row r="117" spans="8:8" ht="12.9" customHeight="1">
      <c r="A117" t="s">
        <v>82</v>
      </c>
      <c r="B117" s="62" t="s">
        <v>224</v>
      </c>
      <c r="E117" s="64" t="s">
        <v>32</v>
      </c>
      <c r="G117" s="64" t="s">
        <v>272</v>
      </c>
    </row>
    <row r="118" spans="8:8" ht="12.9" customHeight="1">
      <c r="A118" t="s">
        <v>82</v>
      </c>
      <c r="B118" s="62" t="s">
        <v>83</v>
      </c>
      <c r="E118" s="64" t="s">
        <v>34</v>
      </c>
      <c r="G118" s="63" t="s">
        <v>263</v>
      </c>
    </row>
    <row r="119" spans="8:8" ht="12.9" customHeight="1">
      <c r="A119" t="s">
        <v>82</v>
      </c>
      <c r="B119" s="62" t="s">
        <v>203</v>
      </c>
      <c r="E119" s="64" t="s">
        <v>240</v>
      </c>
      <c r="G119" s="63" t="s">
        <v>264</v>
      </c>
    </row>
    <row r="120" spans="8:8">
      <c r="B120" s="62"/>
      <c r="E120" s="64" t="s">
        <v>36</v>
      </c>
      <c r="G120" s="63" t="s">
        <v>265</v>
      </c>
    </row>
    <row r="121" spans="8:8" ht="12.9" customHeight="1">
      <c r="A121" t="s">
        <v>40</v>
      </c>
      <c r="B121" s="62" t="s">
        <v>84</v>
      </c>
      <c r="E121" s="64" t="s">
        <v>276</v>
      </c>
      <c r="G121" s="64" t="s">
        <v>274</v>
      </c>
    </row>
    <row r="122" spans="8:8" ht="12.9" customHeight="1">
      <c r="A122" t="s">
        <v>40</v>
      </c>
      <c r="B122" s="62" t="s">
        <v>225</v>
      </c>
      <c r="E122" s="64" t="s">
        <v>278</v>
      </c>
      <c r="G122" s="64" t="s">
        <v>275</v>
      </c>
    </row>
    <row r="123" spans="8:8" ht="12.9" customHeight="1">
      <c r="A123" t="s">
        <v>40</v>
      </c>
      <c r="B123" s="65" t="s">
        <v>271</v>
      </c>
      <c r="E123" s="64" t="s">
        <v>37</v>
      </c>
    </row>
    <row r="124" spans="8:8" ht="12.9" customHeight="1">
      <c r="A124" t="s">
        <v>40</v>
      </c>
      <c r="B124" s="62" t="s">
        <v>226</v>
      </c>
      <c r="E124" s="64" t="s">
        <v>239</v>
      </c>
    </row>
    <row r="125" spans="8:8" ht="12.9" customHeight="1">
      <c r="A125" t="s">
        <v>40</v>
      </c>
      <c r="B125" s="62" t="s">
        <v>227</v>
      </c>
      <c r="E125" s="64" t="s">
        <v>240</v>
      </c>
    </row>
    <row r="126" spans="8:8">
      <c r="E126" s="63" t="s">
        <v>253</v>
      </c>
    </row>
    <row r="127" spans="8:8">
      <c r="E127" s="63" t="s">
        <v>254</v>
      </c>
    </row>
    <row r="128" spans="8:8">
      <c r="E128" s="63" t="s">
        <v>255</v>
      </c>
    </row>
    <row r="129" spans="8:8">
      <c r="E129" s="64" t="s">
        <v>279</v>
      </c>
    </row>
    <row r="130" spans="8:8">
      <c r="E130" s="64" t="s">
        <v>280</v>
      </c>
    </row>
    <row r="131" spans="8:8">
      <c r="E131" s="64" t="s">
        <v>281</v>
      </c>
    </row>
    <row r="132" spans="8:8">
      <c r="E132" s="64" t="s">
        <v>282</v>
      </c>
    </row>
    <row r="133" spans="8:8">
      <c r="E133" s="64" t="s">
        <v>283</v>
      </c>
    </row>
    <row r="134" spans="8:8">
      <c r="E134" s="64" t="s">
        <v>284</v>
      </c>
    </row>
    <row r="135" spans="8:8">
      <c r="E135" s="64" t="s">
        <v>285</v>
      </c>
    </row>
    <row r="136" spans="8:8">
      <c r="E136" s="64" t="s">
        <v>286</v>
      </c>
    </row>
    <row r="137" spans="8:8">
      <c r="E137" s="64" t="s">
        <v>287</v>
      </c>
    </row>
    <row r="138" spans="8:8">
      <c r="E138" s="64" t="s">
        <v>288</v>
      </c>
    </row>
    <row r="139" spans="8:8">
      <c r="E139" s="64" t="s">
        <v>289</v>
      </c>
    </row>
  </sheetData>
  <pageMargins left="0.7875" right="0.7875" top="1.05277777777778" bottom="1.05277777777778" header="0.7875" footer="0.7875"/>
  <pageSetup paperSize="0" scale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T77"/>
  <sheetViews>
    <sheetView workbookViewId="0" topLeftCell="A46">
      <selection activeCell="H21" sqref="H21"/>
    </sheetView>
  </sheetViews>
  <sheetFormatPr defaultRowHeight="14.4" defaultColWidth="9"/>
  <cols>
    <col min="1" max="1" customWidth="1" width="28.664062" style="0"/>
    <col min="2" max="2" customWidth="1" width="24.664062" style="0"/>
    <col min="3" max="3" customWidth="1" width="22.0" style="0"/>
    <col min="4" max="4" customWidth="1" width="13.0" style="0"/>
    <col min="5" max="256" customWidth="1" width="8.6640625" style="0"/>
  </cols>
  <sheetData>
    <row r="1" spans="8:8" ht="15.0" customHeight="1">
      <c r="A1" t="s">
        <v>95</v>
      </c>
      <c r="B1" t="s">
        <v>96</v>
      </c>
      <c r="C1" t="s">
        <v>97</v>
      </c>
      <c r="D1" t="s">
        <v>98</v>
      </c>
    </row>
    <row r="2" spans="8:8" ht="15.0" customHeight="1">
      <c r="A2" t="s">
        <v>99</v>
      </c>
      <c r="B2" t="s">
        <v>100</v>
      </c>
      <c r="C2" s="61" t="str">
        <f>IF(SiteVisit!C3="","",SiteVisit!C3)</f>
        <v/>
      </c>
    </row>
    <row r="3" spans="8:8" ht="15.0" customHeight="1">
      <c r="A3" t="s">
        <v>101</v>
      </c>
      <c r="B3" t="s">
        <v>102</v>
      </c>
      <c r="C3" s="61" t="str">
        <f>IF(SiteVisit!C5="","",SiteVisit!C5)</f>
        <v>SBI Bank</v>
      </c>
    </row>
    <row r="4" spans="8:8" ht="15.0" customHeight="1">
      <c r="A4" s="61" t="s">
        <v>99</v>
      </c>
      <c r="B4" t="s">
        <v>103</v>
      </c>
      <c r="C4" s="66" t="str">
        <f>IF(SiteVisit!C4="","",SiteVisit!C4)</f>
        <v>2/14/2025</v>
      </c>
    </row>
    <row r="5" spans="8:8" ht="15.0" customHeight="1">
      <c r="A5" s="61"/>
      <c r="C5" s="66"/>
    </row>
    <row r="6" spans="8:8" ht="15.0" customHeight="1">
      <c r="A6" s="61" t="s">
        <v>99</v>
      </c>
      <c r="B6" t="s">
        <v>104</v>
      </c>
      <c r="C6" s="66" t="str">
        <f>IF(SiteVisit!C8="","",SiteVisit!C8)</f>
        <v>Mr. PANKAJ DINESHRAO KAUNDANYAPURE</v>
      </c>
    </row>
    <row r="7" spans="8:8" ht="15.0" customHeight="1">
      <c r="A7" s="61" t="s">
        <v>105</v>
      </c>
      <c r="B7" t="s">
        <v>106</v>
      </c>
      <c r="C7" s="61" t="str">
        <f>IF(SiteVisit!C9="","",SiteVisit!C9)</f>
        <v>Rented</v>
      </c>
      <c r="D7" t="b">
        <f>TRUE()</f>
        <v>1</v>
      </c>
    </row>
    <row r="8" spans="8:8" ht="15.0" customHeight="1">
      <c r="A8" s="61" t="s">
        <v>105</v>
      </c>
      <c r="B8" t="s">
        <v>107</v>
      </c>
      <c r="C8" s="61" t="str">
        <f>IF(SiteVisit!C10="","",SiteVisit!C10)</f>
        <v>N/A</v>
      </c>
      <c r="D8" t="b">
        <f>TRUE()</f>
        <v>1</v>
      </c>
      <c r="J8" s="21"/>
    </row>
    <row r="9" spans="8:8" ht="15.0" customHeight="1">
      <c r="A9" s="61" t="s">
        <v>99</v>
      </c>
      <c r="B9" t="s">
        <v>108</v>
      </c>
      <c r="C9" s="61" t="str">
        <f>IF(SiteVisit!C14="","",SiteVisit!C14)</f>
        <v>Flat No. 1606</v>
      </c>
      <c r="J9" s="21"/>
    </row>
    <row r="10" spans="8:8" ht="15.0" customHeight="1">
      <c r="A10" s="61" t="s">
        <v>99</v>
      </c>
      <c r="B10" s="61" t="s">
        <v>109</v>
      </c>
      <c r="C10" s="61" t="str">
        <f>IF(SiteVisit!C15="","",SiteVisit!C15)</f>
        <v>Sixteenth Floor</v>
      </c>
      <c r="J10" s="21"/>
    </row>
    <row r="11" spans="8:8" ht="15.0" customHeight="1">
      <c r="A11" s="61" t="s">
        <v>99</v>
      </c>
      <c r="B11" t="s">
        <v>111</v>
      </c>
      <c r="C11" s="61" t="str">
        <f>IF(SiteVisit!C16="","",SiteVisit!C16)</f>
        <v>Wing B</v>
      </c>
      <c r="J11" s="21"/>
    </row>
    <row r="12" spans="8:8" ht="15.0" customHeight="1">
      <c r="A12" s="61" t="s">
        <v>99</v>
      </c>
      <c r="B12" t="s">
        <v>231</v>
      </c>
      <c r="C12" s="61" t="str">
        <f>IF(SiteVisit!C17="","",SiteVisit!C17)</f>
        <v>Yashwin Orizzonte</v>
      </c>
      <c r="J12" s="21"/>
    </row>
    <row r="13" spans="8:8" ht="15.0" customHeight="1">
      <c r="A13" s="61" t="s">
        <v>99</v>
      </c>
      <c r="B13" t="s">
        <v>110</v>
      </c>
      <c r="C13" s="61" t="str">
        <f>IF(SiteVisit!C18="","",SiteVisit!C18)</f>
        <v/>
      </c>
      <c r="J13" s="21"/>
    </row>
    <row r="14" spans="8:8" ht="15.0" customHeight="1">
      <c r="A14" s="61" t="s">
        <v>99</v>
      </c>
      <c r="B14" t="s">
        <v>112</v>
      </c>
      <c r="C14" s="61" t="str">
        <f>IF(SiteVisit!C19="","",SiteVisit!C19)</f>
        <v>Kharadi </v>
      </c>
      <c r="J14" s="21"/>
    </row>
    <row r="15" spans="8:8" ht="15.0" customHeight="1">
      <c r="A15" s="61" t="s">
        <v>99</v>
      </c>
      <c r="B15" t="s">
        <v>16</v>
      </c>
      <c r="C15" s="61" t="str">
        <f>IF(SiteVisit!C20="","",SiteVisit!C20)</f>
        <v>Pune </v>
      </c>
      <c r="J15" s="1"/>
    </row>
    <row r="16" spans="8:8" ht="15.0" customHeight="1">
      <c r="A16" s="61" t="s">
        <v>99</v>
      </c>
      <c r="B16" t="s">
        <v>17</v>
      </c>
      <c r="C16" s="61" t="str">
        <f>IF(SiteVisit!C21="","",SiteVisit!C21)</f>
        <v/>
      </c>
      <c r="J16" s="21"/>
    </row>
    <row r="17" spans="8:8" ht="15.0" customHeight="1">
      <c r="A17" s="61" t="s">
        <v>113</v>
      </c>
      <c r="B17" t="s">
        <v>114</v>
      </c>
      <c r="C17" s="61" t="str">
        <f>IF(SiteVisit!C22="","",SiteVisit!C22)</f>
        <v>2Parking </v>
      </c>
      <c r="D17" t="b">
        <f>TRUE()</f>
        <v>1</v>
      </c>
      <c r="J17" s="21"/>
    </row>
    <row r="18" spans="8:8" ht="15.0" customHeight="1">
      <c r="A18" s="61" t="s">
        <v>113</v>
      </c>
      <c r="B18" t="s">
        <v>115</v>
      </c>
      <c r="C18" s="61">
        <f>IF(SiteVisit!C23="","0",SiteVisit!C23)</f>
        <v>22.0</v>
      </c>
      <c r="D18" t="b">
        <f>TRUE()</f>
        <v>1</v>
      </c>
      <c r="J18" s="21"/>
    </row>
    <row r="19" spans="8:8" ht="15.0" customHeight="1">
      <c r="A19" s="61" t="s">
        <v>113</v>
      </c>
      <c r="B19" t="s">
        <v>116</v>
      </c>
      <c r="C19" s="61">
        <f>IF(SiteVisit!C24="","0",SiteVisit!C24)</f>
        <v>22.0</v>
      </c>
      <c r="D19" t="b">
        <f>TRUE()</f>
        <v>1</v>
      </c>
      <c r="J19" s="21"/>
    </row>
    <row r="20" spans="8:8" ht="15.0" customHeight="1">
      <c r="A20" s="61" t="s">
        <v>117</v>
      </c>
      <c r="B20" t="s">
        <v>21</v>
      </c>
      <c r="C20" s="61" t="str">
        <f>IF(SiteVisit!C25="","",SiteVisit!C25)</f>
        <v>Near Panchshil Tower in Kharadi area.</v>
      </c>
      <c r="D20" t="b">
        <f>FALSE()</f>
        <v>0</v>
      </c>
      <c r="J20" s="21"/>
    </row>
    <row r="21" spans="8:8" ht="15.0" customHeight="1">
      <c r="A21" s="61" t="s">
        <v>118</v>
      </c>
      <c r="B21" t="s">
        <v>119</v>
      </c>
      <c r="C21" s="61" t="str">
        <f>IF(SiteVisit!C26="","",SiteVisit!C26)</f>
        <v>Refer Remark</v>
      </c>
      <c r="D21" t="b">
        <f>TRUE()</f>
        <v>1</v>
      </c>
      <c r="J21" s="21"/>
    </row>
    <row r="22" spans="8:8" ht="15.0" customHeight="1">
      <c r="A22" s="61" t="s">
        <v>120</v>
      </c>
      <c r="B22" t="s">
        <v>121</v>
      </c>
      <c r="C22" s="61">
        <f>IF(SiteVisit!C28="","0",SiteVisit!C28)</f>
        <v>4.0</v>
      </c>
      <c r="D22" t="b">
        <f>TRUE()</f>
        <v>1</v>
      </c>
      <c r="J22" s="21"/>
    </row>
    <row r="23" spans="8:8" ht="15.0" customHeight="1">
      <c r="A23" s="61" t="s">
        <v>120</v>
      </c>
      <c r="B23" t="s">
        <v>123</v>
      </c>
      <c r="C23" s="61">
        <f>IF(SiteVisit!C29="","0",SiteVisit!C29)</f>
        <v>1.0</v>
      </c>
      <c r="D23" t="b">
        <f>FALSE()</f>
        <v>0</v>
      </c>
      <c r="J23" s="21"/>
    </row>
    <row r="24" spans="8:8" ht="15.0" customHeight="1">
      <c r="A24" s="61" t="s">
        <v>120</v>
      </c>
      <c r="B24" t="s">
        <v>125</v>
      </c>
      <c r="C24" s="61">
        <f>IF(SiteVisit!C30="","0",SiteVisit!C30)</f>
        <v>1.0</v>
      </c>
      <c r="D24" t="b">
        <f>FALSE()</f>
        <v>0</v>
      </c>
      <c r="J24" s="21"/>
    </row>
    <row r="25" spans="8:8" ht="15.0" customHeight="1">
      <c r="A25" s="61" t="s">
        <v>120</v>
      </c>
      <c r="B25" t="s">
        <v>127</v>
      </c>
      <c r="C25" s="61">
        <f>IF(SiteVisit!C31="","0",SiteVisit!C31)</f>
        <v>2.0</v>
      </c>
      <c r="D25" t="b">
        <f>FALSE()</f>
        <v>0</v>
      </c>
      <c r="J25" s="21"/>
    </row>
    <row r="26" spans="8:8" ht="15.0" customHeight="1">
      <c r="A26" s="61" t="s">
        <v>120</v>
      </c>
      <c r="B26" t="s">
        <v>129</v>
      </c>
      <c r="C26" s="61">
        <f>IF(SiteVisit!C32="","0",SiteVisit!C32)</f>
        <v>0.0</v>
      </c>
      <c r="D26" t="b">
        <f>FALSE()</f>
        <v>0</v>
      </c>
      <c r="J26" s="21"/>
    </row>
    <row r="27" spans="8:8" ht="15.0" customHeight="1">
      <c r="A27" s="61" t="s">
        <v>120</v>
      </c>
      <c r="B27" t="s">
        <v>131</v>
      </c>
      <c r="C27" s="61">
        <f>IF(SiteVisit!C33="","0",SiteVisit!C33)</f>
        <v>0.0</v>
      </c>
      <c r="D27" t="b">
        <f>FALSE()</f>
        <v>0</v>
      </c>
      <c r="J27" s="21"/>
    </row>
    <row r="28" spans="8:8" ht="15.0" customHeight="1">
      <c r="A28" s="61" t="s">
        <v>120</v>
      </c>
      <c r="B28" t="s">
        <v>133</v>
      </c>
      <c r="C28" s="61">
        <f>IF(SiteVisit!C34="","0",SiteVisit!C34)</f>
        <v>1.0</v>
      </c>
      <c r="D28" t="b">
        <f>FALSE()</f>
        <v>0</v>
      </c>
      <c r="J28" s="21"/>
    </row>
    <row r="29" spans="8:8" ht="15.0" customHeight="1">
      <c r="A29" s="61" t="s">
        <v>120</v>
      </c>
      <c r="B29" t="s">
        <v>134</v>
      </c>
      <c r="C29" s="61">
        <f>IF(SiteVisit!C35="","0",SiteVisit!C35)</f>
        <v>1.0</v>
      </c>
      <c r="D29" t="b">
        <f>FALSE()</f>
        <v>0</v>
      </c>
      <c r="J29" s="21"/>
    </row>
    <row r="30" spans="8:8" ht="15.0" customHeight="1">
      <c r="A30" s="61" t="s">
        <v>120</v>
      </c>
      <c r="B30" t="s">
        <v>135</v>
      </c>
      <c r="C30" s="61">
        <f>IF(SiteVisit!C36="","0",SiteVisit!C36)</f>
        <v>1.0</v>
      </c>
      <c r="D30" t="b">
        <f>FALSE()</f>
        <v>0</v>
      </c>
      <c r="J30" s="21"/>
    </row>
    <row r="31" spans="8:8" ht="15.0" customHeight="1">
      <c r="A31" s="61" t="s">
        <v>120</v>
      </c>
      <c r="B31" t="s">
        <v>136</v>
      </c>
      <c r="C31" s="61">
        <f>IF(SiteVisit!C37="","0",SiteVisit!C37)</f>
        <v>2.0</v>
      </c>
      <c r="D31" t="b">
        <f>FALSE()</f>
        <v>0</v>
      </c>
      <c r="J31" s="21"/>
    </row>
    <row r="32" spans="8:8" ht="15.0" customHeight="1">
      <c r="A32" s="61" t="s">
        <v>120</v>
      </c>
      <c r="B32" t="s">
        <v>137</v>
      </c>
      <c r="C32" s="61">
        <f>IF(SiteVisit!C38="","0",SiteVisit!C38)</f>
        <v>1.0</v>
      </c>
      <c r="D32" t="b">
        <f>FALSE()</f>
        <v>0</v>
      </c>
      <c r="J32" s="21"/>
    </row>
    <row r="33" spans="8:8" ht="15.0" customHeight="1">
      <c r="A33" s="61" t="s">
        <v>120</v>
      </c>
      <c r="B33" t="s">
        <v>138</v>
      </c>
      <c r="C33" s="61">
        <f>IF(SiteVisit!C39="","0",SiteVisit!C39)</f>
        <v>0.0</v>
      </c>
      <c r="D33" t="b">
        <f>FALSE()</f>
        <v>0</v>
      </c>
      <c r="J33" s="21"/>
    </row>
    <row r="34" spans="8:8" ht="15.0" customHeight="1">
      <c r="A34" s="61" t="s">
        <v>120</v>
      </c>
      <c r="B34" t="s">
        <v>122</v>
      </c>
      <c r="C34" s="61">
        <f>IF(SiteVisit!C40="","",SiteVisit!C40)</f>
        <v>0.0</v>
      </c>
      <c r="D34" t="b">
        <f>FALSE()</f>
        <v>0</v>
      </c>
      <c r="J34" s="21"/>
    </row>
    <row r="35" spans="8:8" ht="15.0" customHeight="1">
      <c r="A35" s="61" t="s">
        <v>120</v>
      </c>
      <c r="B35" t="s">
        <v>124</v>
      </c>
      <c r="C35" s="61">
        <f>IF(SiteVisit!C41="","0",SiteVisit!C41)</f>
        <v>0.0</v>
      </c>
      <c r="D35" t="b">
        <f>FALSE()</f>
        <v>0</v>
      </c>
      <c r="J35" s="21"/>
    </row>
    <row r="36" spans="8:8" ht="15.0" customHeight="1">
      <c r="A36" s="61" t="s">
        <v>120</v>
      </c>
      <c r="B36" t="s">
        <v>126</v>
      </c>
      <c r="C36" s="61">
        <f>IF(SiteVisit!C42="","",SiteVisit!C42)</f>
        <v>0.0</v>
      </c>
      <c r="D36" t="b">
        <f>FALSE()</f>
        <v>0</v>
      </c>
      <c r="J36" s="21"/>
    </row>
    <row r="37" spans="8:8" ht="15.0" customHeight="1">
      <c r="A37" s="61" t="s">
        <v>120</v>
      </c>
      <c r="B37" t="s">
        <v>128</v>
      </c>
      <c r="C37" s="61">
        <f>IF(SiteVisit!C43="","0",SiteVisit!C43)</f>
        <v>0.0</v>
      </c>
      <c r="D37" t="b">
        <f>FALSE()</f>
        <v>0</v>
      </c>
    </row>
    <row r="38" spans="8:8" ht="15.0" customHeight="1">
      <c r="A38" s="61" t="s">
        <v>120</v>
      </c>
      <c r="B38" t="s">
        <v>130</v>
      </c>
      <c r="C38" s="61">
        <f>IF(SiteVisit!C44="","",SiteVisit!C44)</f>
        <v>0.0</v>
      </c>
      <c r="D38" t="b">
        <f>FALSE()</f>
        <v>0</v>
      </c>
    </row>
    <row r="39" spans="8:8" ht="15.0" customHeight="1">
      <c r="A39" s="61" t="s">
        <v>120</v>
      </c>
      <c r="B39" t="s">
        <v>132</v>
      </c>
      <c r="C39" s="61">
        <f>IF(SiteVisit!C45="","0",SiteVisit!C45)</f>
        <v>0.0</v>
      </c>
      <c r="D39" t="b">
        <f>FALSE()</f>
        <v>0</v>
      </c>
    </row>
    <row r="40" spans="8:8" ht="15.0" customHeight="1">
      <c r="A40" s="61" t="s">
        <v>140</v>
      </c>
      <c r="B40" t="s">
        <v>141</v>
      </c>
      <c r="C40" s="61" t="str">
        <f>IF(SiteVisit!C47="","",SiteVisit!C47)</f>
        <v>Passage / Flat No. 1607</v>
      </c>
      <c r="D40" t="b">
        <f>TRUE()</f>
        <v>1</v>
      </c>
    </row>
    <row r="41" spans="8:8" ht="15.0" customHeight="1">
      <c r="A41" s="61" t="s">
        <v>140</v>
      </c>
      <c r="B41" t="s">
        <v>142</v>
      </c>
      <c r="C41" s="61" t="str">
        <f>IF(SiteVisit!C48="","",SiteVisit!C48)</f>
        <v>Flat No. 1605</v>
      </c>
      <c r="D41" t="b">
        <f>TRUE()</f>
        <v>1</v>
      </c>
    </row>
    <row r="42" spans="8:8" ht="15.0" customHeight="1">
      <c r="A42" s="61" t="s">
        <v>140</v>
      </c>
      <c r="B42" t="s">
        <v>143</v>
      </c>
      <c r="C42" s="61" t="str">
        <f>IF(SiteVisit!C49="","",SiteVisit!C49)</f>
        <v>Society Road</v>
      </c>
      <c r="D42" t="b">
        <f>TRUE()</f>
        <v>1</v>
      </c>
    </row>
    <row r="43" spans="8:8" ht="15.0" customHeight="1">
      <c r="A43" s="61" t="s">
        <v>140</v>
      </c>
      <c r="B43" t="s">
        <v>144</v>
      </c>
      <c r="C43" s="61" t="str">
        <f>IF(SiteVisit!C50="","",SiteVisit!C50)</f>
        <v>Entrance Road</v>
      </c>
      <c r="D43" t="b">
        <f>TRUE()</f>
        <v>1</v>
      </c>
    </row>
    <row r="44" spans="8:8" ht="15.0" customHeight="1">
      <c r="A44" s="61" t="s">
        <v>140</v>
      </c>
      <c r="B44" t="s">
        <v>145</v>
      </c>
      <c r="C44" s="61" t="str">
        <f>IF(SiteVisit!C51="","",SiteVisit!C51)</f>
        <v>Residential</v>
      </c>
      <c r="D44" t="b">
        <f>TRUE()</f>
        <v>1</v>
      </c>
    </row>
    <row r="45" spans="8:8" ht="15.0" customHeight="1">
      <c r="A45" s="61" t="s">
        <v>140</v>
      </c>
      <c r="B45" t="s">
        <v>146</v>
      </c>
      <c r="C45" s="61" t="str">
        <f>IF(SiteVisit!C52="","",SiteVisit!C52)</f>
        <v>Free Hold</v>
      </c>
      <c r="D45" t="b">
        <f>TRUE()</f>
        <v>1</v>
      </c>
    </row>
    <row r="46" spans="8:8" ht="15.0" customHeight="1">
      <c r="A46" s="61" t="s">
        <v>118</v>
      </c>
      <c r="B46" t="s">
        <v>139</v>
      </c>
      <c r="C46" s="61">
        <f>IF(SiteVisit!C53="","0",SiteVisit!C53)</f>
        <v>1.5</v>
      </c>
      <c r="D46" t="b">
        <f>FALSE()</f>
        <v>0</v>
      </c>
    </row>
    <row r="47" spans="8:8" ht="15.0" customHeight="1">
      <c r="A47" t="s">
        <v>147</v>
      </c>
      <c r="B47" t="s">
        <v>148</v>
      </c>
      <c r="C47" s="61" t="str">
        <f>IF(SiteVisit!C55="","",SiteVisit!C55)</f>
        <v>Complete</v>
      </c>
      <c r="D47" t="b">
        <f>FALSE()</f>
        <v>0</v>
      </c>
    </row>
    <row r="48" spans="8:8" ht="15.0" customHeight="1">
      <c r="A48" t="s">
        <v>147</v>
      </c>
      <c r="B48" t="s">
        <v>149</v>
      </c>
      <c r="C48" s="61" t="str">
        <f>IF(SiteVisit!C56="","",SiteVisit!C56)</f>
        <v>Complete</v>
      </c>
      <c r="D48" t="b">
        <f>FALSE()</f>
        <v>0</v>
      </c>
    </row>
    <row r="49" spans="8:8" ht="15.0" customHeight="1">
      <c r="A49" t="s">
        <v>147</v>
      </c>
      <c r="B49" t="s">
        <v>150</v>
      </c>
      <c r="C49" s="61">
        <f>IF(SiteVisit!C57="","0",SiteVisit!C57)</f>
        <v>25.0</v>
      </c>
      <c r="D49" t="b">
        <f>FALSE()</f>
        <v>0</v>
      </c>
    </row>
    <row r="50" spans="8:8" ht="15.0" customHeight="1">
      <c r="A50" s="61" t="s">
        <v>147</v>
      </c>
      <c r="B50" t="s">
        <v>151</v>
      </c>
      <c r="C50" s="61" t="str">
        <f>IF(SiteVisit!C58="","",SiteVisit!C58)</f>
        <v>Complete</v>
      </c>
      <c r="D50" t="b">
        <f>FALSE()</f>
        <v>0</v>
      </c>
    </row>
    <row r="51" spans="8:8" ht="15.0" customHeight="1">
      <c r="A51" t="s">
        <v>147</v>
      </c>
      <c r="B51" t="s">
        <v>152</v>
      </c>
      <c r="C51" s="61" t="str">
        <f>IF(SiteVisit!C59="","",SiteVisit!C59)</f>
        <v>Complete</v>
      </c>
      <c r="D51" t="b">
        <f>FALSE()</f>
        <v>0</v>
      </c>
    </row>
    <row r="52" spans="8:8" ht="15.0" customHeight="1">
      <c r="A52" t="s">
        <v>147</v>
      </c>
      <c r="B52" t="s">
        <v>153</v>
      </c>
      <c r="C52" s="61" t="str">
        <f>IF(SiteVisit!C60="","",SiteVisit!C60)</f>
        <v>Complete</v>
      </c>
      <c r="D52" t="b">
        <f>FALSE()</f>
        <v>0</v>
      </c>
    </row>
    <row r="53" spans="8:8" ht="15.0" customHeight="1">
      <c r="A53" t="s">
        <v>147</v>
      </c>
      <c r="B53" t="s">
        <v>154</v>
      </c>
      <c r="C53" s="61" t="str">
        <f>IF(SiteVisit!C61="","",SiteVisit!C61)</f>
        <v>Complete</v>
      </c>
      <c r="D53" t="b">
        <f>FALSE()</f>
        <v>0</v>
      </c>
    </row>
    <row r="54" spans="8:8" ht="15.0" customHeight="1">
      <c r="A54" t="s">
        <v>147</v>
      </c>
      <c r="B54" t="s">
        <v>73</v>
      </c>
      <c r="C54" s="61" t="str">
        <f>IF(SiteVisit!C62="","",SiteVisit!C62)</f>
        <v>Complete</v>
      </c>
      <c r="D54" t="b">
        <f>FALSE()</f>
        <v>0</v>
      </c>
    </row>
    <row r="55" spans="8:8" ht="15.0" customHeight="1">
      <c r="A55" t="s">
        <v>147</v>
      </c>
      <c r="B55" t="s">
        <v>155</v>
      </c>
      <c r="C55" s="61" t="str">
        <f>IF(SiteVisit!C63="","",SiteVisit!C63)</f>
        <v>Complete</v>
      </c>
      <c r="D55" t="b">
        <f>FALSE()</f>
        <v>0</v>
      </c>
    </row>
    <row r="56" spans="8:8" ht="15.0" customHeight="1">
      <c r="A56" t="s">
        <v>156</v>
      </c>
      <c r="B56" t="s">
        <v>65</v>
      </c>
      <c r="C56" s="61" t="str">
        <f>IF(SiteVisit!C66="","",SiteVisit!C66)</f>
        <v>Concreate</v>
      </c>
      <c r="D56" t="b">
        <f>FALSE()</f>
        <v>0</v>
      </c>
    </row>
    <row r="57" spans="8:8" ht="15.0" customHeight="1">
      <c r="A57" t="s">
        <v>156</v>
      </c>
      <c r="B57" t="s">
        <v>67</v>
      </c>
      <c r="C57" s="61" t="str">
        <f>IF(SiteVisit!C67="","",SiteVisit!C67)</f>
        <v>Brick</v>
      </c>
      <c r="D57" t="b">
        <f>FALSE()</f>
        <v>0</v>
      </c>
    </row>
    <row r="58" spans="8:8" ht="15.0" customHeight="1">
      <c r="A58" t="s">
        <v>156</v>
      </c>
      <c r="B58" t="s">
        <v>69</v>
      </c>
      <c r="C58" s="61" t="str">
        <f>IF(SiteVisit!C68="","",SiteVisit!C68)</f>
        <v>Flush doors with wooden door frames</v>
      </c>
      <c r="D58" t="b">
        <f>FALSE()</f>
        <v>0</v>
      </c>
    </row>
    <row r="59" spans="8:8" ht="15.0" customHeight="1">
      <c r="A59" t="s">
        <v>156</v>
      </c>
      <c r="B59" t="s">
        <v>71</v>
      </c>
      <c r="C59" s="61" t="str">
        <f>IF(SiteVisit!C69="","",SiteVisit!C69)</f>
        <v>Aluminum sliding windows with M.S. grills</v>
      </c>
      <c r="D59" t="b">
        <f>FALSE()</f>
        <v>0</v>
      </c>
    </row>
    <row r="60" spans="8:8" ht="15.0" customHeight="1">
      <c r="A60" t="s">
        <v>156</v>
      </c>
      <c r="B60" t="s">
        <v>73</v>
      </c>
      <c r="C60" s="61" t="str">
        <f>IF(SiteVisit!C70="","",SiteVisit!C70)</f>
        <v>Vitrified tiles</v>
      </c>
      <c r="D60" t="b">
        <f>FALSE()</f>
        <v>0</v>
      </c>
    </row>
    <row r="61" spans="8:8" ht="15.0" customHeight="1">
      <c r="A61" t="s">
        <v>156</v>
      </c>
      <c r="B61" t="s">
        <v>157</v>
      </c>
      <c r="C61" s="61" t="str">
        <f>IF(SiteVisit!C71="","",SiteVisit!C71)</f>
        <v>OBD Paint</v>
      </c>
      <c r="D61" t="b">
        <f>FALSE()</f>
        <v>0</v>
      </c>
    </row>
    <row r="62" spans="8:8" ht="15.0" customHeight="1">
      <c r="A62" t="s">
        <v>156</v>
      </c>
      <c r="B62" t="s">
        <v>158</v>
      </c>
      <c r="C62" s="61" t="str">
        <f>IF(SiteVisit!C72="","",SiteVisit!C72)</f>
        <v>Cement Paint</v>
      </c>
      <c r="D62" t="b">
        <f>FALSE()</f>
        <v>0</v>
      </c>
    </row>
    <row r="63" spans="8:8" ht="15.0" customHeight="1">
      <c r="A63" t="s">
        <v>156</v>
      </c>
      <c r="B63" t="s">
        <v>159</v>
      </c>
      <c r="C63" s="61" t="str">
        <f>IF(SiteVisit!C73="","",SiteVisit!C73)</f>
        <v>Concealed</v>
      </c>
      <c r="D63" t="b">
        <f>FALSE()</f>
        <v>0</v>
      </c>
    </row>
    <row r="64" spans="8:8" ht="15.0" customHeight="1">
      <c r="A64" t="s">
        <v>156</v>
      </c>
      <c r="B64" t="s">
        <v>160</v>
      </c>
      <c r="C64" s="61" t="str">
        <f>IF(SiteVisit!C74="","",SiteVisit!C74)</f>
        <v>Concealed</v>
      </c>
      <c r="D64" t="b">
        <f>FALSE()</f>
        <v>0</v>
      </c>
    </row>
    <row r="65" spans="8:8" ht="15.0" customHeight="1">
      <c r="A65" t="s">
        <v>156</v>
      </c>
      <c r="B65" t="s">
        <v>161</v>
      </c>
      <c r="C65" s="61" t="str">
        <f>IF(SiteVisit!C75="","",SiteVisit!C75)</f>
        <v>Granite</v>
      </c>
      <c r="D65" t="b">
        <f>FALSE()</f>
        <v>0</v>
      </c>
    </row>
    <row r="66" spans="8:8" ht="15.0" customHeight="1">
      <c r="A66" t="s">
        <v>156</v>
      </c>
      <c r="B66" t="s">
        <v>162</v>
      </c>
      <c r="C66" s="61" t="str">
        <f>IF(SiteVisit!C76="","",SiteVisit!C76)</f>
        <v>Chequered Tiles</v>
      </c>
      <c r="D66" t="b">
        <f>FALSE()</f>
        <v>0</v>
      </c>
    </row>
    <row r="67" spans="8:8" ht="15.0" customHeight="1">
      <c r="A67" t="s">
        <v>156</v>
      </c>
      <c r="B67" t="s">
        <v>163</v>
      </c>
      <c r="C67" s="61" t="str">
        <f>IF(SiteVisit!C77="","",SiteVisit!C77)</f>
        <v>Cement</v>
      </c>
      <c r="D67" t="b">
        <f>FALSE()</f>
        <v>0</v>
      </c>
    </row>
    <row r="68" spans="8:8" ht="15.0" customHeight="1">
      <c r="A68" t="s">
        <v>156</v>
      </c>
      <c r="B68" t="s">
        <v>164</v>
      </c>
      <c r="C68" s="61" t="str">
        <f>IF(SiteVisit!C78="","",SiteVisit!C78)</f>
        <v>Overall </v>
      </c>
      <c r="D68" t="b">
        <f>FALSE()</f>
        <v>0</v>
      </c>
    </row>
    <row r="69" spans="8:8" ht="15.0" customHeight="1">
      <c r="A69" t="s">
        <v>156</v>
      </c>
      <c r="B69" t="s">
        <v>165</v>
      </c>
      <c r="C69" s="61">
        <f>IF(SiteVisit!C79="","0",SiteVisit!C79)</f>
        <v>3.0</v>
      </c>
      <c r="D69" t="b">
        <f>FALSE()</f>
        <v>0</v>
      </c>
    </row>
    <row r="70" spans="8:8" ht="15.0" customHeight="1">
      <c r="A70" t="s">
        <v>166</v>
      </c>
      <c r="B70" t="s">
        <v>167</v>
      </c>
      <c r="C70" s="61">
        <f>IF(SiteVisit!C80="","",SiteVisit!C80)</f>
        <v>0.0</v>
      </c>
      <c r="D70" t="b">
        <f>FALSE()</f>
        <v>0</v>
      </c>
    </row>
    <row r="71" spans="8:8" ht="15.0" customHeight="1">
      <c r="A71" t="s">
        <v>166</v>
      </c>
      <c r="B71" t="s">
        <v>168</v>
      </c>
      <c r="C71" s="61">
        <f>IF(SiteVisit!C81="","",SiteVisit!C81)</f>
        <v>0.0</v>
      </c>
      <c r="D71" t="b">
        <f>FALSE()</f>
        <v>0</v>
      </c>
    </row>
    <row r="72" spans="8:8" ht="15.0" customHeight="1">
      <c r="A72" t="s">
        <v>169</v>
      </c>
      <c r="B72" t="s">
        <v>170</v>
      </c>
      <c r="C72" s="61">
        <f>IF(SiteVisit!C83="","",SiteVisit!C83)</f>
        <v>8000.0</v>
      </c>
      <c r="D72" t="b">
        <f>FALSE()</f>
        <v>0</v>
      </c>
    </row>
    <row r="73" spans="8:8" ht="15.0" customHeight="1">
      <c r="A73" t="s">
        <v>169</v>
      </c>
      <c r="B73" t="s">
        <v>171</v>
      </c>
      <c r="C73" s="61">
        <f>IF(SiteVisit!C84="","",SiteVisit!C84)</f>
        <v>9000.0</v>
      </c>
      <c r="D73" t="b">
        <f>FALSE()</f>
        <v>0</v>
      </c>
    </row>
    <row r="74" spans="8:8" ht="15.0" customHeight="1">
      <c r="A74" t="s">
        <v>117</v>
      </c>
      <c r="B74" t="s">
        <v>172</v>
      </c>
      <c r="C74" s="61">
        <f>IF(SiteVisit!C86="","",SiteVisit!C86)</f>
        <v>18.549621</v>
      </c>
      <c r="D74" t="b">
        <f>FALSE()</f>
        <v>0</v>
      </c>
    </row>
    <row r="75" spans="8:8" ht="15.0" customHeight="1">
      <c r="A75" t="s">
        <v>117</v>
      </c>
      <c r="B75" t="s">
        <v>173</v>
      </c>
      <c r="C75" s="61">
        <f>IF(SiteVisit!C87="","",SiteVisit!C87)</f>
        <v>73.961515</v>
      </c>
      <c r="D75" t="b">
        <f>FALSE()</f>
        <v>0</v>
      </c>
    </row>
    <row r="76" spans="8:8" ht="15.0" customHeight="1">
      <c r="A76" t="s">
        <v>174</v>
      </c>
      <c r="B76" t="s">
        <v>175</v>
      </c>
      <c r="C76" s="61" t="str">
        <f>IF(SiteVisit!C88="","",SiteVisit!C88)</f>
        <v>Four Side Compound Wall, Plan  Not Available </v>
      </c>
      <c r="D76" t="b">
        <f>TRUE()</f>
        <v>1</v>
      </c>
    </row>
    <row r="77" spans="8:8" ht="15.0" customHeight="1">
      <c r="A77" t="s">
        <v>118</v>
      </c>
      <c r="B77" t="s">
        <v>176</v>
      </c>
      <c r="C77" s="61" t="str">
        <f>IF(SiteVisit!C89="","",SiteVisit!C89)</f>
        <v>No</v>
      </c>
      <c r="D77" t="b">
        <f>FALSE()</f>
        <v>0</v>
      </c>
    </row>
  </sheetData>
  <pageMargins left="0.7" right="0.7" top="0.75" bottom="0.75" header="0.511805555555555" footer="0.511805555555555"/>
  <pageSetup paperSize="0" scale="0"/>
</worksheet>
</file>

<file path=xl/worksheets/sheet4.xml><?xml version="1.0" encoding="utf-8"?>
<worksheet xmlns:r="http://schemas.openxmlformats.org/officeDocument/2006/relationships" xmlns="http://schemas.openxmlformats.org/spreadsheetml/2006/main">
  <dimension ref="A1:O16"/>
  <sheetViews>
    <sheetView workbookViewId="0">
      <selection activeCell="F16" sqref="F16"/>
    </sheetView>
  </sheetViews>
  <sheetFormatPr defaultRowHeight="14.4" defaultColWidth="9"/>
  <cols>
    <col min="1" max="2" customWidth="1" width="11.5546875" style="0"/>
    <col min="3" max="3" customWidth="1" width="10.0" style="0"/>
    <col min="4" max="4" customWidth="1" width="9.332031" style="67"/>
    <col min="5" max="5" customWidth="1" width="11.5546875" style="67"/>
    <col min="6" max="256" customWidth="1" width="11.5546875" style="0"/>
  </cols>
  <sheetData>
    <row r="2" spans="8:8">
      <c r="A2" t="s">
        <v>244</v>
      </c>
      <c r="B2">
        <v>4.95</v>
      </c>
      <c r="C2">
        <v>2.9</v>
      </c>
      <c r="D2" s="67">
        <f>B2*C2</f>
        <v>14.355</v>
      </c>
    </row>
    <row r="3" spans="8:8">
      <c r="A3" t="s">
        <v>239</v>
      </c>
      <c r="B3">
        <v>2.9</v>
      </c>
      <c r="C3">
        <v>1.3</v>
      </c>
      <c r="D3" s="67">
        <f t="shared" si="0" ref="D3:D14">B3*C3</f>
        <v>3.77</v>
      </c>
    </row>
    <row r="4" spans="8:8">
      <c r="A4" t="s">
        <v>28</v>
      </c>
      <c r="B4">
        <v>1.8</v>
      </c>
      <c r="C4">
        <v>2.45</v>
      </c>
      <c r="D4" s="67">
        <f t="shared" si="0"/>
        <v>4.41</v>
      </c>
    </row>
    <row r="5" spans="8:8">
      <c r="A5" t="s">
        <v>337</v>
      </c>
      <c r="B5">
        <v>2.45</v>
      </c>
      <c r="C5">
        <v>1.0</v>
      </c>
      <c r="D5" s="67">
        <f t="shared" si="0"/>
        <v>2.45</v>
      </c>
    </row>
    <row r="6" spans="8:8">
      <c r="A6" t="s">
        <v>338</v>
      </c>
      <c r="B6">
        <f>2-0.9</f>
        <v>1.1</v>
      </c>
      <c r="C6" s="64">
        <v>1.2</v>
      </c>
      <c r="D6" s="67">
        <f t="shared" si="0"/>
        <v>1.32</v>
      </c>
    </row>
    <row r="7" spans="8:8">
      <c r="A7" t="s">
        <v>32</v>
      </c>
      <c r="B7">
        <v>2.0</v>
      </c>
      <c r="C7">
        <v>1.2</v>
      </c>
      <c r="D7" s="67">
        <f t="shared" si="0"/>
        <v>2.4</v>
      </c>
    </row>
    <row r="8" spans="8:8">
      <c r="A8" t="s">
        <v>339</v>
      </c>
      <c r="B8">
        <v>0.9</v>
      </c>
      <c r="C8" s="37">
        <v>1.2</v>
      </c>
      <c r="D8" s="67">
        <f t="shared" si="0"/>
        <v>1.08</v>
      </c>
    </row>
    <row r="9" spans="8:8">
      <c r="A9" t="s">
        <v>340</v>
      </c>
      <c r="B9">
        <v>3.1</v>
      </c>
      <c r="C9">
        <v>2.35</v>
      </c>
      <c r="D9" s="67">
        <f t="shared" si="0"/>
        <v>7.285</v>
      </c>
    </row>
    <row r="10" spans="8:8">
      <c r="A10" t="s">
        <v>279</v>
      </c>
      <c r="B10">
        <v>3.1</v>
      </c>
      <c r="C10">
        <v>1.0</v>
      </c>
      <c r="D10" s="67">
        <f t="shared" si="0"/>
        <v>3.1</v>
      </c>
    </row>
    <row r="11" spans="8:8">
      <c r="A11" t="s">
        <v>341</v>
      </c>
      <c r="B11">
        <v>1.5</v>
      </c>
      <c r="C11">
        <v>3.0</v>
      </c>
      <c r="D11" s="67">
        <f t="shared" si="0"/>
        <v>4.5</v>
      </c>
    </row>
    <row r="12" spans="8:8">
      <c r="A12" t="s">
        <v>337</v>
      </c>
      <c r="B12">
        <v>3.0</v>
      </c>
      <c r="C12">
        <v>1.0</v>
      </c>
      <c r="D12" s="67">
        <f t="shared" si="0"/>
        <v>3.0</v>
      </c>
    </row>
    <row r="13" spans="8:8">
      <c r="A13" t="s">
        <v>342</v>
      </c>
      <c r="B13">
        <v>3.1</v>
      </c>
      <c r="C13">
        <v>1.15</v>
      </c>
      <c r="D13" s="67">
        <f t="shared" si="0"/>
        <v>3.565</v>
      </c>
    </row>
    <row r="14" spans="8:8">
      <c r="A14" t="s">
        <v>343</v>
      </c>
      <c r="B14">
        <v>8.0</v>
      </c>
      <c r="C14">
        <v>0.1</v>
      </c>
      <c r="D14" s="67">
        <f t="shared" si="0"/>
        <v>0.8</v>
      </c>
    </row>
    <row r="15" spans="8:8">
      <c r="A15" s="68" t="s">
        <v>344</v>
      </c>
      <c r="B15" s="68"/>
      <c r="C15" s="68"/>
      <c r="D15" s="69">
        <f>SUM(D2:D14)</f>
        <v>52.03499999999999</v>
      </c>
      <c r="E15" s="69">
        <f>D15*10.764</f>
        <v>560.1047399999999</v>
      </c>
    </row>
    <row r="16" spans="8:8">
      <c r="A16" s="68" t="s">
        <v>345</v>
      </c>
      <c r="B16" s="68"/>
      <c r="C16" s="68"/>
      <c r="D16" s="69">
        <f>1.3*D15</f>
        <v>67.64549999999998</v>
      </c>
      <c r="E16" s="69">
        <f>D16*10.764</f>
        <v>728.1361619999998</v>
      </c>
    </row>
  </sheetData>
  <pageMargins left="0.7875" right="0.7875" top="1.05277777777778" bottom="1.05277777777778" header="0.7875" footer="0.7875"/>
  <pageSetup paperSize="0" scale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Rahul Dharmadhikari (Icertis Inc)</dc:creator>
  <cp:lastModifiedBy>Dell</cp:lastModifiedBy>
  <dcterms:created xsi:type="dcterms:W3CDTF">2013-02-28T18:04:56Z</dcterms:created>
  <dcterms:modified xsi:type="dcterms:W3CDTF">2025-02-14T06:57:10Z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00b95d539ece48c5b1a4cf63360de41b</vt:lpwstr>
  </property>
</Properties>
</file>