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6" i="4" l="1"/>
  <c r="Q8" i="4"/>
  <c r="Q7" i="4"/>
  <c r="Q5" i="4"/>
  <c r="G40" i="4"/>
  <c r="L42" i="22" l="1"/>
  <c r="N43" i="21"/>
  <c r="N44" i="20"/>
  <c r="N46" i="19"/>
  <c r="E40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B8" i="4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B7" i="4"/>
  <c r="C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<sst xmlns="http://schemas.openxmlformats.org/spreadsheetml/2006/main" count="57" uniqueCount="50">
  <si>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</si>
  <si>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</si>
  <si>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</si>
  <si>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</si>
  <si>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</si>
  <si>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</si>
  <si>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</si>
  <si>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</si>
  <si>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</si>
  <si>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</si>
  <si>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</si>
  <si>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</si>
  <si>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</si>
  <si>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</si>
  <si>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</si>
  <si>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</si>
  <si>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</si>
  <si>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</si>
  <si>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</si>
  <si>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</si>
  <si>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</si>
  <si>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</si>
  <si>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</si>
  <si>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</si>
  <si>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</si>
  <si>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</si>
  <si>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</si>
  <si>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</si>
  <si>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</si>
  <si>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</si>
  <si>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</si>
  <si>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</si>
  <si>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</si>
  <si>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</si>
  <si>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</si>
  <si>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</si>
  <si>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</si>
  <si>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</si>
  <si>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</si>
  <si>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</si>
  <si>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</si>
  <si>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29th Floor</t>
  </si>
  <si>
    <t xml:space="preserve">40th </t>
  </si>
  <si>
    <t>34th</t>
  </si>
  <si>
    <t xml:space="preserve">10th </t>
  </si>
  <si>
    <t>35th</t>
  </si>
  <si>
    <t>20th</t>
  </si>
  <si>
    <t>State Bank of India ( RACPC Sion )  - Vijesh Vithoba Mahadik</t>
  </si>
  <si>
    <t>Bal/ Deck</t>
  </si>
  <si>
    <t xml:space="preserve">FMV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</si>
</sst>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0" fillId="2" borderId="0" xfId="0" applyFill="1"/>
    <xf numFmtId="4" fontId="1" fillId="2" borderId="0" xfId="0" applyNumberFormat="1" applyFont="1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141688</xdr:colOff>
      <xdr:row>8</xdr:row>
      <xdr:rowOff>152400</xdr:rowOff>
    </xdr:from>
    <xdr:to>
      <xdr:col>28</xdr:col>
      <xdr:colOff>602622</xdr:colOff>
      <xdr:row>47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1E84881-1FAE-4B9B-9CE2-812F19BA8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288" y="1676400"/>
          <a:ext cx="16920134" cy="7029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6</xdr:row>
      <xdr:rowOff>21894</xdr:rowOff>
    </xdr:from>
    <xdr:to>
      <xdr:col>23</xdr:col>
      <xdr:colOff>266700</xdr:colOff>
      <xdr:row>39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06B021D-ED7E-4857-96FE-38AA66185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1164894"/>
          <a:ext cx="13001625" cy="62646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15</xdr:col>
      <xdr:colOff>171450</xdr:colOff>
      <xdr:row>30</xdr:row>
      <xdr:rowOff>152400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3A1FA80-2749-4865-8B0E-51E0C1C72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7486650" cy="5486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39892</xdr:colOff>
      <xdr:row>53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834E30C-932F-4636-AA32-16A9BF18C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841492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31078</xdr:colOff>
      <xdr:row>38</xdr:row>
      <xdr:rowOff>41129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7DFBADF-351B-4B76-BAC0-B2692157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478" cy="72801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185515</xdr:colOff>
      <xdr:row>0</xdr:row>
      <xdr:rowOff>0</xdr:rowOff>
    </xdr:from>
    <xdr:to>
      <xdr:col>31</xdr:col>
      <xdr:colOff>583539</xdr:colOff>
      <xdr:row>39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7B1C9A3-5AC9-46EB-A608-F375B1F61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3515" y="0"/>
          <a:ext cx="16247624" cy="7105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469903</xdr:colOff>
      <xdr:row>9</xdr:row>
      <xdr:rowOff>66676</xdr:rowOff>
    </xdr:from>
    <xdr:to>
      <xdr:col>27</xdr:col>
      <xdr:colOff>421631</xdr:colOff>
      <xdr:row>43</xdr:row>
      <xdr:rowOff>28576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82E28EA-A8AF-4540-81D5-1B55CEE2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9103" y="1781176"/>
          <a:ext cx="15191728" cy="6438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531874</xdr:colOff>
      <xdr:row>0</xdr:row>
      <xdr:rowOff>76201</xdr:rowOff>
    </xdr:from>
    <xdr:to>
      <xdr:col>34</xdr:col>
      <xdr:colOff>269234</xdr:colOff>
      <xdr:row>33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EC5B631-0E1A-420B-9DD3-0F0A47AF8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9074" y="76201"/>
          <a:ext cx="16196560" cy="6381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266699</xdr:colOff>
      <xdr:row>3</xdr:row>
      <xdr:rowOff>181455</xdr:rowOff>
    </xdr:from>
    <xdr:to>
      <xdr:col>16</xdr:col>
      <xdr:colOff>276224</xdr:colOff>
      <xdr:row>39</xdr:row>
      <xdr:rowOff>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A08ABBC-DD39-4CF7-842F-94778890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299" y="752955"/>
          <a:ext cx="9153525" cy="66860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512184</xdr:colOff>
      <xdr:row>4</xdr:row>
      <xdr:rowOff>85725</xdr:rowOff>
    </xdr:from>
    <xdr:to>
      <xdr:col>25</xdr:col>
      <xdr:colOff>219075</xdr:colOff>
      <xdr:row>40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A76054C-7A8E-4CD6-B691-A0C6551EE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784" y="847725"/>
          <a:ext cx="14337291" cy="6772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370933</xdr:colOff>
      <xdr:row>3</xdr:row>
      <xdr:rowOff>171450</xdr:rowOff>
    </xdr:from>
    <xdr:to>
      <xdr:col>26</xdr:col>
      <xdr:colOff>485775</xdr:colOff>
      <xdr:row>38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DA46C52-5A5E-4D6D-AC94-0107B45BA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9733" y="742950"/>
          <a:ext cx="14135642" cy="667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zoomScaleNormal="100" workbookViewId="0">
      <selection activeCell="P10" sqref="P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s="41" customFormat="1" x14ac:dyDescent="0.25">
      <c r="A3" s="9">
        <f t="shared" ref="A3:A14" si="0">N3</f>
        <v>0</v>
      </c>
      <c r="B3" s="9">
        <f t="shared" ref="B3:B14" si="1">Q3</f>
        <v>487</v>
      </c>
      <c r="C3" s="9">
        <f>B3*1.2</f>
        <v>584.4</v>
      </c>
      <c r="D3" s="9">
        <f t="shared" ref="D3:D14" si="2">C3*1.2</f>
        <v>701.28</v>
      </c>
      <c r="E3" s="42">
        <f t="shared" ref="E3:E14" si="3">R3</f>
        <v>8443302</v>
      </c>
      <c r="F3" s="9">
        <f t="shared" ref="F3:F14" si="4">ROUND((E3/B3),0)</f>
        <v>17337</v>
      </c>
      <c r="G3" s="9">
        <f t="shared" ref="G3:G14" si="5">ROUND((E3/C3),0)</f>
        <v>14448</v>
      </c>
      <c r="H3" s="9">
        <f t="shared" ref="H3:H14" si="6">ROUND((E3/D3),0)</f>
        <v>12040</v>
      </c>
      <c r="I3" s="9" t="e">
        <f>#REF!</f>
        <v>#REF!</v>
      </c>
      <c r="J3" s="9" t="str">
        <f t="shared" ref="J3:J14" si="7">S3</f>
        <v>20th</v>
      </c>
      <c r="O3" s="41">
        <v>0</v>
      </c>
      <c r="P3" s="41">
        <f t="shared" ref="P3:Q14" si="8">O3/1.2</f>
        <v>0</v>
      </c>
      <c r="Q3" s="41">
        <v>487</v>
      </c>
      <c r="R3" s="43">
        <v>8443302</v>
      </c>
      <c r="S3" s="41" t="s">
        <v>46</v>
      </c>
    </row>
    <row r="4" spans="1:20" x14ac:dyDescent="0.25">
      <c r="A4" s="4">
        <f t="shared" ref="A4:A9" si="9">N4</f>
        <v>0</v>
      </c>
      <c r="B4" s="4">
        <f t="shared" ref="B4:B9" si="10">Q4</f>
        <v>483</v>
      </c>
      <c r="C4" s="4">
        <f t="shared" ref="C4:C9" si="11">B4*1.2</f>
        <v>579.6</v>
      </c>
      <c r="D4" s="4">
        <f t="shared" ref="D4:D9" si="12">C4*1.2</f>
        <v>695.52</v>
      </c>
      <c r="E4" s="5">
        <f t="shared" ref="E4:E9" si="13">R4</f>
        <v>8267693</v>
      </c>
      <c r="F4" s="9">
        <f t="shared" ref="F4:F9" si="14">ROUND((E4/B4),0)</f>
        <v>17117</v>
      </c>
      <c r="G4" s="9">
        <f t="shared" ref="G4:G9" si="15">ROUND((E4/C4),0)</f>
        <v>14264</v>
      </c>
      <c r="H4" s="9">
        <f t="shared" ref="H4:H9" si="16">ROUND((E4/D4),0)</f>
        <v>11887</v>
      </c>
      <c r="I4" s="4" t="e">
        <f>#REF!</f>
        <v>#REF!</v>
      </c>
      <c r="J4" s="4" t="str">
        <f t="shared" ref="J4:J9" si="17">S4</f>
        <v>35th</v>
      </c>
      <c r="O4">
        <v>0</v>
      </c>
      <c r="P4">
        <f t="shared" ref="P4:P9" si="18">O4/1.2</f>
        <v>0</v>
      </c>
      <c r="Q4">
        <v>483</v>
      </c>
      <c r="R4" s="2">
        <v>8267693</v>
      </c>
      <c r="S4" t="s">
        <v>45</v>
      </c>
    </row>
    <row r="5" spans="1:20" s="41" customFormat="1" x14ac:dyDescent="0.25">
      <c r="A5" s="9">
        <f t="shared" si="9"/>
        <v>0</v>
      </c>
      <c r="B5" s="9">
        <f t="shared" si="10"/>
        <v>657.27272727272725</v>
      </c>
      <c r="C5" s="9">
        <f t="shared" si="11"/>
        <v>788.72727272727263</v>
      </c>
      <c r="D5" s="9">
        <f t="shared" si="12"/>
        <v>946.47272727272707</v>
      </c>
      <c r="E5" s="42">
        <f t="shared" si="13"/>
        <v>11256390</v>
      </c>
      <c r="F5" s="9">
        <f t="shared" si="14"/>
        <v>17126</v>
      </c>
      <c r="G5" s="9">
        <f t="shared" si="15"/>
        <v>14272</v>
      </c>
      <c r="H5" s="9">
        <f t="shared" si="16"/>
        <v>11893</v>
      </c>
      <c r="I5" s="9" t="e">
        <f>#REF!</f>
        <v>#REF!</v>
      </c>
      <c r="J5" s="9" t="str">
        <f t="shared" si="17"/>
        <v xml:space="preserve">10th </v>
      </c>
      <c r="O5" s="41">
        <v>0</v>
      </c>
      <c r="P5" s="41">
        <v>723</v>
      </c>
      <c r="Q5" s="41">
        <f>P5/1.1</f>
        <v>657.27272727272725</v>
      </c>
      <c r="R5" s="43">
        <v>11256390</v>
      </c>
      <c r="S5" s="41" t="s">
        <v>44</v>
      </c>
    </row>
    <row r="6" spans="1:20" s="48" customFormat="1" x14ac:dyDescent="0.25">
      <c r="A6" s="48">
        <f t="shared" si="9"/>
        <v>0</v>
      </c>
      <c r="B6" s="48">
        <f t="shared" si="10"/>
        <v>660</v>
      </c>
      <c r="C6" s="48">
        <f t="shared" si="11"/>
        <v>792</v>
      </c>
      <c r="D6" s="48">
        <f t="shared" si="12"/>
        <v>950.4</v>
      </c>
      <c r="E6" s="49">
        <f t="shared" si="13"/>
        <v>13083148</v>
      </c>
      <c r="F6" s="48">
        <f t="shared" si="14"/>
        <v>19823</v>
      </c>
      <c r="G6" s="48">
        <f t="shared" si="15"/>
        <v>16519</v>
      </c>
      <c r="H6" s="48">
        <f t="shared" si="16"/>
        <v>13766</v>
      </c>
      <c r="I6" s="48" t="e">
        <f>#REF!</f>
        <v>#REF!</v>
      </c>
      <c r="J6" s="48" t="str">
        <f t="shared" si="17"/>
        <v>34th</v>
      </c>
      <c r="O6" s="48">
        <v>0</v>
      </c>
      <c r="P6" s="48">
        <v>726</v>
      </c>
      <c r="Q6" s="48">
        <f>P6/1.1</f>
        <v>660</v>
      </c>
      <c r="R6" s="49">
        <v>13083148</v>
      </c>
      <c r="S6" s="48" t="s">
        <v>43</v>
      </c>
    </row>
    <row r="7" spans="1:20" s="48" customFormat="1" x14ac:dyDescent="0.25">
      <c r="A7" s="48">
        <f t="shared" si="9"/>
        <v>0</v>
      </c>
      <c r="B7" s="48">
        <f t="shared" si="10"/>
        <v>660</v>
      </c>
      <c r="C7" s="48">
        <f t="shared" si="11"/>
        <v>792</v>
      </c>
      <c r="D7" s="48">
        <f t="shared" si="12"/>
        <v>950.4</v>
      </c>
      <c r="E7" s="49">
        <f t="shared" si="13"/>
        <v>13083148</v>
      </c>
      <c r="F7" s="48">
        <f t="shared" si="14"/>
        <v>19823</v>
      </c>
      <c r="G7" s="48">
        <f t="shared" si="15"/>
        <v>16519</v>
      </c>
      <c r="H7" s="48">
        <f t="shared" si="16"/>
        <v>13766</v>
      </c>
      <c r="I7" s="48" t="e">
        <f>#REF!</f>
        <v>#REF!</v>
      </c>
      <c r="J7" s="48" t="str">
        <f t="shared" si="17"/>
        <v xml:space="preserve">40th </v>
      </c>
      <c r="O7" s="48">
        <v>0</v>
      </c>
      <c r="P7" s="48">
        <v>726</v>
      </c>
      <c r="Q7" s="48">
        <f>P7/1.1</f>
        <v>660</v>
      </c>
      <c r="R7" s="49">
        <v>13083148</v>
      </c>
      <c r="S7" s="48" t="s">
        <v>42</v>
      </c>
    </row>
    <row r="8" spans="1:20" s="7" customFormat="1" x14ac:dyDescent="0.25">
      <c r="A8" s="52">
        <f t="shared" si="9"/>
        <v>0</v>
      </c>
      <c r="B8" s="52">
        <f t="shared" si="10"/>
        <v>660</v>
      </c>
      <c r="C8" s="52">
        <f t="shared" si="11"/>
        <v>792</v>
      </c>
      <c r="D8" s="52">
        <f t="shared" si="12"/>
        <v>950.4</v>
      </c>
      <c r="E8" s="53">
        <f t="shared" si="13"/>
        <v>12489094</v>
      </c>
      <c r="F8" s="52">
        <f t="shared" si="14"/>
        <v>18923</v>
      </c>
      <c r="G8" s="52">
        <f t="shared" si="15"/>
        <v>15769</v>
      </c>
      <c r="H8" s="52">
        <f t="shared" si="16"/>
        <v>13141</v>
      </c>
      <c r="I8" s="52" t="e">
        <f>#REF!</f>
        <v>#REF!</v>
      </c>
      <c r="J8" s="52" t="str">
        <f t="shared" si="17"/>
        <v>29th Floor</v>
      </c>
      <c r="O8" s="7">
        <v>0</v>
      </c>
      <c r="P8" s="7">
        <v>726</v>
      </c>
      <c r="Q8" s="7">
        <f>P8/1.1</f>
        <v>660</v>
      </c>
      <c r="R8" s="54">
        <v>12489094</v>
      </c>
      <c r="S8" s="7" t="s">
        <v>41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5: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 s="4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36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x14ac:dyDescent="0.25">
      <c r="A16" s="4">
        <f t="shared" ref="A16:A28" si="32">N16</f>
        <v>0</v>
      </c>
      <c r="B16" s="4">
        <f t="shared" ref="B16:B28" si="33">Q16</f>
        <v>768.33333333333337</v>
      </c>
      <c r="C16" s="4">
        <f>B16*1.2</f>
        <v>922</v>
      </c>
      <c r="D16" s="4">
        <f t="shared" ref="D16:D28" si="34">C16*1.2</f>
        <v>1106.3999999999999</v>
      </c>
      <c r="E16" s="5">
        <f t="shared" ref="E16:E28" si="35">R16</f>
        <v>13000000</v>
      </c>
      <c r="F16" s="9">
        <f t="shared" ref="F16:F28" si="36">ROUND((E16/B16),0)</f>
        <v>16920</v>
      </c>
      <c r="G16" s="9">
        <f t="shared" ref="G16:G28" si="37">ROUND((E16/C16),0)</f>
        <v>14100</v>
      </c>
      <c r="H16" s="9">
        <f t="shared" ref="H16:H28" si="38">ROUND((E16/D16),0)</f>
        <v>11750</v>
      </c>
      <c r="I16" s="4" t="e">
        <f>#REF!</f>
        <v>#REF!</v>
      </c>
      <c r="J16" s="4">
        <f t="shared" ref="J16:J28" si="39">S16</f>
        <v>0</v>
      </c>
      <c r="O16">
        <v>0</v>
      </c>
      <c r="P16">
        <v>922</v>
      </c>
      <c r="Q16">
        <f t="shared" ref="P16:Q28" si="40">P16/1.2</f>
        <v>768.33333333333337</v>
      </c>
      <c r="R16" s="2">
        <v>13000000</v>
      </c>
    </row>
    <row r="17" spans="1:24" x14ac:dyDescent="0.25">
      <c r="A17" s="4">
        <f t="shared" si="32"/>
        <v>0</v>
      </c>
      <c r="B17" s="4">
        <f t="shared" si="33"/>
        <v>632</v>
      </c>
      <c r="C17" s="4">
        <f t="shared" ref="C17:C28" si="41">B17*1.2</f>
        <v>758.4</v>
      </c>
      <c r="D17" s="4">
        <f t="shared" si="34"/>
        <v>910.07999999999993</v>
      </c>
      <c r="E17" s="5">
        <f t="shared" si="35"/>
        <v>12800000</v>
      </c>
      <c r="F17" s="9">
        <f t="shared" si="36"/>
        <v>20253</v>
      </c>
      <c r="G17" s="9">
        <f t="shared" si="37"/>
        <v>16878</v>
      </c>
      <c r="H17" s="9">
        <f t="shared" si="38"/>
        <v>14065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632</v>
      </c>
      <c r="R17" s="2">
        <v>12800000</v>
      </c>
    </row>
    <row r="18" spans="1:24" s="41" customFormat="1" x14ac:dyDescent="0.25">
      <c r="A18" s="9">
        <f t="shared" si="32"/>
        <v>0</v>
      </c>
      <c r="B18" s="9">
        <f t="shared" si="33"/>
        <v>828</v>
      </c>
      <c r="C18" s="9">
        <f t="shared" si="41"/>
        <v>993.59999999999991</v>
      </c>
      <c r="D18" s="9">
        <f t="shared" si="34"/>
        <v>1192.32</v>
      </c>
      <c r="E18" s="42">
        <f t="shared" si="35"/>
        <v>17000000</v>
      </c>
      <c r="F18" s="9">
        <f t="shared" si="36"/>
        <v>20531</v>
      </c>
      <c r="G18" s="9">
        <f t="shared" si="37"/>
        <v>17110</v>
      </c>
      <c r="H18" s="9">
        <f t="shared" si="38"/>
        <v>14258</v>
      </c>
      <c r="I18" s="9" t="e">
        <f>#REF!</f>
        <v>#REF!</v>
      </c>
      <c r="J18" s="9">
        <f t="shared" si="39"/>
        <v>0</v>
      </c>
      <c r="O18" s="41">
        <v>0</v>
      </c>
      <c r="P18" s="41">
        <f t="shared" si="40"/>
        <v>0</v>
      </c>
      <c r="Q18" s="41">
        <v>828</v>
      </c>
      <c r="R18" s="43">
        <v>17000000</v>
      </c>
    </row>
    <row r="19" spans="1:24" s="50" customFormat="1" x14ac:dyDescent="0.25">
      <c r="A19" s="48">
        <f t="shared" si="32"/>
        <v>0</v>
      </c>
      <c r="B19" s="48">
        <f t="shared" si="33"/>
        <v>630</v>
      </c>
      <c r="C19" s="48">
        <f t="shared" si="41"/>
        <v>756</v>
      </c>
      <c r="D19" s="48">
        <f t="shared" si="34"/>
        <v>907.19999999999993</v>
      </c>
      <c r="E19" s="49">
        <f t="shared" si="35"/>
        <v>13800000</v>
      </c>
      <c r="F19" s="48">
        <f t="shared" si="36"/>
        <v>21905</v>
      </c>
      <c r="G19" s="48">
        <f t="shared" si="37"/>
        <v>18254</v>
      </c>
      <c r="H19" s="48">
        <f t="shared" si="38"/>
        <v>15212</v>
      </c>
      <c r="I19" s="48" t="e">
        <f>#REF!</f>
        <v>#REF!</v>
      </c>
      <c r="J19" s="48">
        <f t="shared" si="39"/>
        <v>0</v>
      </c>
      <c r="O19" s="50">
        <v>0</v>
      </c>
      <c r="P19" s="50">
        <f t="shared" si="40"/>
        <v>0</v>
      </c>
      <c r="Q19" s="50">
        <v>630</v>
      </c>
      <c r="R19" s="51">
        <v>13800000</v>
      </c>
    </row>
    <row r="20" spans="1:24" s="50" customFormat="1" x14ac:dyDescent="0.25">
      <c r="A20" s="48">
        <f t="shared" si="32"/>
        <v>0</v>
      </c>
      <c r="B20" s="48">
        <f t="shared" si="33"/>
        <v>427</v>
      </c>
      <c r="C20" s="48">
        <f t="shared" si="41"/>
        <v>512.4</v>
      </c>
      <c r="D20" s="48">
        <f t="shared" si="34"/>
        <v>614.88</v>
      </c>
      <c r="E20" s="49">
        <f t="shared" si="35"/>
        <v>9100000</v>
      </c>
      <c r="F20" s="48">
        <f t="shared" si="36"/>
        <v>21311</v>
      </c>
      <c r="G20" s="48">
        <f t="shared" si="37"/>
        <v>17760</v>
      </c>
      <c r="H20" s="48">
        <f t="shared" si="38"/>
        <v>14800</v>
      </c>
      <c r="I20" s="48" t="e">
        <f>#REF!</f>
        <v>#REF!</v>
      </c>
      <c r="J20" s="48">
        <f t="shared" si="39"/>
        <v>0</v>
      </c>
      <c r="O20" s="50">
        <v>0</v>
      </c>
      <c r="P20" s="50">
        <f t="shared" si="40"/>
        <v>0</v>
      </c>
      <c r="Q20" s="50">
        <v>427</v>
      </c>
      <c r="R20" s="51">
        <v>9100000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18300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-5</v>
      </c>
      <c r="X33" s="25">
        <v>2025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65</v>
      </c>
      <c r="X34" s="24">
        <v>2030</v>
      </c>
      <c r="Y34" t="s">
        <v>40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5" t="s">
        <v>47</v>
      </c>
      <c r="Q36" s="45"/>
      <c r="R36" s="45"/>
      <c r="S36" s="45"/>
      <c r="T36" s="46"/>
      <c r="U36" s="21" t="s">
        <v>20</v>
      </c>
      <c r="V36" s="23"/>
      <c r="W36" s="24">
        <f>90*W33/W35</f>
        <v>-7.5</v>
      </c>
      <c r="X36" s="24"/>
    </row>
    <row r="37" spans="4:25" ht="15.75" x14ac:dyDescent="0.25">
      <c r="D37" t="s">
        <v>39</v>
      </c>
      <c r="E37">
        <v>442.29</v>
      </c>
      <c r="G37">
        <v>442</v>
      </c>
      <c r="U37" s="17"/>
      <c r="V37" s="26"/>
      <c r="W37" s="27">
        <v>0</v>
      </c>
      <c r="X37" s="27"/>
    </row>
    <row r="38" spans="4:25" ht="15.75" x14ac:dyDescent="0.25">
      <c r="D38" t="s">
        <v>48</v>
      </c>
      <c r="E38">
        <v>28.09</v>
      </c>
      <c r="G38">
        <v>28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D39" t="s">
        <v>48</v>
      </c>
      <c r="E39">
        <v>17.649999999999999</v>
      </c>
      <c r="G39">
        <v>18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4:25" ht="15.75" x14ac:dyDescent="0.25">
      <c r="E40">
        <f>SUM(E37:E39)</f>
        <v>488.03</v>
      </c>
      <c r="G40">
        <f>SUM(G37:G39)</f>
        <v>488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18300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21000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47"/>
      <c r="T44" s="10"/>
      <c r="U44" s="28" t="s">
        <v>37</v>
      </c>
      <c r="V44" s="30"/>
      <c r="W44" s="25">
        <v>488</v>
      </c>
      <c r="X44" s="24"/>
    </row>
    <row r="45" spans="4:25" ht="15.75" x14ac:dyDescent="0.25">
      <c r="P45" s="13" t="s">
        <v>29</v>
      </c>
      <c r="S45" s="10"/>
      <c r="T45" s="11"/>
      <c r="U45" s="17" t="s">
        <v>49</v>
      </c>
      <c r="V45" s="31"/>
      <c r="W45" s="32">
        <f>W42*W44+X46</f>
        <v>10248000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W45*0.98</f>
        <v>10043040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8198400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1317600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21350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43:N43"/>
  <sheetViews>
    <sheetView topLeftCell="A10" zoomScaleNormal="100" workbookViewId="0">
      <selection activeCell="N43" sqref="N43"/>
    </sheetView>
  </sheetViews>
  <sheetFormatPr defaultRowHeight="15" x14ac:dyDescent="0.25"/>
  <sheetData>
    <row r="43" spans="13:14" x14ac:dyDescent="0.25">
      <c r="M43">
        <v>67.41</v>
      </c>
      <c r="N43">
        <f>M43*10.764</f>
        <v>725.60123999999996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2:L42"/>
  <sheetViews>
    <sheetView topLeftCell="A13" workbookViewId="0">
      <selection activeCell="L43" sqref="L43"/>
    </sheetView>
  </sheetViews>
  <sheetFormatPr defaultRowHeight="15" x14ac:dyDescent="0.25"/>
  <sheetData>
    <row r="42" spans="11:12" x14ac:dyDescent="0.25">
      <c r="K42">
        <v>67.41</v>
      </c>
      <c r="L42">
        <f>K42*10.764</f>
        <v>725.60123999999996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19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17" zoomScaleNormal="100" workbookViewId="0">
      <selection activeCell="K11" sqref="K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4" zoomScaleNormal="100" workbookViewId="0">
      <selection activeCell="S41" sqref="S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topLeftCell="A2" workbookViewId="0">
      <selection activeCell="N47" sqref="N47"/>
    </sheetView>
  </sheetViews>
  <sheetFormatPr defaultRowHeight="15" x14ac:dyDescent="0.25"/>
  <sheetData>
    <row r="1" spans="1:1" x14ac:dyDescent="0.25">
      <c r="A1" s="6"/>
    </row>
    <row r="46" spans="13:14" x14ac:dyDescent="0.25">
      <c r="M46">
        <v>67.17</v>
      </c>
      <c r="N46">
        <f>M46*10.764</f>
        <v>723.01787999999999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44:N44"/>
  <sheetViews>
    <sheetView topLeftCell="A10" zoomScaleNormal="100" workbookViewId="0">
      <selection activeCell="N45" sqref="N45"/>
    </sheetView>
  </sheetViews>
  <sheetFormatPr defaultRowHeight="15" x14ac:dyDescent="0.25"/>
  <sheetData>
    <row r="44" spans="13:14" x14ac:dyDescent="0.25">
      <c r="M44">
        <v>67.41</v>
      </c>
      <c r="N44">
        <f>M44*10.764</f>
        <v>725.60123999999996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2025-02-12T12:19:32Z</dcterms:modified>
</cp:coreProperties>
</file>