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N10" i="20" l="1"/>
  <c r="Q11" i="19"/>
  <c r="W12" i="18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C3" i="4" l="1"/>
  <c r="D3" i="4" s="1"/>
  <c r="H3" i="4" s="1"/>
  <c r="H9" i="4"/>
  <c r="G8" i="4"/>
  <c r="G9" i="4"/>
  <c r="F8" i="4"/>
  <c r="F9" i="4"/>
  <c r="H5" i="4"/>
  <c r="H7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G3" i="4" l="1"/>
  <c r="W28" i="4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<sst xmlns="http://schemas.openxmlformats.org/spreadsheetml/2006/main" count="49" uniqueCount="43">
  <si>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</si>
  <si>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</si>
  <si>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</si>
  <si>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</si>
  <si>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</si>
  <si>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</si>
  <si>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</si>
  <si>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</si>
  <si>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</si>
  <si>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</si>
  <si>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</si>
  <si>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</si>
  <si>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</si>
  <si>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</si>
  <si>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</si>
  <si>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</si>
  <si>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</si>
  <si>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</si>
  <si>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</si>
  <si>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</si>
  <si>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</si>
  <si>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</si>
  <si>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</si>
  <si>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</si>
  <si>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</si>
  <si>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</si>
  <si>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</si>
  <si>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</si>
  <si>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</si>
  <si>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</si>
  <si>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</si>
  <si>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</si>
  <si>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</si>
  <si>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</si>
  <si>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</si>
  <si>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</si>
  <si>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</si>
  <si>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</si>
  <si>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</si>
  <si>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</si>
  <si>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</si>
  <si>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State Bank of India ( RACPC Sion ) - Mr. Shabnam Khatoon Siddiki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</si>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</sst>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3" borderId="0" xfId="0" applyNumberFormat="1" applyFon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251307</xdr:colOff>
      <xdr:row>0</xdr:row>
      <xdr:rowOff>0</xdr:rowOff>
    </xdr:from>
    <xdr:to>
      <xdr:col>27</xdr:col>
      <xdr:colOff>485775</xdr:colOff>
      <xdr:row>43</xdr:row>
      <xdr:rowOff>85725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2E964A3-52AC-49D6-B3BD-F88E81AE3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06" t="7871" r="51661" b="3599"/>
        <a:stretch/>
      </xdr:blipFill>
      <xdr:spPr>
        <a:xfrm>
          <a:off x="9395307" y="0"/>
          <a:ext cx="7549668" cy="8010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22</xdr:col>
      <xdr:colOff>58604</xdr:colOff>
      <xdr:row>35</xdr:row>
      <xdr:rowOff>181771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10421804" cy="57062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334783</xdr:colOff>
      <xdr:row>32</xdr:row>
      <xdr:rowOff>57956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0088383" cy="5772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449269</xdr:colOff>
      <xdr:row>33</xdr:row>
      <xdr:rowOff>29383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22069" cy="57920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9</xdr:row>
      <xdr:rowOff>57150</xdr:rowOff>
    </xdr:from>
    <xdr:to>
      <xdr:col>16</xdr:col>
      <xdr:colOff>296527</xdr:colOff>
      <xdr:row>39</xdr:row>
      <xdr:rowOff>134158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771650"/>
          <a:ext cx="8973802" cy="57920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3</xdr:row>
      <xdr:rowOff>38100</xdr:rowOff>
    </xdr:from>
    <xdr:to>
      <xdr:col>19</xdr:col>
      <xdr:colOff>277100</xdr:colOff>
      <xdr:row>28</xdr:row>
      <xdr:rowOff>67344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609600"/>
          <a:ext cx="6268325" cy="47917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38956</xdr:colOff>
      <xdr:row>27</xdr:row>
      <xdr:rowOff>162639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134956" cy="51156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12</xdr:col>
      <xdr:colOff>851</xdr:colOff>
      <xdr:row>28</xdr:row>
      <xdr:rowOff>162639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096851" cy="5115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A8" zoomScaleNormal="100" workbookViewId="0">
      <selection activeCell="I16" sqref="I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391</v>
      </c>
      <c r="C3" s="4">
        <f>B3*1.2</f>
        <v>469.2</v>
      </c>
      <c r="D3" s="4">
        <f t="shared" ref="D3:D9" si="2">C3*1.2</f>
        <v>563.04</v>
      </c>
      <c r="E3" s="5">
        <f t="shared" ref="E3:E9" si="3">R3</f>
        <v>6733824</v>
      </c>
      <c r="F3" s="9">
        <f t="shared" ref="F3:F9" si="4">ROUND((E3/B3),0)</f>
        <v>17222</v>
      </c>
      <c r="G3" s="9">
        <f t="shared" ref="G3:G9" si="5">ROUND((E3/C3),0)</f>
        <v>14352</v>
      </c>
      <c r="H3" s="9">
        <f t="shared" ref="H3:H9" si="6">ROUND((E3/D3),0)</f>
        <v>11960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391</v>
      </c>
      <c r="R3" s="2">
        <v>6733824</v>
      </c>
    </row>
    <row r="4" spans="1:20" s="46" customFormat="1" x14ac:dyDescent="0.25">
      <c r="A4" s="45">
        <f t="shared" si="0"/>
        <v>0</v>
      </c>
      <c r="B4" s="45">
        <f t="shared" si="1"/>
        <v>580</v>
      </c>
      <c r="C4" s="45">
        <f t="shared" ref="C4:C9" si="9">B4*1.2</f>
        <v>696</v>
      </c>
      <c r="D4" s="45">
        <f t="shared" si="2"/>
        <v>835.19999999999993</v>
      </c>
      <c r="E4" s="44">
        <f t="shared" si="3"/>
        <v>11097941</v>
      </c>
      <c r="F4" s="45">
        <f t="shared" si="4"/>
        <v>19134</v>
      </c>
      <c r="G4" s="45">
        <f t="shared" si="5"/>
        <v>15945</v>
      </c>
      <c r="H4" s="45">
        <f t="shared" si="6"/>
        <v>13288</v>
      </c>
      <c r="I4" s="45" t="e">
        <f>#REF!</f>
        <v>#REF!</v>
      </c>
      <c r="J4" s="45">
        <f t="shared" si="7"/>
        <v>0</v>
      </c>
      <c r="O4" s="46">
        <v>0</v>
      </c>
      <c r="P4" s="46">
        <f t="shared" si="8"/>
        <v>0</v>
      </c>
      <c r="Q4" s="46">
        <v>580</v>
      </c>
      <c r="R4" s="47">
        <v>11097941</v>
      </c>
    </row>
    <row r="5" spans="1:20" s="46" customFormat="1" x14ac:dyDescent="0.25">
      <c r="A5" s="45">
        <f t="shared" si="0"/>
        <v>0</v>
      </c>
      <c r="B5" s="45">
        <f t="shared" si="1"/>
        <v>391</v>
      </c>
      <c r="C5" s="45">
        <f t="shared" si="9"/>
        <v>469.2</v>
      </c>
      <c r="D5" s="45">
        <f t="shared" si="2"/>
        <v>563.04</v>
      </c>
      <c r="E5" s="44">
        <f t="shared" si="3"/>
        <v>7450000</v>
      </c>
      <c r="F5" s="45">
        <f t="shared" si="4"/>
        <v>19054</v>
      </c>
      <c r="G5" s="45">
        <f t="shared" si="5"/>
        <v>15878</v>
      </c>
      <c r="H5" s="45">
        <f t="shared" si="6"/>
        <v>13232</v>
      </c>
      <c r="I5" s="45" t="e">
        <f>#REF!</f>
        <v>#REF!</v>
      </c>
      <c r="J5" s="45">
        <f t="shared" si="7"/>
        <v>0</v>
      </c>
      <c r="O5" s="46">
        <v>0</v>
      </c>
      <c r="P5" s="46">
        <f t="shared" si="8"/>
        <v>0</v>
      </c>
      <c r="Q5" s="46">
        <v>391</v>
      </c>
      <c r="R5" s="47">
        <v>7450000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3:Q9" si="10">P6/1.2</f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44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5">
        <f t="shared" ref="A16:A25" si="32">N16</f>
        <v>0</v>
      </c>
      <c r="B16" s="45">
        <f t="shared" ref="B16:B25" si="33">Q16</f>
        <v>391</v>
      </c>
      <c r="C16" s="45">
        <f t="shared" ref="C16:C25" si="34">B16*1.2</f>
        <v>469.2</v>
      </c>
      <c r="D16" s="45">
        <f t="shared" ref="D16:D25" si="35">C16*1.2</f>
        <v>563.04</v>
      </c>
      <c r="E16" s="44">
        <f t="shared" ref="E16:E25" si="36">R16</f>
        <v>9775000</v>
      </c>
      <c r="F16" s="45">
        <f t="shared" ref="F16:F25" si="37">ROUND((E16/B16),0)</f>
        <v>25000</v>
      </c>
      <c r="G16" s="45">
        <f t="shared" ref="G16:G25" si="38">ROUND((E16/C16),0)</f>
        <v>20833</v>
      </c>
      <c r="H16" s="45">
        <f t="shared" ref="H16:H25" si="39">ROUND((E16/D16),0)</f>
        <v>17361</v>
      </c>
      <c r="I16" s="45" t="e">
        <f>#REF!</f>
        <v>#REF!</v>
      </c>
      <c r="J16" s="45">
        <f t="shared" ref="J16:J25" si="40">S16</f>
        <v>0</v>
      </c>
      <c r="O16" s="46">
        <v>0</v>
      </c>
      <c r="P16" s="46">
        <f t="shared" ref="P16:Q25" si="41">O16/1.2</f>
        <v>0</v>
      </c>
      <c r="Q16" s="46">
        <v>391</v>
      </c>
      <c r="R16" s="47">
        <v>9775000</v>
      </c>
    </row>
    <row r="17" spans="1:25" x14ac:dyDescent="0.25">
      <c r="A17" s="4">
        <f t="shared" si="32"/>
        <v>0</v>
      </c>
      <c r="B17" s="4">
        <f t="shared" si="33"/>
        <v>224</v>
      </c>
      <c r="C17" s="4">
        <f t="shared" si="34"/>
        <v>268.8</v>
      </c>
      <c r="D17" s="4">
        <f t="shared" si="35"/>
        <v>322.56</v>
      </c>
      <c r="E17" s="5">
        <f t="shared" si="36"/>
        <v>10200000</v>
      </c>
      <c r="F17" s="9">
        <f t="shared" si="37"/>
        <v>45536</v>
      </c>
      <c r="G17" s="9">
        <f t="shared" si="38"/>
        <v>37946</v>
      </c>
      <c r="H17" s="9">
        <f t="shared" si="39"/>
        <v>31622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224</v>
      </c>
      <c r="R17" s="2">
        <v>10200000</v>
      </c>
    </row>
    <row r="18" spans="1:25" s="46" customFormat="1" x14ac:dyDescent="0.25">
      <c r="A18" s="45">
        <f t="shared" si="32"/>
        <v>0</v>
      </c>
      <c r="B18" s="45">
        <f t="shared" si="33"/>
        <v>400</v>
      </c>
      <c r="C18" s="45">
        <f t="shared" si="34"/>
        <v>480</v>
      </c>
      <c r="D18" s="45">
        <f t="shared" si="35"/>
        <v>576</v>
      </c>
      <c r="E18" s="44">
        <f t="shared" si="36"/>
        <v>8800000</v>
      </c>
      <c r="F18" s="45">
        <f t="shared" si="37"/>
        <v>22000</v>
      </c>
      <c r="G18" s="45">
        <f t="shared" si="38"/>
        <v>18333</v>
      </c>
      <c r="H18" s="45">
        <f t="shared" si="39"/>
        <v>15278</v>
      </c>
      <c r="I18" s="45" t="e">
        <f>#REF!</f>
        <v>#REF!</v>
      </c>
      <c r="J18" s="45">
        <f t="shared" si="40"/>
        <v>0</v>
      </c>
      <c r="O18" s="46">
        <v>0</v>
      </c>
      <c r="P18" s="46">
        <f t="shared" si="41"/>
        <v>0</v>
      </c>
      <c r="Q18" s="46">
        <v>400</v>
      </c>
      <c r="R18" s="47">
        <v>8800000</v>
      </c>
    </row>
    <row r="19" spans="1:25" x14ac:dyDescent="0.25">
      <c r="A19" s="4">
        <f t="shared" ref="A19:A22" si="42">N19</f>
        <v>0</v>
      </c>
      <c r="B19" s="4">
        <f t="shared" ref="B19:B22" si="43">Q19</f>
        <v>391</v>
      </c>
      <c r="C19" s="4">
        <f t="shared" ref="C19:C22" si="44">B19*1.2</f>
        <v>469.2</v>
      </c>
      <c r="D19" s="4">
        <f t="shared" ref="D19:D22" si="45">C19*1.2</f>
        <v>563.04</v>
      </c>
      <c r="E19" s="5">
        <f t="shared" ref="E19:E22" si="46">R19</f>
        <v>10200000</v>
      </c>
      <c r="F19" s="9">
        <f t="shared" ref="F19:F22" si="47">ROUND((E19/B19),0)</f>
        <v>26087</v>
      </c>
      <c r="G19" s="9">
        <f t="shared" ref="G19:G22" si="48">ROUND((E19/C19),0)</f>
        <v>21739</v>
      </c>
      <c r="H19" s="9">
        <f t="shared" ref="H19:H22" si="49">ROUND((E19/D19),0)</f>
        <v>18116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391</v>
      </c>
      <c r="R19" s="2">
        <v>10200000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ref="Q19:Q22" si="52">P20/1.2</f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21000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3000</v>
      </c>
      <c r="X27" s="22"/>
    </row>
    <row r="28" spans="1:25" ht="15.75" x14ac:dyDescent="0.25">
      <c r="E28" t="s">
        <v>42</v>
      </c>
      <c r="F28" s="7">
        <v>580</v>
      </c>
      <c r="S28" s="10"/>
      <c r="T28" s="10"/>
      <c r="U28" s="17" t="s">
        <v>15</v>
      </c>
      <c r="V28" s="18"/>
      <c r="W28" s="19">
        <f>W26-W27</f>
        <v>18000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3000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0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60</v>
      </c>
      <c r="X31" s="31">
        <v>2025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0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3000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18000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21000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580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12180000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11936400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9744000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1740000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25375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Q2" zoomScaleNormal="100" workbookViewId="0">
      <selection activeCell="AF11" sqref="AF11"/>
    </sheetView>
  </sheetViews>
  <sheetFormatPr defaultRowHeight="15" x14ac:dyDescent="0.25"/>
  <cols>
    <col min="32" max="32" width="14.85546875" customWidth="1"/>
  </cols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F7" sqref="F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3" sqref="B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B9" sqref="B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9:W12"/>
  <sheetViews>
    <sheetView topLeftCell="I7" zoomScaleNormal="100" workbookViewId="0">
      <selection activeCell="W9" sqref="W9:W12"/>
    </sheetView>
  </sheetViews>
  <sheetFormatPr defaultRowHeight="15" x14ac:dyDescent="0.25"/>
  <cols>
    <col min="23" max="23" width="15" customWidth="1"/>
  </cols>
  <sheetData>
    <row r="9" spans="23:23" x14ac:dyDescent="0.25">
      <c r="W9">
        <v>6324324</v>
      </c>
    </row>
    <row r="10" spans="23:23" x14ac:dyDescent="0.25">
      <c r="W10">
        <v>379500</v>
      </c>
    </row>
    <row r="11" spans="23:23" x14ac:dyDescent="0.25">
      <c r="W11">
        <v>30000</v>
      </c>
    </row>
    <row r="12" spans="23:23" x14ac:dyDescent="0.25">
      <c r="W12">
        <f>SUM(W9:W11)</f>
        <v>6733824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topLeftCell="D4" workbookViewId="0">
      <selection activeCell="Q8" sqref="Q8:Q11"/>
    </sheetView>
  </sheetViews>
  <sheetFormatPr defaultRowHeight="15" x14ac:dyDescent="0.25"/>
  <sheetData>
    <row r="1" spans="1:17" x14ac:dyDescent="0.25">
      <c r="A1" s="6"/>
    </row>
    <row r="8" spans="1:17" x14ac:dyDescent="0.25">
      <c r="Q8">
        <v>10441441</v>
      </c>
    </row>
    <row r="9" spans="1:17" x14ac:dyDescent="0.25">
      <c r="Q9">
        <v>626500</v>
      </c>
    </row>
    <row r="10" spans="1:17" x14ac:dyDescent="0.25">
      <c r="Q10">
        <v>30000</v>
      </c>
    </row>
    <row r="11" spans="1:17" x14ac:dyDescent="0.25">
      <c r="Q11">
        <f>SUM(Q8:Q10)</f>
        <v>11097941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7:N10"/>
  <sheetViews>
    <sheetView topLeftCell="A4" zoomScaleNormal="100" workbookViewId="0">
      <selection activeCell="N7" sqref="N7:N10"/>
    </sheetView>
  </sheetViews>
  <sheetFormatPr defaultRowHeight="15" x14ac:dyDescent="0.25"/>
  <sheetData>
    <row r="7" spans="14:14" x14ac:dyDescent="0.25">
      <c r="N7">
        <v>7000000</v>
      </c>
    </row>
    <row r="8" spans="14:14" x14ac:dyDescent="0.25">
      <c r="N8">
        <v>420000</v>
      </c>
    </row>
    <row r="9" spans="14:14" x14ac:dyDescent="0.25">
      <c r="N9">
        <v>30000</v>
      </c>
    </row>
    <row r="10" spans="14:14" x14ac:dyDescent="0.25">
      <c r="N10">
        <f>SUM(N7:N9)</f>
        <v>7450000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2025-02-11T10:55:53Z</dcterms:modified>
</cp:coreProperties>
</file>