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W13" i="18" l="1"/>
  <c r="Q21" i="17"/>
  <c r="V47" i="4" l="1"/>
  <c r="V43" i="4"/>
  <c r="G40" i="4"/>
  <c r="T20" i="17" l="1"/>
  <c r="U12" i="16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Q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0" i="4"/>
  <c r="B20" i="4" s="1"/>
  <c r="C20" i="4" s="1"/>
  <c r="D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<sst xmlns="http://schemas.openxmlformats.org/spreadsheetml/2006/main" count="46" uniqueCount="40">
  <si>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</si>
  <si>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</si>
  <si>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</si>
  <si>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</si>
  <si>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</si>
  <si>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</si>
  <si>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</si>
  <si>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</si>
  <si>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</si>
  <si>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</si>
  <si>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</si>
  <si>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</si>
  <si>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</si>
  <si>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</si>
  <si>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</si>
  <si>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</si>
  <si>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</si>
  <si>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</si>
  <si>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</si>
  <si>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</si>
  <si>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</si>
  <si>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</si>
  <si>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</si>
  <si>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</si>
  <si>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</si>
  <si>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</si>
  <si>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</si>
  <si>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</si>
  <si>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</si>
  <si>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</si>
  <si>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</si>
  <si>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</si>
  <si>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</si>
  <si>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</si>
  <si>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</si>
  <si>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</si>
  <si>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Agree BUA</t>
  </si>
  <si>
    <t>s</t>
  </si>
  <si>
    <t>Cosmos Bank ( Mulund East )  -  Mr. Surya N Bhandari</t>
  </si>
  <si>
    <t>As per Part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</si>
</sst>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9" fillId="0" borderId="0" xfId="1" applyFont="1" applyFill="1" applyBorder="1"/>
    <xf numFmtId="0" fontId="8" fillId="0" borderId="0" xfId="0" applyFont="1"/>
    <xf numFmtId="164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164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164" fontId="9" fillId="0" borderId="0" xfId="0" applyNumberFormat="1" applyFont="1" applyFill="1"/>
    <xf numFmtId="164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164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164" fontId="13" fillId="0" borderId="4" xfId="0" applyNumberFormat="1" applyFont="1" applyBorder="1"/>
    <xf numFmtId="0" fontId="15" fillId="3" borderId="4" xfId="0" applyFont="1" applyFill="1" applyBorder="1"/>
    <xf numFmtId="164" fontId="2" fillId="3" borderId="4" xfId="0" applyNumberFormat="1" applyFont="1" applyFill="1" applyBorder="1"/>
    <xf numFmtId="165" fontId="14" fillId="0" borderId="0" xfId="0" applyNumberFormat="1" applyFont="1"/>
    <xf numFmtId="164" fontId="16" fillId="3" borderId="4" xfId="0" applyNumberFormat="1" applyFont="1" applyFill="1" applyBorder="1"/>
    <xf numFmtId="164" fontId="17" fillId="3" borderId="4" xfId="0" applyNumberFormat="1" applyFont="1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43</xdr:row>
      <xdr:rowOff>29658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683A111-2A9A-43F7-92A3-B6C862896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763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210770</xdr:colOff>
      <xdr:row>40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ECDAAEF-32D9-46F6-A0E2-8E117FF9F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45170" cy="66017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32</xdr:row>
      <xdr:rowOff>153246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59B11AD-812E-4DF6-9C8D-8E3844242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60587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37</xdr:row>
      <xdr:rowOff>39016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F61C734-2DF5-4F07-BB71-9D84034D2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5636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267928</xdr:colOff>
      <xdr:row>40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C097F84-15B8-423A-A354-F6B046F45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02328" cy="64302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35</xdr:row>
      <xdr:rowOff>29510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5D63AE4-BA3F-4060-A8A1-5C13F1BF6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6697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0"/>
  <sheetViews>
    <sheetView tabSelected="1" topLeftCell="J25" zoomScaleNormal="100" workbookViewId="0">
      <selection activeCell="W40" sqref="W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0.57031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54" t="s">
        <v>34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747.5</v>
      </c>
      <c r="C3" s="4">
        <f>B3*1.2</f>
        <v>897</v>
      </c>
      <c r="D3" s="4">
        <f t="shared" ref="D3:D14" si="2">C3*1.2</f>
        <v>1076.3999999999999</v>
      </c>
      <c r="E3" s="5">
        <f t="shared" ref="E3:E14" si="3">R3</f>
        <v>6200000</v>
      </c>
      <c r="F3" s="9">
        <f t="shared" ref="F3:F14" si="4">ROUND((E3/B3),0)</f>
        <v>8294</v>
      </c>
      <c r="G3" s="9">
        <f t="shared" ref="G3:G14" si="5">ROUND((E3/C3),0)</f>
        <v>6912</v>
      </c>
      <c r="H3" s="9">
        <f t="shared" ref="H3:H14" si="6">ROUND((E3/D3),0)</f>
        <v>5760</v>
      </c>
      <c r="I3" s="4" t="e">
        <f>#REF!</f>
        <v>#REF!</v>
      </c>
      <c r="J3" s="4">
        <f t="shared" ref="J3:J14" si="7">S3</f>
        <v>0</v>
      </c>
      <c r="O3">
        <v>0</v>
      </c>
      <c r="P3">
        <v>897</v>
      </c>
      <c r="Q3">
        <f t="shared" ref="P3:Q14" si="8">P3/1.2</f>
        <v>747.5</v>
      </c>
      <c r="R3" s="2">
        <v>6200000</v>
      </c>
    </row>
    <row r="4" spans="1:20" s="49" customFormat="1" x14ac:dyDescent="0.25">
      <c r="A4" s="47">
        <f t="shared" si="0"/>
        <v>0</v>
      </c>
      <c r="B4" s="47">
        <f t="shared" si="1"/>
        <v>559.16666666666674</v>
      </c>
      <c r="C4" s="47">
        <f t="shared" ref="C4:C14" si="9">B4*1.2</f>
        <v>671.00000000000011</v>
      </c>
      <c r="D4" s="47">
        <f t="shared" si="2"/>
        <v>805.20000000000016</v>
      </c>
      <c r="E4" s="48">
        <f t="shared" si="3"/>
        <v>5647786</v>
      </c>
      <c r="F4" s="47">
        <f t="shared" si="4"/>
        <v>10100</v>
      </c>
      <c r="G4" s="47">
        <f t="shared" si="5"/>
        <v>8417</v>
      </c>
      <c r="H4" s="47">
        <f t="shared" si="6"/>
        <v>7014</v>
      </c>
      <c r="I4" s="47" t="e">
        <f>#REF!</f>
        <v>#REF!</v>
      </c>
      <c r="J4" s="47">
        <f t="shared" si="7"/>
        <v>0</v>
      </c>
      <c r="O4" s="49">
        <v>0</v>
      </c>
      <c r="P4" s="49">
        <v>671</v>
      </c>
      <c r="Q4" s="49">
        <f t="shared" si="8"/>
        <v>559.16666666666674</v>
      </c>
      <c r="R4" s="50">
        <v>5647786</v>
      </c>
    </row>
    <row r="5" spans="1:20" x14ac:dyDescent="0.25">
      <c r="A5" s="4">
        <f t="shared" si="0"/>
        <v>0</v>
      </c>
      <c r="B5" s="4">
        <f t="shared" si="1"/>
        <v>450.83333333333337</v>
      </c>
      <c r="C5" s="4">
        <f t="shared" si="9"/>
        <v>541</v>
      </c>
      <c r="D5" s="4">
        <f t="shared" si="2"/>
        <v>649.19999999999993</v>
      </c>
      <c r="E5" s="5">
        <f t="shared" si="3"/>
        <v>3700000</v>
      </c>
      <c r="F5" s="4">
        <f t="shared" si="4"/>
        <v>8207</v>
      </c>
      <c r="G5" s="4">
        <f t="shared" si="5"/>
        <v>6839</v>
      </c>
      <c r="H5" s="9">
        <f t="shared" si="6"/>
        <v>5699</v>
      </c>
      <c r="I5" s="4" t="e">
        <f>#REF!</f>
        <v>#REF!</v>
      </c>
      <c r="J5" s="4">
        <f t="shared" si="7"/>
        <v>0</v>
      </c>
      <c r="O5">
        <v>0</v>
      </c>
      <c r="P5">
        <v>541</v>
      </c>
      <c r="Q5">
        <f t="shared" si="8"/>
        <v>450.83333333333337</v>
      </c>
      <c r="R5" s="2">
        <v>3700000</v>
      </c>
    </row>
    <row r="6" spans="1:20" s="49" customFormat="1" x14ac:dyDescent="0.25">
      <c r="A6" s="47">
        <f t="shared" ref="A6:A11" si="10">N6</f>
        <v>0</v>
      </c>
      <c r="B6" s="47">
        <f t="shared" ref="B6:B11" si="11">Q6</f>
        <v>450.83333333333337</v>
      </c>
      <c r="C6" s="47">
        <f t="shared" ref="C6:C11" si="12">B6*1.2</f>
        <v>541</v>
      </c>
      <c r="D6" s="47">
        <f t="shared" ref="D6:D11" si="13">C6*1.2</f>
        <v>649.19999999999993</v>
      </c>
      <c r="E6" s="48">
        <f t="shared" ref="E6:E11" si="14">R6</f>
        <v>4356000</v>
      </c>
      <c r="F6" s="47">
        <f t="shared" ref="F6:F11" si="15">ROUND((E6/B6),0)</f>
        <v>9662</v>
      </c>
      <c r="G6" s="47">
        <f t="shared" ref="G6:G11" si="16">ROUND((E6/C6),0)</f>
        <v>8052</v>
      </c>
      <c r="H6" s="47">
        <f t="shared" ref="H6:H11" si="17">ROUND((E6/D6),0)</f>
        <v>6710</v>
      </c>
      <c r="I6" s="47" t="e">
        <f>#REF!</f>
        <v>#REF!</v>
      </c>
      <c r="J6" s="47">
        <f t="shared" ref="J6:J11" si="18">S6</f>
        <v>0</v>
      </c>
      <c r="O6" s="49">
        <v>0</v>
      </c>
      <c r="P6" s="49">
        <v>541</v>
      </c>
      <c r="Q6" s="49">
        <f t="shared" ref="Q6:Q11" si="19">P6/1.2</f>
        <v>450.83333333333337</v>
      </c>
      <c r="R6" s="50">
        <v>4356000</v>
      </c>
    </row>
    <row r="7" spans="1:20" x14ac:dyDescent="0.25">
      <c r="A7" s="4">
        <f t="shared" ref="A7:A9" si="20">N7</f>
        <v>0</v>
      </c>
      <c r="B7" s="4">
        <f t="shared" ref="B7:B9" si="21">Q7</f>
        <v>0</v>
      </c>
      <c r="C7" s="4">
        <f t="shared" ref="C7:C9" si="22">B7*1.2</f>
        <v>0</v>
      </c>
      <c r="D7" s="4">
        <f t="shared" ref="D7:D9" si="23">C7*1.2</f>
        <v>0</v>
      </c>
      <c r="E7" s="5">
        <f t="shared" ref="E7:E9" si="24">R7</f>
        <v>0</v>
      </c>
      <c r="F7" s="4" t="e">
        <f t="shared" ref="F7:F9" si="25">ROUND((E7/B7),0)</f>
        <v>#DIV/0!</v>
      </c>
      <c r="G7" s="4" t="e">
        <f t="shared" ref="G7:G9" si="26">ROUND((E7/C7),0)</f>
        <v>#DIV/0!</v>
      </c>
      <c r="H7" s="9" t="e">
        <f t="shared" ref="H7:H9" si="27">ROUND((E7/D7),0)</f>
        <v>#DIV/0!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f t="shared" ref="Q7:Q9" si="30">P7/1.2</f>
        <v>0</v>
      </c>
      <c r="R7" s="2">
        <v>0</v>
      </c>
    </row>
    <row r="8" spans="1:20" x14ac:dyDescent="0.25">
      <c r="A8" s="4">
        <f t="shared" si="20"/>
        <v>0</v>
      </c>
      <c r="B8" s="4">
        <f t="shared" si="21"/>
        <v>0</v>
      </c>
      <c r="C8" s="4">
        <f t="shared" si="22"/>
        <v>0</v>
      </c>
      <c r="D8" s="4">
        <f t="shared" si="23"/>
        <v>0</v>
      </c>
      <c r="E8" s="5">
        <f t="shared" si="24"/>
        <v>0</v>
      </c>
      <c r="F8" s="4" t="e">
        <f t="shared" si="25"/>
        <v>#DIV/0!</v>
      </c>
      <c r="G8" s="4" t="e">
        <f t="shared" si="26"/>
        <v>#DIV/0!</v>
      </c>
      <c r="H8" s="9" t="e">
        <f t="shared" si="27"/>
        <v>#DIV/0!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f t="shared" si="30"/>
        <v>0</v>
      </c>
      <c r="R8" s="2">
        <v>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si="30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 t="str">
        <f t="shared" si="14"/>
        <v>s</v>
      </c>
      <c r="F10" s="4" t="e">
        <f t="shared" si="15"/>
        <v>#VALUE!</v>
      </c>
      <c r="G10" s="4" t="e">
        <f t="shared" si="16"/>
        <v>#VALUE!</v>
      </c>
      <c r="H10" s="9" t="e">
        <f t="shared" si="17"/>
        <v>#VALUE!</v>
      </c>
      <c r="I10" s="4" t="e">
        <f>#REF!</f>
        <v>#REF!</v>
      </c>
      <c r="J10" s="4">
        <f t="shared" si="18"/>
        <v>0</v>
      </c>
      <c r="O10">
        <v>0</v>
      </c>
      <c r="P10">
        <f t="shared" ref="P10:P11" si="31">O10/1.2</f>
        <v>0</v>
      </c>
      <c r="Q10">
        <f t="shared" si="19"/>
        <v>0</v>
      </c>
      <c r="R10" s="2" t="s">
        <v>37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31"/>
        <v>0</v>
      </c>
      <c r="Q11">
        <f t="shared" si="19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54" t="s">
        <v>35</v>
      </c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750</v>
      </c>
      <c r="C16" s="4">
        <f>B16*1.2</f>
        <v>900</v>
      </c>
      <c r="D16" s="4">
        <f t="shared" ref="D16:D32" si="34">C16*1.2</f>
        <v>1080</v>
      </c>
      <c r="E16" s="5">
        <f t="shared" ref="E16:E32" si="35">R16</f>
        <v>7000000</v>
      </c>
      <c r="F16" s="9">
        <f t="shared" ref="F16:F32" si="36">ROUND((E16/B16),0)</f>
        <v>9333</v>
      </c>
      <c r="G16" s="9">
        <f t="shared" ref="G16:G32" si="37">ROUND((E16/C16),0)</f>
        <v>7778</v>
      </c>
      <c r="H16" s="9">
        <f t="shared" ref="H16:H32" si="38">ROUND((E16/D16),0)</f>
        <v>6481</v>
      </c>
      <c r="I16" s="4" t="e">
        <f>#REF!</f>
        <v>#REF!</v>
      </c>
      <c r="J16" s="4">
        <f t="shared" ref="J16:J32" si="39">S16</f>
        <v>0</v>
      </c>
      <c r="O16">
        <v>0</v>
      </c>
      <c r="P16">
        <v>900</v>
      </c>
      <c r="Q16">
        <f t="shared" ref="P16:Q32" si="40">P16/1.2</f>
        <v>750</v>
      </c>
      <c r="R16" s="2">
        <v>7000000</v>
      </c>
    </row>
    <row r="17" spans="1:18" ht="14.25" customHeight="1" x14ac:dyDescent="0.25">
      <c r="A17" s="4">
        <f t="shared" si="32"/>
        <v>0</v>
      </c>
      <c r="B17" s="4">
        <f t="shared" si="33"/>
        <v>625</v>
      </c>
      <c r="C17" s="4">
        <f t="shared" ref="C17:C32" si="41">B17*1.2</f>
        <v>750</v>
      </c>
      <c r="D17" s="4">
        <f t="shared" si="34"/>
        <v>900</v>
      </c>
      <c r="E17" s="5">
        <f t="shared" si="35"/>
        <v>7000000</v>
      </c>
      <c r="F17" s="9">
        <f t="shared" si="36"/>
        <v>11200</v>
      </c>
      <c r="G17" s="9">
        <f t="shared" si="37"/>
        <v>9333</v>
      </c>
      <c r="H17" s="9">
        <f t="shared" si="38"/>
        <v>7778</v>
      </c>
      <c r="I17" s="4" t="e">
        <f>#REF!</f>
        <v>#REF!</v>
      </c>
      <c r="J17" s="4">
        <f t="shared" si="39"/>
        <v>0</v>
      </c>
      <c r="O17">
        <v>900</v>
      </c>
      <c r="P17">
        <f t="shared" si="40"/>
        <v>750</v>
      </c>
      <c r="Q17">
        <f t="shared" si="40"/>
        <v>625</v>
      </c>
      <c r="R17" s="2">
        <v>7000000</v>
      </c>
    </row>
    <row r="18" spans="1:18" s="52" customFormat="1" ht="14.25" customHeight="1" x14ac:dyDescent="0.25">
      <c r="A18" s="9">
        <f t="shared" si="32"/>
        <v>0</v>
      </c>
      <c r="B18" s="9">
        <f t="shared" si="33"/>
        <v>525</v>
      </c>
      <c r="C18" s="9">
        <f t="shared" si="41"/>
        <v>630</v>
      </c>
      <c r="D18" s="9">
        <f t="shared" si="34"/>
        <v>756</v>
      </c>
      <c r="E18" s="51">
        <f t="shared" si="35"/>
        <v>7000000</v>
      </c>
      <c r="F18" s="9">
        <f t="shared" si="36"/>
        <v>13333</v>
      </c>
      <c r="G18" s="9">
        <f t="shared" si="37"/>
        <v>11111</v>
      </c>
      <c r="H18" s="9">
        <f t="shared" si="38"/>
        <v>9259</v>
      </c>
      <c r="I18" s="9" t="e">
        <f>#REF!</f>
        <v>#REF!</v>
      </c>
      <c r="J18" s="9">
        <f t="shared" si="39"/>
        <v>0</v>
      </c>
      <c r="O18" s="52">
        <v>0</v>
      </c>
      <c r="P18" s="52">
        <v>630</v>
      </c>
      <c r="Q18" s="52">
        <f t="shared" si="40"/>
        <v>525</v>
      </c>
      <c r="R18" s="53">
        <v>7000000</v>
      </c>
    </row>
    <row r="19" spans="1:18" s="49" customFormat="1" ht="14.25" customHeight="1" x14ac:dyDescent="0.25">
      <c r="A19" s="47">
        <f t="shared" si="32"/>
        <v>0</v>
      </c>
      <c r="B19" s="47">
        <f t="shared" si="33"/>
        <v>520.83333333333337</v>
      </c>
      <c r="C19" s="47">
        <f t="shared" si="41"/>
        <v>625</v>
      </c>
      <c r="D19" s="47">
        <f t="shared" si="34"/>
        <v>750</v>
      </c>
      <c r="E19" s="48">
        <f t="shared" si="35"/>
        <v>6500000</v>
      </c>
      <c r="F19" s="47">
        <f t="shared" si="36"/>
        <v>12480</v>
      </c>
      <c r="G19" s="47">
        <f t="shared" si="37"/>
        <v>10400</v>
      </c>
      <c r="H19" s="47">
        <f t="shared" si="38"/>
        <v>8667</v>
      </c>
      <c r="I19" s="47" t="e">
        <f>#REF!</f>
        <v>#REF!</v>
      </c>
      <c r="J19" s="47">
        <f t="shared" si="39"/>
        <v>0</v>
      </c>
      <c r="O19" s="49">
        <v>0</v>
      </c>
      <c r="P19" s="49">
        <v>625</v>
      </c>
      <c r="Q19" s="49">
        <f t="shared" si="40"/>
        <v>520.83333333333337</v>
      </c>
      <c r="R19" s="50">
        <v>6500000</v>
      </c>
    </row>
    <row r="20" spans="1:18" ht="14.25" customHeight="1" x14ac:dyDescent="0.25">
      <c r="A20" s="4">
        <f t="shared" si="32"/>
        <v>0</v>
      </c>
      <c r="B20" s="4">
        <f t="shared" si="33"/>
        <v>831.66666666666674</v>
      </c>
      <c r="C20" s="4">
        <f t="shared" si="41"/>
        <v>998</v>
      </c>
      <c r="D20" s="4">
        <f t="shared" si="34"/>
        <v>1197.5999999999999</v>
      </c>
      <c r="E20" s="5">
        <f t="shared" si="35"/>
        <v>9490000</v>
      </c>
      <c r="F20" s="9">
        <f t="shared" si="36"/>
        <v>11411</v>
      </c>
      <c r="G20" s="9">
        <f t="shared" si="37"/>
        <v>9509</v>
      </c>
      <c r="H20" s="9">
        <f t="shared" si="38"/>
        <v>7924</v>
      </c>
      <c r="I20" s="4" t="e">
        <f>#REF!</f>
        <v>#REF!</v>
      </c>
      <c r="J20" s="4">
        <f t="shared" si="39"/>
        <v>0</v>
      </c>
      <c r="O20">
        <v>0</v>
      </c>
      <c r="P20">
        <v>998</v>
      </c>
      <c r="Q20">
        <f t="shared" si="40"/>
        <v>831.66666666666674</v>
      </c>
      <c r="R20" s="2">
        <v>9490000</v>
      </c>
    </row>
    <row r="21" spans="1:18" s="49" customFormat="1" ht="14.25" customHeight="1" x14ac:dyDescent="0.25">
      <c r="A21" s="47">
        <f t="shared" ref="A21:A24" si="42">N21</f>
        <v>0</v>
      </c>
      <c r="B21" s="47">
        <f t="shared" ref="B21:B24" si="43">Q21</f>
        <v>750</v>
      </c>
      <c r="C21" s="47">
        <f t="shared" ref="C21:C24" si="44">B21*1.2</f>
        <v>900</v>
      </c>
      <c r="D21" s="47">
        <f t="shared" ref="D21:D24" si="45">C21*1.2</f>
        <v>1080</v>
      </c>
      <c r="E21" s="48">
        <f t="shared" ref="E21:E24" si="46">R21</f>
        <v>11000000</v>
      </c>
      <c r="F21" s="47">
        <f t="shared" ref="F21:F24" si="47">ROUND((E21/B21),0)</f>
        <v>14667</v>
      </c>
      <c r="G21" s="47">
        <f t="shared" ref="G21:G24" si="48">ROUND((E21/C21),0)</f>
        <v>12222</v>
      </c>
      <c r="H21" s="47">
        <f t="shared" ref="H21:H24" si="49">ROUND((E21/D21),0)</f>
        <v>10185</v>
      </c>
      <c r="I21" s="47" t="e">
        <f>#REF!</f>
        <v>#REF!</v>
      </c>
      <c r="J21" s="47">
        <f t="shared" ref="J21:J24" si="50">S21</f>
        <v>0</v>
      </c>
      <c r="O21" s="49">
        <v>0</v>
      </c>
      <c r="P21" s="49">
        <v>900</v>
      </c>
      <c r="Q21" s="49">
        <f t="shared" ref="Q21:Q24" si="51">P21/1.2</f>
        <v>750</v>
      </c>
      <c r="R21" s="50">
        <v>11000000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ref="P22:P24" si="52">O22/1.2</f>
        <v>0</v>
      </c>
      <c r="Q22">
        <f t="shared" si="51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2"/>
        <v>0</v>
      </c>
      <c r="Q23">
        <f t="shared" si="51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f t="shared" si="51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2025</v>
      </c>
      <c r="W39" s="33"/>
      <c r="X39" s="18"/>
      <c r="Y39" s="7"/>
    </row>
    <row r="40" spans="1:25" ht="16.5" x14ac:dyDescent="0.3">
      <c r="E40" t="s">
        <v>36</v>
      </c>
      <c r="F40" s="7">
        <v>83.64</v>
      </c>
      <c r="G40">
        <f>F40*10.764</f>
        <v>900.30095999999992</v>
      </c>
      <c r="S40" s="10"/>
      <c r="T40" s="10"/>
      <c r="U40" s="34" t="s">
        <v>22</v>
      </c>
      <c r="V40" s="35">
        <v>2015</v>
      </c>
      <c r="W40" s="33" t="s">
        <v>39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23</v>
      </c>
      <c r="V41" s="35">
        <f>V39-V40</f>
        <v>10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-50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900*2500</f>
        <v>2250000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55" t="s">
        <v>38</v>
      </c>
      <c r="Q45" s="55"/>
      <c r="R45" s="55"/>
      <c r="S45" s="55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V46*10/60</f>
        <v>15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0.15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337500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16</v>
      </c>
      <c r="V50" s="41">
        <v>900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10000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9000000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8662500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7796250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6930000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18046.875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Normal="100" workbookViewId="0">
      <selection activeCell="Q17" sqref="Q1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T12:U19"/>
  <sheetViews>
    <sheetView zoomScaleNormal="100" workbookViewId="0">
      <selection activeCell="U13" sqref="U13"/>
    </sheetView>
  </sheetViews>
  <sheetFormatPr defaultRowHeight="15" x14ac:dyDescent="0.25"/>
  <sheetData>
    <row r="12" spans="20:21" x14ac:dyDescent="0.25">
      <c r="T12">
        <v>83.32</v>
      </c>
      <c r="U12">
        <f>T12*10.764</f>
        <v>896.85647999999992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8:T21"/>
  <sheetViews>
    <sheetView topLeftCell="A16" zoomScaleNormal="100" workbookViewId="0">
      <selection activeCell="Q18" sqref="Q18:Q21"/>
    </sheetView>
  </sheetViews>
  <sheetFormatPr defaultRowHeight="15" x14ac:dyDescent="0.25"/>
  <cols>
    <col min="17" max="17" width="21.7109375" customWidth="1"/>
  </cols>
  <sheetData>
    <row r="18" spans="17:20" x14ac:dyDescent="0.25">
      <c r="Q18">
        <v>5299786</v>
      </c>
    </row>
    <row r="19" spans="17:20" x14ac:dyDescent="0.25">
      <c r="Q19">
        <v>318000</v>
      </c>
    </row>
    <row r="20" spans="17:20" x14ac:dyDescent="0.25">
      <c r="Q20">
        <v>30000</v>
      </c>
      <c r="S20">
        <v>62.36</v>
      </c>
      <c r="T20">
        <f>S20*10.764</f>
        <v>671.24303999999995</v>
      </c>
    </row>
    <row r="21" spans="17:20" x14ac:dyDescent="0.25">
      <c r="Q21">
        <f>SUM(Q18:Q20)</f>
        <v>5647786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W10:W13"/>
  <sheetViews>
    <sheetView topLeftCell="F10" zoomScaleNormal="100" workbookViewId="0">
      <selection activeCell="W21" sqref="W21"/>
    </sheetView>
  </sheetViews>
  <sheetFormatPr defaultRowHeight="15" x14ac:dyDescent="0.25"/>
  <cols>
    <col min="23" max="23" width="16.28515625" customWidth="1"/>
  </cols>
  <sheetData>
    <row r="10" spans="23:23" x14ac:dyDescent="0.25">
      <c r="W10">
        <v>4200000</v>
      </c>
    </row>
    <row r="11" spans="23:23" x14ac:dyDescent="0.25">
      <c r="W11">
        <v>126000</v>
      </c>
    </row>
    <row r="12" spans="23:23" x14ac:dyDescent="0.25">
      <c r="W12">
        <v>30000</v>
      </c>
    </row>
    <row r="13" spans="23:23" x14ac:dyDescent="0.25">
      <c r="W13">
        <f>SUM(W10:W12)</f>
        <v>4356000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2025-02-25T04:33:39Z</dcterms:modified>
</cp:coreProperties>
</file>