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BOI\Mazgaon\Ulhas Mahadev Gurav\"/>
    </mc:Choice>
  </mc:AlternateContent>
  <xr:revisionPtr revIDLastSave="0" documentId="13_ncr:1_{C1FA0D1F-065A-40C8-AD7D-4738EDBCE73B}" xr6:coauthVersionLast="36" xr6:coauthVersionMax="36" xr10:uidLastSave="{00000000-0000-0000-0000-000000000000}"/>
  <bookViews>
    <workbookView xWindow="0" yWindow="0" windowWidth="21570" windowHeight="787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R8" i="4" l="1"/>
  <c r="Q8" i="4"/>
  <c r="R6" i="4"/>
  <c r="Q6" i="4"/>
  <c r="R5" i="4"/>
  <c r="O26" i="4"/>
  <c r="H21" i="4"/>
  <c r="J19" i="4"/>
  <c r="I19" i="4"/>
  <c r="Q12" i="4" l="1"/>
  <c r="P12" i="4"/>
  <c r="P11" i="4"/>
  <c r="Q11" i="4" s="1"/>
  <c r="Q10" i="4"/>
  <c r="P10" i="4"/>
  <c r="P9" i="4"/>
  <c r="Q9" i="4" s="1"/>
  <c r="P8" i="4"/>
  <c r="Q7" i="4"/>
  <c r="P6" i="4"/>
  <c r="P5" i="4"/>
  <c r="Q4" i="4"/>
  <c r="P3" i="4"/>
  <c r="P2" i="4"/>
  <c r="C13" i="4"/>
  <c r="C14" i="4"/>
  <c r="C15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<sst xmlns="http://schemas.openxmlformats.org/spreadsheetml/2006/main" count="28" uniqueCount="25">
  <si>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</si>
  <si>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</si>
  <si>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</si>
  <si>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</si>
  <si>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</si>
  <si>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</si>
  <si>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</si>
  <si>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</si>
  <si>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</si>
  <si>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</si>
  <si>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</si>
  <si>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</si>
  <si>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</si>
  <si>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ca</t>
  </si>
  <si>
    <t>bua</t>
  </si>
  <si>
    <t>rate on ca</t>
  </si>
  <si>
    <t>fmv</t>
  </si>
  <si>
    <t>agreement - 05.06.2013</t>
  </si>
  <si>
    <t>av</t>
  </si>
  <si>
    <t>sd</t>
  </si>
  <si>
    <t>Flat No 403 4th Floor Vaishwajeevan Prakash Tower Kalyan Dombivali Mahanagarpalika</t>
  </si>
  <si>
    <t>06.09.22</t>
  </si>
  <si>
    <t>02.01.2025</t>
  </si>
  <si>
    <t>15.02.24</t>
  </si>
  <si>
    <t>26.04.24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</si>
</sst>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382244</xdr:colOff>
      <xdr:row>45</xdr:row>
      <xdr:rowOff>134501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4513E36-3D4D-4BFE-AC66-F2ED9A9029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16644" cy="824980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382244</xdr:colOff>
      <xdr:row>51</xdr:row>
      <xdr:rowOff>48828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24E4B40-97A9-4C0E-85AC-D58828C174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916644" cy="862132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353665</xdr:colOff>
      <xdr:row>46</xdr:row>
      <xdr:rowOff>134565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62F84E2-BBBF-4F51-9298-A09DA58028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888065" cy="870706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13</xdr:col>
      <xdr:colOff>238125</xdr:colOff>
      <xdr:row>56</xdr:row>
      <xdr:rowOff>180975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AC06545-F6C7-4C5A-9FD5-29B51B0439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7553325" cy="103251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9</xdr:col>
      <xdr:colOff>296082</xdr:colOff>
      <xdr:row>50</xdr:row>
      <xdr:rowOff>10670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68E9844-5733-4361-9FD4-285AB6C762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5782482" cy="820217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15</xdr:col>
      <xdr:colOff>324661</xdr:colOff>
      <xdr:row>42</xdr:row>
      <xdr:rowOff>163064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B7E0C1B-88D6-4DC6-8FE6-7DD8995551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5811061" cy="816406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10</xdr:col>
      <xdr:colOff>315135</xdr:colOff>
      <xdr:row>43</xdr:row>
      <xdr:rowOff>115433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28FF624-C845-4DA2-A8E9-B4373C0E38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5801535" cy="811643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zoomScaleNormal="100" workbookViewId="0">
      <selection activeCell="S9" sqref="S9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0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475</v>
      </c>
      <c r="C2" s="4">
        <f>B2*1.2</f>
        <v>570</v>
      </c>
      <c r="D2" s="4">
        <f t="shared" ref="D2:D13" si="2">C2*1.2</f>
        <v>684</v>
      </c>
      <c r="E2" s="5">
        <f t="shared" ref="E2:E13" si="3">R2</f>
        <v>4700000</v>
      </c>
      <c r="F2" s="10">
        <f t="shared" ref="F2:F13" si="4">ROUND((E2/B2),0)</f>
        <v>9895</v>
      </c>
      <c r="G2" s="10">
        <f t="shared" ref="G2:G13" si="5">ROUND((E2/C2),0)</f>
        <v>8246</v>
      </c>
      <c r="H2" s="10">
        <f t="shared" ref="H2:H13" si="6">ROUND((E2/D2),0)</f>
        <v>6871</v>
      </c>
      <c r="I2" s="4" t="e">
        <f>#REF!</f>
        <v>#REF!</v>
      </c>
      <c r="J2" s="4">
        <f t="shared" ref="J2:J13" si="7">S2</f>
        <v>0</v>
      </c>
      <c r="O2">
        <v>0</v>
      </c>
      <c r="P2">
        <f t="shared" ref="P2:P12" si="8">O2/1.2</f>
        <v>0</v>
      </c>
      <c r="Q2">
        <v>475</v>
      </c>
      <c r="R2" s="2">
        <v>4700000</v>
      </c>
      <c r="S2" s="8"/>
      <c r="T2" s="8"/>
    </row>
    <row r="3" spans="1:20" x14ac:dyDescent="0.25">
      <c r="A3" s="4">
        <f t="shared" si="0"/>
        <v>0</v>
      </c>
      <c r="B3" s="4">
        <f t="shared" si="1"/>
        <v>413</v>
      </c>
      <c r="C3" s="4">
        <f t="shared" ref="C3:C15" si="9">B3*1.2</f>
        <v>495.59999999999997</v>
      </c>
      <c r="D3" s="4">
        <f t="shared" si="2"/>
        <v>594.71999999999991</v>
      </c>
      <c r="E3" s="5">
        <f t="shared" si="3"/>
        <v>4500000</v>
      </c>
      <c r="F3" s="10">
        <f t="shared" si="4"/>
        <v>10896</v>
      </c>
      <c r="G3" s="10">
        <f t="shared" si="5"/>
        <v>9080</v>
      </c>
      <c r="H3" s="10">
        <f t="shared" si="6"/>
        <v>7567</v>
      </c>
      <c r="I3" s="4" t="e">
        <f>#REF!</f>
        <v>#REF!</v>
      </c>
      <c r="J3" s="4">
        <f t="shared" si="7"/>
        <v>0</v>
      </c>
      <c r="O3">
        <v>0</v>
      </c>
      <c r="P3">
        <f t="shared" si="8"/>
        <v>0</v>
      </c>
      <c r="Q3">
        <v>413</v>
      </c>
      <c r="R3" s="2">
        <v>4500000</v>
      </c>
      <c r="S3" s="8"/>
      <c r="T3" s="8"/>
    </row>
    <row r="4" spans="1:20" x14ac:dyDescent="0.25">
      <c r="A4" s="4">
        <f t="shared" si="0"/>
        <v>0</v>
      </c>
      <c r="B4" s="4">
        <f t="shared" si="1"/>
        <v>483.33333333333337</v>
      </c>
      <c r="C4" s="4">
        <f t="shared" si="9"/>
        <v>580</v>
      </c>
      <c r="D4" s="4">
        <f t="shared" si="2"/>
        <v>696</v>
      </c>
      <c r="E4" s="5">
        <f t="shared" si="3"/>
        <v>4000000</v>
      </c>
      <c r="F4" s="10">
        <f t="shared" si="4"/>
        <v>8276</v>
      </c>
      <c r="G4" s="10">
        <f t="shared" si="5"/>
        <v>6897</v>
      </c>
      <c r="H4" s="10">
        <f t="shared" si="6"/>
        <v>5747</v>
      </c>
      <c r="I4" s="4" t="e">
        <f>#REF!</f>
        <v>#REF!</v>
      </c>
      <c r="J4" s="4">
        <f t="shared" si="7"/>
        <v>0</v>
      </c>
      <c r="O4">
        <v>0</v>
      </c>
      <c r="P4">
        <v>580</v>
      </c>
      <c r="Q4">
        <f t="shared" ref="Q2:Q12" si="10">P4/1.2</f>
        <v>483.33333333333337</v>
      </c>
      <c r="R4" s="2">
        <v>4000000</v>
      </c>
      <c r="S4" s="8"/>
      <c r="T4" s="8"/>
    </row>
    <row r="5" spans="1:20" x14ac:dyDescent="0.25">
      <c r="A5" s="4">
        <f t="shared" si="0"/>
        <v>0</v>
      </c>
      <c r="B5" s="4">
        <f t="shared" si="1"/>
        <v>705</v>
      </c>
      <c r="C5" s="4">
        <f t="shared" si="9"/>
        <v>846</v>
      </c>
      <c r="D5" s="4">
        <f t="shared" si="2"/>
        <v>1015.1999999999999</v>
      </c>
      <c r="E5" s="5">
        <f t="shared" si="3"/>
        <v>6985000</v>
      </c>
      <c r="F5" s="15">
        <f t="shared" si="4"/>
        <v>9908</v>
      </c>
      <c r="G5" s="15">
        <f t="shared" si="5"/>
        <v>8257</v>
      </c>
      <c r="H5" s="10">
        <f t="shared" si="6"/>
        <v>6880</v>
      </c>
      <c r="I5" s="4" t="e">
        <f>#REF!</f>
        <v>#REF!</v>
      </c>
      <c r="J5" s="4" t="str">
        <f t="shared" si="7"/>
        <v>06.09.22</v>
      </c>
      <c r="O5">
        <v>0</v>
      </c>
      <c r="P5">
        <f t="shared" si="8"/>
        <v>0</v>
      </c>
      <c r="Q5">
        <v>705</v>
      </c>
      <c r="R5" s="2">
        <f>6500000+455000+30000</f>
        <v>6985000</v>
      </c>
      <c r="S5" s="8" t="s">
        <v>21</v>
      </c>
      <c r="T5" s="8"/>
    </row>
    <row r="6" spans="1:20" x14ac:dyDescent="0.25">
      <c r="A6" s="4">
        <f t="shared" si="0"/>
        <v>0</v>
      </c>
      <c r="B6" s="4">
        <f t="shared" si="1"/>
        <v>430</v>
      </c>
      <c r="C6" s="4">
        <f t="shared" si="9"/>
        <v>516</v>
      </c>
      <c r="D6" s="4">
        <f t="shared" si="2"/>
        <v>619.19999999999993</v>
      </c>
      <c r="E6" s="5">
        <f t="shared" si="3"/>
        <v>4641000</v>
      </c>
      <c r="F6" s="15">
        <f t="shared" si="4"/>
        <v>10793</v>
      </c>
      <c r="G6" s="15">
        <f t="shared" si="5"/>
        <v>8994</v>
      </c>
      <c r="H6" s="10">
        <f t="shared" si="6"/>
        <v>7495</v>
      </c>
      <c r="I6" s="4" t="e">
        <f>#REF!</f>
        <v>#REF!</v>
      </c>
      <c r="J6" s="4" t="str">
        <f t="shared" si="7"/>
        <v>02.01.2025</v>
      </c>
      <c r="O6">
        <v>0</v>
      </c>
      <c r="P6">
        <f t="shared" si="8"/>
        <v>0</v>
      </c>
      <c r="Q6">
        <f>375+55</f>
        <v>430</v>
      </c>
      <c r="R6" s="2">
        <f>4350000+261000+30000</f>
        <v>4641000</v>
      </c>
      <c r="S6" s="8" t="s">
        <v>22</v>
      </c>
      <c r="T6" s="8"/>
    </row>
    <row r="7" spans="1:20" x14ac:dyDescent="0.25">
      <c r="A7" s="4">
        <f t="shared" si="0"/>
        <v>0</v>
      </c>
      <c r="B7" s="4">
        <f t="shared" si="1"/>
        <v>470.83333333333337</v>
      </c>
      <c r="C7" s="4">
        <f t="shared" si="9"/>
        <v>565</v>
      </c>
      <c r="D7" s="4">
        <f t="shared" si="2"/>
        <v>678</v>
      </c>
      <c r="E7" s="5">
        <f t="shared" si="3"/>
        <v>3300000</v>
      </c>
      <c r="F7" s="10">
        <f t="shared" si="4"/>
        <v>7009</v>
      </c>
      <c r="G7" s="10">
        <f t="shared" si="5"/>
        <v>5841</v>
      </c>
      <c r="H7" s="10">
        <f t="shared" si="6"/>
        <v>4867</v>
      </c>
      <c r="I7" s="4" t="e">
        <f>#REF!</f>
        <v>#REF!</v>
      </c>
      <c r="J7" s="4" t="str">
        <f t="shared" si="7"/>
        <v>15.02.24</v>
      </c>
      <c r="O7">
        <v>0</v>
      </c>
      <c r="P7">
        <v>565</v>
      </c>
      <c r="Q7">
        <f t="shared" si="10"/>
        <v>470.83333333333337</v>
      </c>
      <c r="R7" s="2">
        <v>3300000</v>
      </c>
      <c r="S7" s="8" t="s">
        <v>23</v>
      </c>
      <c r="T7" s="8"/>
    </row>
    <row r="8" spans="1:20" x14ac:dyDescent="0.25">
      <c r="A8" s="4">
        <f t="shared" si="0"/>
        <v>0</v>
      </c>
      <c r="B8" s="4">
        <f t="shared" si="1"/>
        <v>401.60484000000002</v>
      </c>
      <c r="C8" s="4">
        <f t="shared" si="9"/>
        <v>481.92580800000002</v>
      </c>
      <c r="D8" s="4">
        <f t="shared" si="2"/>
        <v>578.31096960000002</v>
      </c>
      <c r="E8" s="5">
        <f t="shared" si="3"/>
        <v>4322900</v>
      </c>
      <c r="F8" s="15">
        <f t="shared" si="4"/>
        <v>10764</v>
      </c>
      <c r="G8" s="15">
        <f t="shared" si="5"/>
        <v>8970</v>
      </c>
      <c r="H8" s="10">
        <f t="shared" si="6"/>
        <v>7475</v>
      </c>
      <c r="I8" s="4" t="e">
        <f>#REF!</f>
        <v>#REF!</v>
      </c>
      <c r="J8" s="4" t="str">
        <f t="shared" si="7"/>
        <v>26.04.24</v>
      </c>
      <c r="O8">
        <v>0</v>
      </c>
      <c r="P8">
        <f t="shared" si="8"/>
        <v>0</v>
      </c>
      <c r="Q8">
        <f>37.31*10.764</f>
        <v>401.60484000000002</v>
      </c>
      <c r="R8" s="2">
        <f>4012000+280900+30000</f>
        <v>4322900</v>
      </c>
      <c r="S8" s="8" t="s">
        <v>24</v>
      </c>
      <c r="T8" s="8"/>
    </row>
    <row r="9" spans="1:20" x14ac:dyDescent="0.25">
      <c r="A9" s="4">
        <f t="shared" si="0"/>
        <v>0</v>
      </c>
      <c r="B9" s="4">
        <f t="shared" si="1"/>
        <v>0</v>
      </c>
      <c r="C9" s="4">
        <f t="shared" si="9"/>
        <v>0</v>
      </c>
      <c r="D9" s="4">
        <f t="shared" si="2"/>
        <v>0</v>
      </c>
      <c r="E9" s="5">
        <f t="shared" si="3"/>
        <v>0</v>
      </c>
      <c r="F9" s="10" t="e">
        <f t="shared" si="4"/>
        <v>#DIV/0!</v>
      </c>
      <c r="G9" s="10" t="e">
        <f t="shared" si="5"/>
        <v>#DIV/0!</v>
      </c>
      <c r="H9" s="10" t="e">
        <f t="shared" si="6"/>
        <v>#DIV/0!</v>
      </c>
      <c r="I9" s="4" t="e">
        <f>#REF!</f>
        <v>#REF!</v>
      </c>
      <c r="J9" s="4">
        <f t="shared" si="7"/>
        <v>0</v>
      </c>
      <c r="O9">
        <v>0</v>
      </c>
      <c r="P9">
        <f t="shared" si="8"/>
        <v>0</v>
      </c>
      <c r="Q9">
        <f t="shared" si="10"/>
        <v>0</v>
      </c>
      <c r="R9" s="2">
        <v>0</v>
      </c>
      <c r="S9" s="8"/>
      <c r="T9" s="8"/>
    </row>
    <row r="10" spans="1:20" x14ac:dyDescent="0.25">
      <c r="A10" s="4">
        <f t="shared" si="0"/>
        <v>0</v>
      </c>
      <c r="B10" s="4">
        <f t="shared" si="1"/>
        <v>0</v>
      </c>
      <c r="C10" s="4">
        <f t="shared" si="9"/>
        <v>0</v>
      </c>
      <c r="D10" s="4">
        <f t="shared" si="2"/>
        <v>0</v>
      </c>
      <c r="E10" s="5">
        <f t="shared" si="3"/>
        <v>0</v>
      </c>
      <c r="F10" s="10" t="e">
        <f t="shared" si="4"/>
        <v>#DIV/0!</v>
      </c>
      <c r="G10" s="10" t="e">
        <f t="shared" si="5"/>
        <v>#DIV/0!</v>
      </c>
      <c r="H10" s="10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10"/>
        <v>0</v>
      </c>
      <c r="R10" s="2">
        <v>0</v>
      </c>
      <c r="S10" s="8"/>
      <c r="T10" s="8"/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9"/>
        <v>0</v>
      </c>
      <c r="D11" s="4">
        <f t="shared" si="2"/>
        <v>0</v>
      </c>
      <c r="E11" s="5">
        <f t="shared" si="3"/>
        <v>0</v>
      </c>
      <c r="F11" s="15" t="e">
        <f t="shared" si="4"/>
        <v>#DIV/0!</v>
      </c>
      <c r="G11" s="15" t="e">
        <f t="shared" si="5"/>
        <v>#DIV/0!</v>
      </c>
      <c r="H11" s="10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10"/>
        <v>0</v>
      </c>
      <c r="R11" s="2">
        <v>0</v>
      </c>
      <c r="S11" s="8"/>
      <c r="T11" s="8"/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5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10"/>
        <v>0</v>
      </c>
      <c r="R12" s="2">
        <v>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f t="shared" ref="Q13" si="12">P13/1.2</f>
        <v>0</v>
      </c>
      <c r="R13" s="2">
        <v>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5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4" t="e">
        <f t="shared" ref="H14:H15" si="17">ROUND((E14/D14),0)</f>
        <v>#DIV/0!</v>
      </c>
      <c r="I14" s="4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5">
        <f t="shared" si="14"/>
        <v>0</v>
      </c>
      <c r="F15" s="10" t="e">
        <f t="shared" si="15"/>
        <v>#DIV/0!</v>
      </c>
      <c r="G15" s="4" t="e">
        <f t="shared" si="16"/>
        <v>#DIV/0!</v>
      </c>
      <c r="H15" s="4" t="e">
        <f t="shared" si="17"/>
        <v>#DIV/0!</v>
      </c>
      <c r="I15" s="4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8"/>
      <c r="T15" s="8"/>
    </row>
    <row r="17" spans="7:24" x14ac:dyDescent="0.25">
      <c r="G17" t="s">
        <v>20</v>
      </c>
    </row>
    <row r="18" spans="7:24" x14ac:dyDescent="0.25">
      <c r="G18" t="s">
        <v>13</v>
      </c>
      <c r="H18">
        <v>679</v>
      </c>
      <c r="I18">
        <v>678.81</v>
      </c>
    </row>
    <row r="19" spans="7:24" x14ac:dyDescent="0.25">
      <c r="G19" t="s">
        <v>14</v>
      </c>
      <c r="H19">
        <v>815</v>
      </c>
      <c r="I19">
        <f>75.7*10.764</f>
        <v>814.83479999999997</v>
      </c>
      <c r="J19">
        <f>I19/H18</f>
        <v>1.2000512518409425</v>
      </c>
    </row>
    <row r="20" spans="7:24" x14ac:dyDescent="0.25">
      <c r="G20" t="s">
        <v>15</v>
      </c>
      <c r="H20">
        <v>9000</v>
      </c>
    </row>
    <row r="21" spans="7:24" x14ac:dyDescent="0.25">
      <c r="G21" t="s">
        <v>16</v>
      </c>
      <c r="H21">
        <f>H20*H18</f>
        <v>6111000</v>
      </c>
    </row>
    <row r="22" spans="7:24" x14ac:dyDescent="0.25">
      <c r="G22" s="6"/>
      <c r="H22" s="6"/>
    </row>
    <row r="24" spans="7:24" x14ac:dyDescent="0.25">
      <c r="P24" s="11"/>
      <c r="Q24" s="11"/>
      <c r="R24" s="13"/>
      <c r="T24" s="11"/>
      <c r="U24" s="11"/>
      <c r="V24" s="11"/>
      <c r="W24" s="11"/>
      <c r="X24" s="11"/>
    </row>
    <row r="25" spans="7:24" x14ac:dyDescent="0.25">
      <c r="O25">
        <v>4300000</v>
      </c>
      <c r="P25" s="11"/>
      <c r="Q25" s="14"/>
      <c r="R25" s="14"/>
      <c r="T25" s="14"/>
      <c r="U25" s="14"/>
      <c r="V25" s="11"/>
      <c r="W25" s="11"/>
      <c r="X25" s="11"/>
    </row>
    <row r="26" spans="7:24" x14ac:dyDescent="0.25">
      <c r="G26" t="s">
        <v>17</v>
      </c>
      <c r="O26">
        <f>O25/630</f>
        <v>6825.3968253968251</v>
      </c>
      <c r="P26" s="11"/>
      <c r="Q26" s="11"/>
      <c r="R26" s="11"/>
      <c r="T26" s="11"/>
      <c r="U26" s="11"/>
      <c r="V26" s="11"/>
      <c r="W26" s="11"/>
      <c r="X26" s="11"/>
    </row>
    <row r="27" spans="7:24" x14ac:dyDescent="0.25">
      <c r="G27" t="s">
        <v>18</v>
      </c>
      <c r="H27">
        <v>4950000</v>
      </c>
      <c r="P27" s="11"/>
      <c r="Q27" s="11"/>
      <c r="R27" s="11"/>
      <c r="T27" s="11"/>
      <c r="U27" s="11"/>
      <c r="V27" s="11"/>
      <c r="W27" s="11"/>
      <c r="X27" s="11"/>
    </row>
    <row r="28" spans="7:24" x14ac:dyDescent="0.25">
      <c r="G28" t="s">
        <v>19</v>
      </c>
      <c r="H28">
        <v>297000</v>
      </c>
      <c r="P28" s="11"/>
      <c r="Q28" s="11"/>
      <c r="R28" s="12"/>
      <c r="T28" s="12"/>
      <c r="U28" s="12"/>
      <c r="V28" s="11"/>
      <c r="W28" s="11"/>
      <c r="X28" s="11"/>
    </row>
    <row r="29" spans="7:24" x14ac:dyDescent="0.25">
      <c r="P29" s="11"/>
      <c r="Q29" s="11"/>
      <c r="R29" s="11"/>
      <c r="T29" s="11"/>
      <c r="U29" s="11"/>
      <c r="V29" s="11"/>
      <c r="W29" s="11"/>
      <c r="X29" s="11"/>
    </row>
    <row r="30" spans="7:24" x14ac:dyDescent="0.25">
      <c r="P30" s="11"/>
      <c r="Q30" s="11"/>
      <c r="R30" s="11"/>
      <c r="T30" s="11"/>
      <c r="U30" s="11"/>
      <c r="V30" s="11"/>
      <c r="W30" s="11"/>
      <c r="X30" s="11"/>
    </row>
    <row r="31" spans="7:24" x14ac:dyDescent="0.25">
      <c r="P31" s="11"/>
      <c r="Q31" s="11"/>
      <c r="R31" s="11"/>
      <c r="T31" s="11"/>
      <c r="U31" s="11"/>
      <c r="V31" s="11"/>
      <c r="W31" s="11"/>
      <c r="X31" s="11"/>
    </row>
    <row r="32" spans="7:24" x14ac:dyDescent="0.25">
      <c r="P32" s="11"/>
      <c r="Q32" s="11"/>
      <c r="R32" s="11"/>
      <c r="S32" s="6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S33" s="6"/>
      <c r="T33" s="11"/>
      <c r="U33" s="11"/>
      <c r="V33" s="11"/>
      <c r="W33" s="11"/>
      <c r="X33" s="11"/>
    </row>
    <row r="34" spans="16:24" x14ac:dyDescent="0.25">
      <c r="Q34" s="11"/>
      <c r="R34" s="11"/>
    </row>
    <row r="35" spans="16:24" x14ac:dyDescent="0.25">
      <c r="Q35" s="11"/>
      <c r="R35" s="11"/>
      <c r="T35" s="6"/>
    </row>
    <row r="36" spans="16:24" x14ac:dyDescent="0.25">
      <c r="P36" s="11"/>
      <c r="Q36" s="11"/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2025-02-08T04:06:01Z</dcterms:modified>
</cp:coreProperties>
</file>