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Andheri M V Road\Brijesh Kumar s Pandey\"/>
    </mc:Choice>
  </mc:AlternateContent>
  <xr:revisionPtr revIDLastSave="0" documentId="13_ncr:1_{B286216A-CC2A-40E9-9F78-288BA2BA52A1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" i="4" l="1"/>
  <c r="T2" i="4"/>
  <c r="I20" i="4"/>
  <c r="I28" i="4"/>
  <c r="J18" i="4"/>
  <c r="P8" i="4" l="1"/>
  <c r="Q8" i="4" s="1"/>
  <c r="P7" i="4"/>
  <c r="P6" i="4"/>
  <c r="Q5" i="4"/>
  <c r="Q4" i="4"/>
  <c r="P3" i="4"/>
  <c r="P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<sst xmlns="http://schemas.openxmlformats.org/spreadsheetml/2006/main" count="25" uniqueCount="22">
  <si>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</si>
  <si>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</si>
  <si>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</si>
  <si>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</si>
  <si>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</si>
  <si>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</si>
  <si>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</si>
  <si>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</si>
  <si>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</si>
  <si>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</si>
  <si>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</si>
  <si>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</si>
  <si>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</si>
  <si>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210 2 nd floor Bldg no 2 A Bldg Apnaghar CHS Ltd Near Saibaba temple Teli gali Andheri East Mumbai 400069</t>
  </si>
  <si>
    <t>bua</t>
  </si>
  <si>
    <t>rate</t>
  </si>
  <si>
    <t>fmv</t>
  </si>
  <si>
    <t>agreement  - 18.01.2025</t>
  </si>
  <si>
    <t>av</t>
  </si>
  <si>
    <t>sd</t>
  </si>
  <si>
    <t>rd</t>
  </si>
  <si>
    <t>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</si>
</sst>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CEDBC1-5CB4-4F25-B8AD-9BFDB051A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712EF-4447-4126-8423-C06A08C2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982CA-29B4-40F0-B300-AE8401C4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FE05F0-CE14-466F-A7C4-846C346C7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52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794CA-591F-4A89-8F09-67ABE18EF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4B6055-6585-4A72-90F9-77688891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F1" zoomScaleNormal="100" workbookViewId="0">
      <selection activeCell="O23" sqref="O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5">
        <f t="shared" ref="E2:E13" si="3">R2</f>
        <v>4300000</v>
      </c>
      <c r="F2" s="10">
        <f t="shared" ref="F2:F13" si="4">ROUND((E2/B2),0)</f>
        <v>19111</v>
      </c>
      <c r="G2" s="10">
        <f t="shared" ref="G2:G13" si="5">ROUND((E2/C2),0)</f>
        <v>15926</v>
      </c>
      <c r="H2" s="10">
        <f t="shared" ref="H2:H13" si="6">ROUND((E2/D2),0)</f>
        <v>13272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225</v>
      </c>
      <c r="R2" s="2">
        <f>4300000</f>
        <v>4300000</v>
      </c>
      <c r="S2" s="8"/>
      <c r="T2" s="2">
        <f>4300000+258000+30000</f>
        <v>4588000</v>
      </c>
    </row>
    <row r="3" spans="1:20" x14ac:dyDescent="0.25">
      <c r="A3" s="4">
        <f t="shared" si="0"/>
        <v>0</v>
      </c>
      <c r="B3" s="4">
        <f t="shared" si="1"/>
        <v>224</v>
      </c>
      <c r="C3" s="4">
        <f t="shared" ref="C3:C15" si="9">B3*1.2</f>
        <v>268.8</v>
      </c>
      <c r="D3" s="4">
        <f t="shared" si="2"/>
        <v>322.56</v>
      </c>
      <c r="E3" s="5">
        <f t="shared" si="3"/>
        <v>5200000</v>
      </c>
      <c r="F3" s="10">
        <f t="shared" si="4"/>
        <v>23214</v>
      </c>
      <c r="G3" s="15">
        <f t="shared" si="5"/>
        <v>19345</v>
      </c>
      <c r="H3" s="10">
        <f t="shared" si="6"/>
        <v>16121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224</v>
      </c>
      <c r="R3" s="2">
        <v>5200000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271.66666666666669</v>
      </c>
      <c r="C4" s="4">
        <f t="shared" si="9"/>
        <v>326</v>
      </c>
      <c r="D4" s="4">
        <f t="shared" si="2"/>
        <v>391.2</v>
      </c>
      <c r="E4" s="5">
        <f t="shared" si="3"/>
        <v>3000000</v>
      </c>
      <c r="F4" s="10">
        <f t="shared" si="4"/>
        <v>11043</v>
      </c>
      <c r="G4" s="15">
        <f t="shared" si="5"/>
        <v>9202</v>
      </c>
      <c r="H4" s="10">
        <f t="shared" si="6"/>
        <v>7669</v>
      </c>
      <c r="I4" s="4" t="e">
        <f>#REF!</f>
        <v>#REF!</v>
      </c>
      <c r="J4" s="4">
        <f t="shared" si="7"/>
        <v>0</v>
      </c>
      <c r="O4">
        <v>0</v>
      </c>
      <c r="P4">
        <v>326</v>
      </c>
      <c r="Q4">
        <f t="shared" ref="Q2:Q8" si="10">P4/1.2</f>
        <v>271.66666666666669</v>
      </c>
      <c r="R4" s="2">
        <v>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175</v>
      </c>
      <c r="C5" s="4">
        <f t="shared" si="9"/>
        <v>210</v>
      </c>
      <c r="D5" s="4">
        <f t="shared" si="2"/>
        <v>252</v>
      </c>
      <c r="E5" s="5">
        <f t="shared" si="3"/>
        <v>8000000</v>
      </c>
      <c r="F5" s="10">
        <f t="shared" si="4"/>
        <v>45714</v>
      </c>
      <c r="G5" s="10">
        <f t="shared" si="5"/>
        <v>38095</v>
      </c>
      <c r="H5" s="10">
        <f t="shared" si="6"/>
        <v>31746</v>
      </c>
      <c r="I5" s="4" t="e">
        <f>#REF!</f>
        <v>#REF!</v>
      </c>
      <c r="J5" s="4">
        <f t="shared" si="7"/>
        <v>0</v>
      </c>
      <c r="O5">
        <v>0</v>
      </c>
      <c r="P5">
        <v>210</v>
      </c>
      <c r="Q5">
        <f t="shared" si="10"/>
        <v>175</v>
      </c>
      <c r="R5" s="2">
        <v>8000000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180</v>
      </c>
      <c r="C6" s="4">
        <f t="shared" si="9"/>
        <v>216</v>
      </c>
      <c r="D6" s="4">
        <f t="shared" si="2"/>
        <v>259.2</v>
      </c>
      <c r="E6" s="5">
        <f t="shared" si="3"/>
        <v>9500000</v>
      </c>
      <c r="F6" s="10">
        <f t="shared" si="4"/>
        <v>52778</v>
      </c>
      <c r="G6" s="15">
        <f t="shared" si="5"/>
        <v>43981</v>
      </c>
      <c r="H6" s="10">
        <f t="shared" si="6"/>
        <v>36651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180</v>
      </c>
      <c r="R6" s="2">
        <v>9500000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225</v>
      </c>
      <c r="C7" s="4">
        <f t="shared" si="9"/>
        <v>270</v>
      </c>
      <c r="D7" s="4">
        <f t="shared" si="2"/>
        <v>324</v>
      </c>
      <c r="E7" s="5">
        <f t="shared" si="3"/>
        <v>6200000</v>
      </c>
      <c r="F7" s="10">
        <f t="shared" si="4"/>
        <v>27556</v>
      </c>
      <c r="G7" s="15">
        <f t="shared" si="5"/>
        <v>22963</v>
      </c>
      <c r="H7" s="10">
        <f t="shared" si="6"/>
        <v>19136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225</v>
      </c>
      <c r="R7" s="2">
        <v>6200000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270</v>
      </c>
      <c r="J18">
        <f>25.09*10.764</f>
        <v>270.06876</v>
      </c>
    </row>
    <row r="19" spans="7:24" x14ac:dyDescent="0.25">
      <c r="H19" t="s">
        <v>15</v>
      </c>
      <c r="I19">
        <v>16000</v>
      </c>
    </row>
    <row r="20" spans="7:24" x14ac:dyDescent="0.25">
      <c r="H20" t="s">
        <v>16</v>
      </c>
      <c r="I20">
        <f>I19*I18</f>
        <v>4320000</v>
      </c>
    </row>
    <row r="22" spans="7:24" x14ac:dyDescent="0.25">
      <c r="G22" s="6"/>
      <c r="H22" s="6"/>
    </row>
    <row r="24" spans="7:24" x14ac:dyDescent="0.25">
      <c r="H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18</v>
      </c>
      <c r="I25">
        <v>1800000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19</v>
      </c>
      <c r="I26">
        <v>190500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20</v>
      </c>
      <c r="I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f>SUM(I25:I27)</f>
        <v>2020500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21</v>
      </c>
      <c r="I29">
        <v>3171125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2025-02-06T10:05:35Z</dcterms:modified>
</cp:coreProperties>
</file>