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1" sheetId="13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/>
  <c r="P4"/>
  <c r="J4"/>
  <c r="I4"/>
  <c r="E4"/>
  <c r="G4" s="1"/>
  <c r="B4"/>
  <c r="C4" s="1"/>
  <c r="D4" s="1"/>
  <c r="A4"/>
  <c r="P3"/>
  <c r="J3"/>
  <c r="I3"/>
  <c r="E3"/>
  <c r="G3" s="1"/>
  <c r="B3"/>
  <c r="C3" s="1"/>
  <c r="D3" s="1"/>
  <c r="A3"/>
  <c r="Q2"/>
  <c r="J2"/>
  <c r="I2"/>
  <c r="E2"/>
  <c r="B2"/>
  <c r="A2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P9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D18" i="25"/>
  <c r="P15" i="4"/>
  <c r="Q15" s="1"/>
  <c r="B15" s="1"/>
  <c r="J15"/>
  <c r="I15"/>
  <c r="E15"/>
  <c r="A15"/>
  <c r="P14"/>
  <c r="Q14" s="1"/>
  <c r="B14" s="1"/>
  <c r="J14"/>
  <c r="I14"/>
  <c r="E14"/>
  <c r="A14"/>
  <c r="F2" l="1"/>
  <c r="G2"/>
  <c r="F3"/>
  <c r="F4"/>
  <c r="H2"/>
  <c r="H3"/>
  <c r="H4"/>
  <c r="C2"/>
  <c r="D2" s="1"/>
  <c r="F6"/>
  <c r="C6"/>
  <c r="F8"/>
  <c r="C8"/>
  <c r="F10"/>
  <c r="C10"/>
  <c r="F12"/>
  <c r="C12"/>
  <c r="F5"/>
  <c r="C5"/>
  <c r="F7"/>
  <c r="C7"/>
  <c r="F9"/>
  <c r="C9"/>
  <c r="F11"/>
  <c r="C11"/>
  <c r="F13"/>
  <c r="C13"/>
  <c r="F15"/>
  <c r="C15"/>
  <c r="F14"/>
  <c r="C14"/>
  <c r="G11" l="1"/>
  <c r="D11"/>
  <c r="H11" s="1"/>
  <c r="G7"/>
  <c r="D7"/>
  <c r="H7" s="1"/>
  <c r="G10"/>
  <c r="D10"/>
  <c r="H10" s="1"/>
  <c r="G6"/>
  <c r="D6"/>
  <c r="H6" s="1"/>
  <c r="G13"/>
  <c r="D13"/>
  <c r="H13" s="1"/>
  <c r="G9"/>
  <c r="D9"/>
  <c r="H9" s="1"/>
  <c r="G5"/>
  <c r="D5"/>
  <c r="H5" s="1"/>
  <c r="G12"/>
  <c r="D12"/>
  <c r="H12" s="1"/>
  <c r="G8"/>
  <c r="D8"/>
  <c r="H8" s="1"/>
  <c r="D14"/>
  <c r="H14" s="1"/>
  <c r="G14"/>
  <c r="G15"/>
  <c r="D15"/>
  <c r="H15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<sst xmlns="http://schemas.openxmlformats.org/spreadsheetml/2006/main" count="129" uniqueCount="98">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</sst>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0" xfId="0" applyFont="1" applyFill="1" applyBorder="1"/>
    <xf numFmtId="0" fontId="0" fillId="0" borderId="0" xfId="0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588065</xdr:colOff>
      <xdr:row>1</xdr:row>
      <xdr:rowOff>66261</xdr:rowOff>
    </xdr:from>
    <xdr:to>
      <xdr:col>10</xdr:col>
      <xdr:colOff>152643</xdr:colOff>
      <xdr:row>26</xdr:row>
      <xdr:rowOff>94836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8065" y="256761"/>
          <a:ext cx="5693708" cy="4791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447260</xdr:colOff>
      <xdr:row>1</xdr:row>
      <xdr:rowOff>33130</xdr:rowOff>
    </xdr:from>
    <xdr:to>
      <xdr:col>10</xdr:col>
      <xdr:colOff>52180</xdr:colOff>
      <xdr:row>17</xdr:row>
      <xdr:rowOff>109330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7260" y="223630"/>
          <a:ext cx="5734050" cy="3124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8" sqref="D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4.8554687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23835</v>
      </c>
      <c r="F2" s="48"/>
      <c r="G2" s="118" t="s">
        <v>76</v>
      </c>
      <c r="H2" s="119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21800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21800</v>
      </c>
      <c r="D5" s="33" t="s">
        <v>61</v>
      </c>
      <c r="E5" s="34">
        <f>ROUND(C5/10.764,0)</f>
        <v>2025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3540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18260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/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18260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21800</v>
      </c>
      <c r="D10" s="33" t="s">
        <v>61</v>
      </c>
      <c r="E10" s="34">
        <f>ROUND(C10/10.764,0)</f>
        <v>2025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2025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2025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0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60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/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679</v>
      </c>
      <c r="D17" s="30">
        <f>C17*E10</f>
        <v>1374975</v>
      </c>
      <c r="E17" s="30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>
        <f>C17*2000</f>
        <v>1358000</v>
      </c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C5" sqref="C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3800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1800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1800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3800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94</v>
      </c>
      <c r="B18" s="111"/>
      <c r="C18" s="112">
        <v>617</v>
      </c>
      <c r="D18" s="112"/>
      <c r="E18" s="49"/>
      <c r="F18" s="96"/>
      <c r="G18" s="50"/>
    </row>
    <row r="19" spans="1:8" ht="16.5">
      <c r="A19" s="97"/>
      <c r="B19" s="113"/>
      <c r="C19" s="90">
        <f>C18*C16</f>
        <v>2344600</v>
      </c>
      <c r="D19" s="96" t="s">
        <v>68</v>
      </c>
      <c r="E19" s="90"/>
      <c r="F19" s="121"/>
      <c r="G19" s="122"/>
      <c r="H19" s="37"/>
    </row>
    <row r="20" spans="1:8" ht="16.5">
      <c r="A20" s="97"/>
      <c r="B20" s="15">
        <f>C20*90%</f>
        <v>2004633</v>
      </c>
      <c r="C20" s="90">
        <f>C19*95%</f>
        <v>2227370</v>
      </c>
      <c r="D20" s="96" t="s">
        <v>24</v>
      </c>
      <c r="E20" s="91"/>
      <c r="F20" s="121"/>
      <c r="G20" s="122"/>
    </row>
    <row r="21" spans="1:8" ht="16.5">
      <c r="A21" s="97"/>
      <c r="B21" s="15"/>
      <c r="C21" s="90">
        <f>C19*80%</f>
        <v>1875680</v>
      </c>
      <c r="D21" s="96" t="s">
        <v>25</v>
      </c>
      <c r="E21" s="91"/>
      <c r="F21" s="121"/>
      <c r="G21" s="122"/>
    </row>
    <row r="22" spans="1:8" ht="16.5">
      <c r="A22" s="97"/>
      <c r="B22" s="15"/>
      <c r="C22" s="24"/>
      <c r="D22" s="24"/>
      <c r="E22" s="15"/>
      <c r="F22" s="96"/>
      <c r="G22" s="50"/>
    </row>
    <row r="23" spans="1:8" ht="16.5">
      <c r="A23" s="114" t="s">
        <v>26</v>
      </c>
      <c r="B23" s="115"/>
      <c r="C23" s="116">
        <f>C4*C18</f>
        <v>1234000</v>
      </c>
      <c r="D23" s="116">
        <f>D4*D18</f>
        <v>0</v>
      </c>
      <c r="E23" s="15"/>
      <c r="F23" s="110"/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4884.583333333333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E3" sqref="E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1000</v>
      </c>
      <c r="C2" s="4">
        <f t="shared" ref="C2:C4" si="2">B2*1.2</f>
        <v>1200</v>
      </c>
      <c r="D2" s="4">
        <f t="shared" ref="D2:D4" si="3">C2*1.2</f>
        <v>1440</v>
      </c>
      <c r="E2" s="5">
        <f t="shared" ref="E2:E4" si="4">R2</f>
        <v>5000000</v>
      </c>
      <c r="F2" s="4">
        <f t="shared" ref="F2:F4" si="5">ROUND((E2/B2),0)</f>
        <v>5000</v>
      </c>
      <c r="G2" s="4">
        <f t="shared" ref="G2:G4" si="6">ROUND((E2/C2),0)</f>
        <v>4167</v>
      </c>
      <c r="H2" s="4">
        <f t="shared" ref="H2:H4" si="7">ROUND((E2/D2),0)</f>
        <v>3472</v>
      </c>
      <c r="I2" s="4">
        <f t="shared" ref="I2:I4" si="8">T2</f>
        <v>0</v>
      </c>
      <c r="J2" s="4">
        <f t="shared" ref="J2:J4" si="9">U2</f>
        <v>0</v>
      </c>
      <c r="K2" s="48"/>
      <c r="L2" s="48"/>
      <c r="M2" s="48"/>
      <c r="N2" s="48"/>
      <c r="O2" s="48">
        <v>0</v>
      </c>
      <c r="P2" s="48">
        <v>1200</v>
      </c>
      <c r="Q2" s="48">
        <f t="shared" ref="Q2:Q4" si="10">P2/1.2</f>
        <v>1000</v>
      </c>
      <c r="R2" s="2">
        <v>5000000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606</v>
      </c>
      <c r="C3" s="4">
        <f t="shared" si="2"/>
        <v>727.19999999999993</v>
      </c>
      <c r="D3" s="4">
        <f t="shared" si="3"/>
        <v>872.63999999999987</v>
      </c>
      <c r="E3" s="5">
        <f t="shared" si="4"/>
        <v>3500000</v>
      </c>
      <c r="F3" s="4">
        <f t="shared" si="5"/>
        <v>5776</v>
      </c>
      <c r="G3" s="4">
        <f t="shared" si="6"/>
        <v>4813</v>
      </c>
      <c r="H3" s="4">
        <f t="shared" si="7"/>
        <v>4011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f>O3/1.2</f>
        <v>0</v>
      </c>
      <c r="Q3" s="48">
        <v>606</v>
      </c>
      <c r="R3" s="2">
        <v>3500000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>O4/1.2</f>
        <v>0</v>
      </c>
      <c r="Q4" s="48">
        <f t="shared" si="10"/>
        <v>0</v>
      </c>
      <c r="R4" s="2">
        <v>0</v>
      </c>
      <c r="S4" s="2"/>
      <c r="T4" s="2"/>
    </row>
    <row r="5" spans="1:35">
      <c r="A5" s="4">
        <f t="shared" ref="A5:A13" si="11">N5</f>
        <v>0</v>
      </c>
      <c r="B5" s="4">
        <f t="shared" ref="B5:B13" si="12">Q5</f>
        <v>0</v>
      </c>
      <c r="C5" s="4">
        <f t="shared" ref="C5:C13" si="13">B5*1.2</f>
        <v>0</v>
      </c>
      <c r="D5" s="4">
        <f t="shared" ref="D5:D13" si="14">C5*1.2</f>
        <v>0</v>
      </c>
      <c r="E5" s="5">
        <f t="shared" ref="E5:E13" si="15">R5</f>
        <v>0</v>
      </c>
      <c r="F5" s="4" t="e">
        <f t="shared" ref="F5:F13" si="16">ROUND((E5/B5),0)</f>
        <v>#DIV/0!</v>
      </c>
      <c r="G5" s="4" t="e">
        <f t="shared" ref="G5:G13" si="17">ROUND((E5/C5),0)</f>
        <v>#DIV/0!</v>
      </c>
      <c r="H5" s="4" t="e">
        <f t="shared" ref="H5:H13" si="18">ROUND((E5/D5),0)</f>
        <v>#DIV/0!</v>
      </c>
      <c r="I5" s="4">
        <f t="shared" ref="I5:I13" si="19">T5</f>
        <v>0</v>
      </c>
      <c r="J5" s="4">
        <f t="shared" ref="J5:J13" si="20">U5</f>
        <v>0</v>
      </c>
      <c r="K5" s="48"/>
      <c r="L5" s="48"/>
      <c r="M5" s="48"/>
      <c r="N5" s="48"/>
      <c r="O5" s="48">
        <v>0</v>
      </c>
      <c r="P5" s="48">
        <f t="shared" ref="P5:P7" si="21">O5/1.2</f>
        <v>0</v>
      </c>
      <c r="Q5" s="48">
        <f t="shared" ref="Q5:Q13" si="22">P5/1.2</f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48"/>
      <c r="L6" s="48"/>
      <c r="M6" s="48"/>
      <c r="N6" s="48"/>
      <c r="O6" s="48">
        <v>0</v>
      </c>
      <c r="P6" s="48">
        <f t="shared" si="21"/>
        <v>0</v>
      </c>
      <c r="Q6" s="48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48"/>
      <c r="L7" s="48"/>
      <c r="M7" s="48"/>
      <c r="N7" s="48"/>
      <c r="O7" s="48">
        <v>0</v>
      </c>
      <c r="P7" s="48">
        <f t="shared" si="21"/>
        <v>0</v>
      </c>
      <c r="Q7" s="48">
        <f t="shared" si="22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48"/>
      <c r="L8" s="48"/>
      <c r="M8" s="48"/>
      <c r="N8" s="48"/>
      <c r="O8" s="48">
        <v>0</v>
      </c>
      <c r="P8" s="48">
        <f>O8/1.2</f>
        <v>0</v>
      </c>
      <c r="Q8" s="48">
        <f t="shared" si="22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22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48"/>
      <c r="L10" s="48"/>
      <c r="M10" s="48"/>
      <c r="N10" s="48"/>
      <c r="O10" s="48">
        <v>0</v>
      </c>
      <c r="P10" s="48">
        <f t="shared" ref="P10:P11" si="23">O10/1.2</f>
        <v>0</v>
      </c>
      <c r="Q10" s="48">
        <f t="shared" si="22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K11" s="48"/>
      <c r="L11" s="48"/>
      <c r="M11" s="48"/>
      <c r="N11" s="48"/>
      <c r="O11" s="48">
        <v>0</v>
      </c>
      <c r="P11" s="48">
        <f t="shared" si="23"/>
        <v>0</v>
      </c>
      <c r="Q11" s="48">
        <f t="shared" si="22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K12" s="48"/>
      <c r="L12" s="48"/>
      <c r="M12" s="48"/>
      <c r="N12" s="48"/>
      <c r="O12" s="48">
        <v>0</v>
      </c>
      <c r="P12" s="48">
        <f>O12/1.2</f>
        <v>0</v>
      </c>
      <c r="Q12" s="48">
        <f t="shared" si="22"/>
        <v>0</v>
      </c>
      <c r="R12" s="2">
        <v>0</v>
      </c>
      <c r="S12" s="2"/>
      <c r="V12" s="45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K13" s="48"/>
      <c r="L13" s="48"/>
      <c r="M13" s="48"/>
      <c r="N13" s="48"/>
      <c r="O13" s="48">
        <v>0</v>
      </c>
      <c r="P13" s="48">
        <f>O13/1.2</f>
        <v>0</v>
      </c>
      <c r="Q13" s="48">
        <f t="shared" si="22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48">
        <v>0</v>
      </c>
      <c r="P19" s="48">
        <f>O19/1.2</f>
        <v>0</v>
      </c>
      <c r="Q19" s="48">
        <f t="shared" ref="Q19" si="46">P19/1.2</f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F11" sqref="F11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A2" zoomScale="130" zoomScaleNormal="130" workbookViewId="0">
      <selection activeCell="G6" sqref="G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2025-02-04T07:50:37Z</dcterms:modified>
</cp:coreProperties>
</file>