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E48A542-9D5F-4265-ADAA-240C0413E02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C17" i="1" l="1"/>
  <c r="C19" i="1" l="1"/>
  <c r="C18" i="1"/>
  <c r="D29" i="1"/>
  <c r="H29" i="1"/>
  <c r="C29" i="1"/>
  <c r="H28" i="1"/>
  <c r="B28" i="1"/>
  <c r="C28" i="1"/>
  <c r="B27" i="1"/>
  <c r="C27" i="1"/>
  <c r="H35" i="1"/>
  <c r="B35" i="1"/>
  <c r="C35" i="1"/>
  <c r="C34" i="1"/>
  <c r="F8" i="1"/>
  <c r="H34" i="1"/>
  <c r="B20" i="1"/>
  <c r="E7" i="1"/>
  <c r="G6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H36" i="1"/>
  <c r="B17" i="1"/>
  <c r="I27" i="1"/>
  <c r="F27" i="1"/>
  <c r="B19" i="1" l="1"/>
  <c r="B18" i="1"/>
  <c r="F28" i="1"/>
  <c r="G28" i="1"/>
  <c r="F29" i="1"/>
  <c r="G29" i="1"/>
  <c r="F30" i="1"/>
  <c r="B21" i="1" l="1"/>
  <c r="I28" i="1"/>
  <c r="H30" i="1" l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<sst xmlns="http://schemas.openxmlformats.org/spreadsheetml/2006/main" count="36" uniqueCount="28">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</sst>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105981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7E978-6D67-49DB-8D7A-AAD46F80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0381" cy="7992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105981</xdr:colOff>
      <xdr:row>38</xdr:row>
      <xdr:rowOff>143905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DF161F-B9E0-40ED-890D-A0280150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40381" cy="7382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40</xdr:row>
      <xdr:rowOff>77274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BF7C3-E0C7-4316-9E9E-37B2E4950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769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248961</xdr:colOff>
      <xdr:row>43</xdr:row>
      <xdr:rowOff>39249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F2849-5DDB-48E0-95D5-608E5620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2961" cy="823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14200</v>
      </c>
      <c r="C3" s="17"/>
      <c r="D3" s="10"/>
      <c r="E3">
        <v>2000</v>
      </c>
      <c r="F3" s="3">
        <v>2025</v>
      </c>
      <c r="G3" s="4">
        <f>F3-E3</f>
        <v>25</v>
      </c>
      <c r="L3" s="3"/>
      <c r="M3" s="4"/>
    </row>
    <row r="4" spans="1:17" ht="33" x14ac:dyDescent="0.3">
      <c r="A4" s="52" t="s">
        <v>1</v>
      </c>
      <c r="B4" s="51">
        <v>2500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11700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2500</v>
      </c>
      <c r="C6" s="17"/>
      <c r="D6" s="50"/>
      <c r="E6" s="61">
        <v>431</v>
      </c>
      <c r="F6" s="3">
        <v>616</v>
      </c>
      <c r="G6" s="14">
        <f>F6/E6</f>
        <v>1.4292343387470998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25</v>
      </c>
      <c r="C7" s="18"/>
      <c r="D7" s="55"/>
      <c r="E7" s="56">
        <f>E6*1.2</f>
        <v>517.19999999999993</v>
      </c>
      <c r="F7" s="3">
        <v>9000</v>
      </c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35</v>
      </c>
      <c r="C8" s="18"/>
      <c r="D8" s="55"/>
      <c r="E8" s="56"/>
      <c r="F8" s="37">
        <f>F7*F6</f>
        <v>5544000</v>
      </c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37.5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0.375</v>
      </c>
      <c r="C11" s="28"/>
      <c r="D11" s="58"/>
      <c r="E11" s="5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937.5</v>
      </c>
      <c r="C12" s="19"/>
      <c r="D12" s="59"/>
      <c r="E12" s="56">
        <v>489</v>
      </c>
      <c r="F12">
        <f>150+33+74+10+82+77+19+13</f>
        <v>458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1562.5</v>
      </c>
      <c r="C13" s="19"/>
      <c r="D13" s="60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11700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13262.5</v>
      </c>
      <c r="C15" s="17">
        <v>13300</v>
      </c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431</v>
      </c>
      <c r="C16" s="29">
        <v>431</v>
      </c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4">
        <f>B15*B16</f>
        <v>5716137.5</v>
      </c>
      <c r="C17" s="20">
        <f>C16*C15</f>
        <v>5732300</v>
      </c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4">
        <f>B17*0.98</f>
        <v>5601814.75</v>
      </c>
      <c r="C18" s="20">
        <f>C17*0.98</f>
        <v>5617654</v>
      </c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4">
        <f>B17*0.8</f>
        <v>4572910</v>
      </c>
      <c r="C19" s="20">
        <f>C17*0.8</f>
        <v>4585840</v>
      </c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517*B4</f>
        <v>1292500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B18*0.03/12</f>
        <v>14004.536875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f>C27/1.2</f>
        <v>458.33333333333337</v>
      </c>
      <c r="C27" s="8">
        <f>D27/1.2</f>
        <v>550</v>
      </c>
      <c r="D27" s="8">
        <v>660</v>
      </c>
      <c r="E27" s="8">
        <v>7000000</v>
      </c>
      <c r="F27" s="10">
        <f t="shared" ref="F27:F30" si="0">E27/B27</f>
        <v>15272.727272727272</v>
      </c>
      <c r="G27" s="10">
        <f>E27/C27</f>
        <v>12727.272727272728</v>
      </c>
      <c r="H27" s="10">
        <f>E27/D27</f>
        <v>10606.060606060606</v>
      </c>
      <c r="I27" s="8">
        <f>C27/B27</f>
        <v>1.2</v>
      </c>
      <c r="J27" s="15"/>
    </row>
    <row r="28" spans="1:14" ht="17.25" x14ac:dyDescent="0.3">
      <c r="B28" s="9">
        <f>C28/1.2</f>
        <v>472.22222222222229</v>
      </c>
      <c r="C28" s="8">
        <f>D28/1.2</f>
        <v>566.66666666666674</v>
      </c>
      <c r="D28" s="8">
        <v>680</v>
      </c>
      <c r="E28" s="8">
        <v>7600000</v>
      </c>
      <c r="F28" s="10">
        <f t="shared" si="0"/>
        <v>16094.117647058822</v>
      </c>
      <c r="G28" s="10">
        <f>E28/C28</f>
        <v>13411.764705882351</v>
      </c>
      <c r="H28" s="10">
        <f>E28/D28</f>
        <v>11176.470588235294</v>
      </c>
      <c r="I28" s="8">
        <f>C28/B28</f>
        <v>1.2</v>
      </c>
      <c r="J28" s="15"/>
    </row>
    <row r="29" spans="1:14" x14ac:dyDescent="0.25">
      <c r="B29" s="9">
        <v>410</v>
      </c>
      <c r="C29" s="8">
        <f>B29*1.2</f>
        <v>492</v>
      </c>
      <c r="D29" s="8">
        <f>C29*1.3</f>
        <v>639.6</v>
      </c>
      <c r="E29" s="8">
        <v>7200000</v>
      </c>
      <c r="F29" s="10">
        <f t="shared" si="0"/>
        <v>17560.975609756097</v>
      </c>
      <c r="G29" s="10">
        <f t="shared" ref="G29:G30" si="1">E29/C29</f>
        <v>14634.146341463415</v>
      </c>
      <c r="H29" s="10">
        <f>E29/D29</f>
        <v>11257.03564727955</v>
      </c>
      <c r="I29" s="8">
        <f>C29/B29</f>
        <v>1.2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v>355</v>
      </c>
      <c r="C34" s="8">
        <f>B34*1.2</f>
        <v>426</v>
      </c>
      <c r="D34" s="8">
        <v>490</v>
      </c>
      <c r="E34" s="8">
        <v>4450000</v>
      </c>
      <c r="F34" s="8">
        <f>E34/B34</f>
        <v>12535.211267605633</v>
      </c>
      <c r="G34" s="8">
        <f>E34/C34</f>
        <v>10446.009389671361</v>
      </c>
      <c r="H34" s="10">
        <f>E34/D34</f>
        <v>9081.6326530612241</v>
      </c>
      <c r="I34" s="62">
        <f>B15/F34</f>
        <v>1.0580196629213483</v>
      </c>
      <c r="J34" s="6"/>
    </row>
    <row r="35" spans="2:11" x14ac:dyDescent="0.25">
      <c r="B35" s="9">
        <f>C35/1.2</f>
        <v>479.16666666666669</v>
      </c>
      <c r="C35" s="8">
        <f>D35/1.2</f>
        <v>575</v>
      </c>
      <c r="D35" s="8">
        <v>690</v>
      </c>
      <c r="E35" s="8">
        <v>5500000</v>
      </c>
      <c r="F35" s="8">
        <f>E35/B35</f>
        <v>11478.260869565216</v>
      </c>
      <c r="G35" s="8">
        <f>E35/C35</f>
        <v>9565.217391304348</v>
      </c>
      <c r="H35" s="10">
        <f>E35/D35</f>
        <v>7971.014492753623</v>
      </c>
      <c r="I35" s="62">
        <f>B15/F35</f>
        <v>1.1554450757575758</v>
      </c>
    </row>
    <row r="36" spans="2:11" x14ac:dyDescent="0.25">
      <c r="B36" s="9"/>
      <c r="C36" s="8"/>
      <c r="D36" s="8"/>
      <c r="E36" s="8">
        <v>8059000</v>
      </c>
      <c r="F36" s="8" t="e">
        <f>E36/B36</f>
        <v>#DIV/0!</v>
      </c>
      <c r="G36" s="8" t="e">
        <f>E36/C36</f>
        <v>#DIV/0!</v>
      </c>
      <c r="H36" s="10" t="e">
        <f>B15/F36</f>
        <v>#DIV/0!</v>
      </c>
    </row>
    <row r="37" spans="2:11" x14ac:dyDescent="0.25">
      <c r="B37" s="8"/>
      <c r="C37" s="8"/>
      <c r="D37" s="42"/>
      <c r="E37" s="42">
        <v>12800000</v>
      </c>
      <c r="F37" s="8" t="e">
        <f>E37/B37</f>
        <v>#DIV/0!</v>
      </c>
      <c r="G37" s="42" t="e">
        <f>E37/C37</f>
        <v>#DIV/0!</v>
      </c>
      <c r="H37" s="10" t="e">
        <f>B16/F37</f>
        <v>#DIV/0!</v>
      </c>
      <c r="K37" s="6"/>
    </row>
    <row r="38" spans="2:11" x14ac:dyDescent="0.25">
      <c r="B38" s="8"/>
      <c r="C38" s="42"/>
      <c r="D38" s="42"/>
      <c r="E38" s="42"/>
      <c r="F38" s="42"/>
      <c r="G38" s="42" t="e">
        <f>E38/C38</f>
        <v>#DIV/0!</v>
      </c>
      <c r="H38" s="8"/>
    </row>
    <row r="39" spans="2:11" ht="15.75" x14ac:dyDescent="0.25">
      <c r="B39" s="38"/>
      <c r="C39" s="8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39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1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2025-02-08T10:50:06Z</dcterms:modified>
</cp:coreProperties>
</file>