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08C7F4D-1A34-4869-8B93-F7CCDFC3E33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F7" i="1"/>
  <c r="F36" i="1"/>
  <c r="C36" i="1"/>
  <c r="B36" i="1"/>
  <c r="F35" i="1"/>
  <c r="C35" i="1"/>
  <c r="B35" i="1"/>
  <c r="C34" i="1"/>
  <c r="F34" i="1"/>
  <c r="B34" i="1"/>
  <c r="E7" i="1"/>
  <c r="E6" i="1"/>
  <c r="G38" i="1" l="1"/>
  <c r="G37" i="1"/>
  <c r="G36" i="1"/>
  <c r="G35" i="1"/>
  <c r="G34" i="1"/>
  <c r="I29" i="1" l="1"/>
  <c r="G27" i="1"/>
  <c r="H27" i="1"/>
  <c r="I30" i="1"/>
  <c r="B10" i="1"/>
  <c r="B11" i="1" s="1"/>
  <c r="B8" i="1"/>
  <c r="B6" i="1"/>
  <c r="B5" i="1"/>
  <c r="B14" i="1" s="1"/>
  <c r="B12" i="1" l="1"/>
  <c r="B13" i="1" s="1"/>
  <c r="D36" i="1"/>
  <c r="D34" i="1"/>
  <c r="B15" i="1" l="1"/>
  <c r="H35" i="1" l="1"/>
  <c r="H36" i="1"/>
  <c r="H34" i="1"/>
  <c r="B17" i="1"/>
  <c r="B18" i="1" s="1"/>
  <c r="I27" i="1"/>
  <c r="F27" i="1"/>
  <c r="B21" i="1" l="1"/>
  <c r="B19" i="1"/>
  <c r="F28" i="1"/>
  <c r="G28" i="1"/>
  <c r="F29" i="1"/>
  <c r="G29" i="1"/>
  <c r="F30" i="1"/>
  <c r="G30" i="1"/>
  <c r="I28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<sst xmlns="http://schemas.openxmlformats.org/spreadsheetml/2006/main" count="36" uniqueCount="28">
  <si>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</si>
  <si>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</si>
  <si>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</si>
  <si>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</si>
  <si>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</si>
  <si>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</si>
  <si>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</si>
  <si>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</si>
  <si>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</si>
  <si>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</si>
  <si>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</si>
  <si>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</si>
  <si>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</si>
  <si>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</si>
  <si>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</si>
  <si>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</si>
  <si>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</si>
  <si>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</si>
  <si>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</si>
  <si>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</si>
  <si>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</si>
  <si>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</si>
  <si>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</si>
  <si>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</si>
  <si>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DV</t>
  </si>
  <si>
    <t>RV</t>
  </si>
  <si>
    <t>SBA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</si>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</sst>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16" fillId="2" borderId="0" xfId="0" applyNumberFormat="1" applyFont="1" applyFill="1"/>
    <xf numFmtId="0" fontId="16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134560</xdr:colOff>
      <xdr:row>43</xdr:row>
      <xdr:rowOff>124986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646BA-FCF4-4CB2-9B6D-AFF071C81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68960" cy="8316486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163139</xdr:colOff>
      <xdr:row>41</xdr:row>
      <xdr:rowOff>182090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6F28D7-9B12-4682-B508-9FFBBD5AB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97539" cy="799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41</xdr:row>
      <xdr:rowOff>20143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CAFF4-1ED8-4F5E-91A6-6433C23CC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8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B5" sqref="B5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24000</v>
      </c>
      <c r="C3" s="17"/>
      <c r="D3" s="10"/>
      <c r="E3">
        <v>2017</v>
      </c>
      <c r="F3" s="3">
        <v>2025</v>
      </c>
      <c r="G3" s="4">
        <f>F3-E3</f>
        <v>8</v>
      </c>
      <c r="L3" s="3"/>
      <c r="M3" s="4"/>
    </row>
    <row r="4" spans="1:17" ht="33" x14ac:dyDescent="0.3">
      <c r="A4" s="18" t="s">
        <v>1</v>
      </c>
      <c r="B4" s="26">
        <v>2800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21200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2800</v>
      </c>
      <c r="C6" s="17"/>
      <c r="D6" s="10"/>
      <c r="E6" s="44">
        <f>60.74*10.764</f>
        <v>653.80535999999995</v>
      </c>
      <c r="F6" s="3"/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>
        <f>57.1*10.764</f>
        <v>614.62439999999992</v>
      </c>
      <c r="F7" s="3">
        <f>E7*1.1</f>
        <v>676.08683999999994</v>
      </c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/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27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2800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21200</v>
      </c>
      <c r="C14" s="17"/>
      <c r="D14" s="10"/>
      <c r="E14" s="6"/>
      <c r="F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24000</v>
      </c>
      <c r="C15" s="17"/>
      <c r="D15" s="10"/>
      <c r="E15" s="6"/>
      <c r="F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615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14760000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25</v>
      </c>
      <c r="B18" s="23">
        <f>B17*0.98</f>
        <v>14464800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24</v>
      </c>
      <c r="B19" s="23">
        <f>B17*0.8</f>
        <v>11808000</v>
      </c>
      <c r="C19" s="23"/>
      <c r="D19" s="10"/>
      <c r="E19" s="5"/>
      <c r="F19" s="33"/>
      <c r="G19" s="5"/>
      <c r="H19" s="6"/>
      <c r="M19" s="5"/>
      <c r="N19" s="6"/>
    </row>
    <row r="20" spans="1:14" ht="18.75" x14ac:dyDescent="0.3">
      <c r="A20" s="16" t="s">
        <v>12</v>
      </c>
      <c r="B20" s="24">
        <f>676*B4</f>
        <v>1892800</v>
      </c>
      <c r="C20" s="17"/>
      <c r="D20" s="10"/>
      <c r="E20" s="53"/>
      <c r="F20" s="53"/>
      <c r="G20" s="54"/>
    </row>
    <row r="21" spans="1:14" ht="16.5" x14ac:dyDescent="0.3">
      <c r="A21" s="19" t="s">
        <v>16</v>
      </c>
      <c r="B21" s="24">
        <f>B17*0.025/12</f>
        <v>30750</v>
      </c>
      <c r="C21" s="36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26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517</v>
      </c>
      <c r="C27" s="8"/>
      <c r="D27" s="8"/>
      <c r="E27" s="8">
        <v>13800000</v>
      </c>
      <c r="F27" s="10">
        <f t="shared" ref="F27:F30" si="0">E27/B27</f>
        <v>26692.456479690522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ht="17.25" x14ac:dyDescent="0.3">
      <c r="B28" s="9">
        <v>651</v>
      </c>
      <c r="C28" s="8"/>
      <c r="D28" s="8"/>
      <c r="E28" s="8">
        <v>17400000</v>
      </c>
      <c r="F28" s="10">
        <f t="shared" si="0"/>
        <v>26728.11059907834</v>
      </c>
      <c r="G28" s="10" t="e">
        <f>E28/C28</f>
        <v>#DIV/0!</v>
      </c>
      <c r="H28" s="10" t="e">
        <f>E28/#REF!</f>
        <v>#REF!</v>
      </c>
      <c r="I28" s="8">
        <f>C28/B28</f>
        <v>0</v>
      </c>
      <c r="J28" s="15"/>
    </row>
    <row r="29" spans="1:14" x14ac:dyDescent="0.25">
      <c r="B29" s="9">
        <v>654</v>
      </c>
      <c r="C29" s="8"/>
      <c r="D29" s="8"/>
      <c r="E29" s="8">
        <v>16200000</v>
      </c>
      <c r="F29" s="10">
        <f t="shared" si="0"/>
        <v>24770.642201834864</v>
      </c>
      <c r="G29" s="10" t="e">
        <f t="shared" ref="G29:G30" si="1">E29/C29</f>
        <v>#DIV/0!</v>
      </c>
      <c r="H29" s="10" t="e">
        <f>E29/#REF!</f>
        <v>#REF!</v>
      </c>
      <c r="I29" s="8">
        <f>C29/B29</f>
        <v>0</v>
      </c>
    </row>
    <row r="30" spans="1:14" x14ac:dyDescent="0.25">
      <c r="B30" s="9"/>
      <c r="C30" s="8"/>
      <c r="D30" s="8"/>
      <c r="E30" s="8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/>
      <c r="C32" s="8"/>
      <c r="D32" s="8"/>
      <c r="E32" s="10"/>
      <c r="F32" s="10"/>
      <c r="G32" s="10"/>
      <c r="H32" s="10"/>
      <c r="I32" s="8"/>
    </row>
    <row r="33" spans="2:11" x14ac:dyDescent="0.25">
      <c r="B33" s="9" t="s">
        <v>15</v>
      </c>
      <c r="C33" s="8" t="s">
        <v>20</v>
      </c>
      <c r="D33" s="8" t="s">
        <v>26</v>
      </c>
      <c r="E33" s="8" t="s">
        <v>11</v>
      </c>
      <c r="F33" s="8" t="s">
        <v>17</v>
      </c>
      <c r="G33" s="8" t="s">
        <v>18</v>
      </c>
    </row>
    <row r="34" spans="2:11" x14ac:dyDescent="0.25">
      <c r="B34" s="8">
        <f>57.81*10.764</f>
        <v>622.26684</v>
      </c>
      <c r="C34" s="8">
        <f>B34*1.1</f>
        <v>684.49352400000009</v>
      </c>
      <c r="D34" s="8">
        <f t="shared" ref="D34:D36" si="2">C34/B34</f>
        <v>1.1000000000000001</v>
      </c>
      <c r="E34" s="8">
        <v>14159556</v>
      </c>
      <c r="F34" s="8">
        <f>E34/B34</f>
        <v>22754.797604191797</v>
      </c>
      <c r="G34" s="8">
        <f>E34/C34</f>
        <v>20686.179640174356</v>
      </c>
      <c r="H34" s="10">
        <f>B15/F34</f>
        <v>1.0547226311333491</v>
      </c>
      <c r="I34" s="49"/>
      <c r="J34" s="6"/>
    </row>
    <row r="35" spans="2:11" x14ac:dyDescent="0.25">
      <c r="B35" s="8">
        <f>37*10.764</f>
        <v>398.26799999999997</v>
      </c>
      <c r="C35" s="8">
        <f>B35*1.1</f>
        <v>438.09480000000002</v>
      </c>
      <c r="D35" s="8"/>
      <c r="E35" s="8">
        <v>8791321</v>
      </c>
      <c r="F35" s="8">
        <f>E35/B35</f>
        <v>22073.882410838934</v>
      </c>
      <c r="G35" s="8">
        <f>E35/C35</f>
        <v>20067.165828035391</v>
      </c>
      <c r="H35" s="10">
        <f>B15/F35</f>
        <v>1.0872577625137336</v>
      </c>
    </row>
    <row r="36" spans="2:11" x14ac:dyDescent="0.25">
      <c r="B36" s="8">
        <f>70.86*10.764</f>
        <v>762.73703999999998</v>
      </c>
      <c r="C36" s="8">
        <f>B36*1.1</f>
        <v>839.01074400000005</v>
      </c>
      <c r="D36" s="8">
        <f t="shared" si="2"/>
        <v>1.1000000000000001</v>
      </c>
      <c r="E36" s="8">
        <v>17099834</v>
      </c>
      <c r="F36" s="8">
        <f>E36/B36</f>
        <v>22419.042347805738</v>
      </c>
      <c r="G36" s="8">
        <f>E36/C36</f>
        <v>20380.947588914307</v>
      </c>
      <c r="H36" s="10">
        <f>B15/F36</f>
        <v>1.0705185184838637</v>
      </c>
    </row>
    <row r="37" spans="2:11" x14ac:dyDescent="0.25">
      <c r="B37" s="8"/>
      <c r="C37" s="52"/>
      <c r="D37" s="52"/>
      <c r="E37" s="52">
        <v>3700000</v>
      </c>
      <c r="F37" s="52"/>
      <c r="G37" s="52" t="e">
        <f>E37/C37</f>
        <v>#DIV/0!</v>
      </c>
      <c r="H37" s="8"/>
      <c r="K37" s="6"/>
    </row>
    <row r="38" spans="2:11" x14ac:dyDescent="0.25">
      <c r="B38" s="8"/>
      <c r="C38" s="52"/>
      <c r="D38" s="52"/>
      <c r="E38" s="52">
        <v>3800000</v>
      </c>
      <c r="F38" s="52"/>
      <c r="G38" s="52" t="e">
        <f>E38/C38</f>
        <v>#DIV/0!</v>
      </c>
      <c r="H38" s="8"/>
    </row>
    <row r="39" spans="2:11" ht="15.75" x14ac:dyDescent="0.25">
      <c r="B39" s="47"/>
      <c r="C39" s="8"/>
      <c r="D39" s="8"/>
      <c r="E39" s="8"/>
      <c r="F39" s="8"/>
      <c r="G39" s="8"/>
      <c r="H39" s="8"/>
    </row>
    <row r="40" spans="2:11" ht="15.75" x14ac:dyDescent="0.25">
      <c r="B40" s="48"/>
      <c r="C40" s="9"/>
      <c r="D40" s="8"/>
      <c r="E40" s="8"/>
      <c r="F40" s="8"/>
      <c r="G40" s="8"/>
      <c r="H40" s="8"/>
    </row>
    <row r="41" spans="2:11" ht="15.75" x14ac:dyDescent="0.25">
      <c r="B41" s="48"/>
      <c r="C41" s="9"/>
      <c r="D41" s="8"/>
      <c r="E41" s="8"/>
      <c r="F41" s="8"/>
      <c r="G41" s="8"/>
      <c r="H41" s="8"/>
    </row>
    <row r="42" spans="2:11" ht="15.75" x14ac:dyDescent="0.25">
      <c r="B42" s="28"/>
      <c r="C42" s="7"/>
      <c r="D42" s="51"/>
    </row>
    <row r="43" spans="2:11" ht="15.75" x14ac:dyDescent="0.25">
      <c r="B43" s="28"/>
      <c r="C43" s="7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O25" sqref="O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2025-02-04T11:35:39Z</dcterms:modified>
</cp:coreProperties>
</file>