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4112F2F-FE8C-41A0-85AE-91CD07AA79A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0" i="1" l="1"/>
  <c r="B29" i="1"/>
  <c r="B28" i="1"/>
  <c r="B27" i="1"/>
  <c r="G14" i="1"/>
  <c r="H37" i="1"/>
  <c r="H31" i="1" l="1"/>
  <c r="G31" i="1"/>
  <c r="C31" i="1"/>
  <c r="F31" i="1"/>
  <c r="B20" i="1" l="1"/>
  <c r="F37" i="1"/>
  <c r="C37" i="1"/>
  <c r="C34" i="1"/>
  <c r="E6" i="1"/>
  <c r="E14" i="1"/>
  <c r="F6" i="1" l="1"/>
  <c r="F36" i="1" l="1"/>
  <c r="F35" i="1"/>
  <c r="F34" i="1"/>
  <c r="G37" i="1" l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4" i="1" l="1"/>
  <c r="B17" i="1"/>
  <c r="I27" i="1"/>
  <c r="F27" i="1"/>
  <c r="B21" i="1" l="1"/>
  <c r="B19" i="1"/>
  <c r="B18" i="1"/>
  <c r="F28" i="1"/>
  <c r="G28" i="1"/>
  <c r="F29" i="1"/>
  <c r="G29" i="1"/>
  <c r="F30" i="1"/>
  <c r="G30" i="1"/>
  <c r="I28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<sst xmlns="http://schemas.openxmlformats.org/spreadsheetml/2006/main" count="37" uniqueCount="29">
  <si>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</si>
  <si>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</si>
  <si>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</si>
  <si>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</si>
  <si>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</si>
  <si>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</si>
  <si>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</si>
  <si>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</si>
  <si>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</si>
  <si>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</si>
  <si>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</si>
  <si>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</si>
  <si>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</si>
  <si>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</si>
  <si>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</si>
  <si>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</si>
  <si>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</si>
  <si>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</si>
  <si>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</si>
  <si>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</si>
  <si>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</si>
  <si>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</si>
  <si>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</si>
  <si>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</si>
  <si>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</si>
  <si>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RV</t>
  </si>
  <si>
    <t>SBA</t>
  </si>
  <si>
    <t>Measurement Carpet</t>
  </si>
  <si>
    <t>Area remark mentioned in the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</si>
</sst>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43" fontId="16" fillId="0" borderId="0" xfId="0" applyNumberFormat="1" applyFont="1" applyFill="1"/>
    <xf numFmtId="0" fontId="16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15" fillId="0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6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41</xdr:row>
      <xdr:rowOff>143985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3F4715-12BA-49C6-9D5A-E9F2EA7C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7954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248876</xdr:colOff>
      <xdr:row>42</xdr:row>
      <xdr:rowOff>29696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63C6D-0634-43B3-83C9-688C6A5A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83276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34</xdr:row>
      <xdr:rowOff>115220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38D5AB-C05F-4EBE-BFE4-B6CA419C7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592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4E2788-DB5A-4EC2-891C-96A10358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680179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F4B12F-1861-4A47-BC22-5F08285E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7925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14</xdr:col>
      <xdr:colOff>220293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0C142-249D-4DFD-81F5-001DC3EF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8726118" cy="83641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115507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7FFF50-09C7-4D14-94DB-1106AADA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9907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7" zoomScaleNormal="100" workbookViewId="0">
      <selection activeCell="G23" sqref="G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5800</v>
      </c>
      <c r="C3" s="17"/>
      <c r="D3" s="10"/>
      <c r="E3">
        <v>1997</v>
      </c>
      <c r="F3" s="3">
        <v>2025</v>
      </c>
      <c r="G3" s="4">
        <f>F3-E3</f>
        <v>28</v>
      </c>
      <c r="L3" s="3"/>
      <c r="M3" s="4"/>
    </row>
    <row r="4" spans="1:17" ht="33" x14ac:dyDescent="0.3">
      <c r="A4" s="18" t="s">
        <v>1</v>
      </c>
      <c r="B4" s="26">
        <v>2300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3500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2300</v>
      </c>
      <c r="C6" s="17"/>
      <c r="D6" s="10"/>
      <c r="E6" s="44">
        <f>F6/1.2</f>
        <v>766.93499999999995</v>
      </c>
      <c r="F6" s="3">
        <f>85.5*10.764</f>
        <v>920.32199999999989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28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32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42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0.42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966</v>
      </c>
      <c r="C12" s="21"/>
      <c r="D12" s="40"/>
      <c r="E12" t="s">
        <v>27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1334</v>
      </c>
      <c r="C13" s="21"/>
      <c r="D13" s="40"/>
      <c r="E13">
        <v>852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3500</v>
      </c>
      <c r="C14" s="17"/>
      <c r="D14" s="10"/>
      <c r="E14" s="6">
        <f>E13*1.2</f>
        <v>1022.4</v>
      </c>
      <c r="F14" s="6">
        <v>4500</v>
      </c>
      <c r="G14" s="13">
        <f>F14*E14</f>
        <v>4600800</v>
      </c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4834</v>
      </c>
      <c r="C15" s="17"/>
      <c r="D15" s="10"/>
      <c r="E15" s="6"/>
      <c r="F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920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4447280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B17*0.85</f>
        <v>3780188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24</v>
      </c>
      <c r="B19" s="23">
        <f>B17*0.7</f>
        <v>3113096</v>
      </c>
      <c r="C19" s="23"/>
      <c r="D19" s="10"/>
      <c r="E19" s="51" t="s">
        <v>28</v>
      </c>
      <c r="F19" s="52"/>
      <c r="G19" s="51"/>
      <c r="H19" s="53"/>
      <c r="M19" s="5"/>
      <c r="N19" s="6"/>
    </row>
    <row r="20" spans="1:14" ht="18.75" x14ac:dyDescent="0.3">
      <c r="A20" s="16" t="s">
        <v>12</v>
      </c>
      <c r="B20" s="24">
        <f>920*B4</f>
        <v>2116000</v>
      </c>
      <c r="C20" s="17"/>
      <c r="D20" s="10"/>
      <c r="E20" s="54"/>
      <c r="F20" s="54"/>
      <c r="G20" s="55"/>
      <c r="H20" s="56"/>
    </row>
    <row r="21" spans="1:14" ht="16.5" x14ac:dyDescent="0.3">
      <c r="A21" s="19" t="s">
        <v>16</v>
      </c>
      <c r="B21" s="24">
        <f>B17*0.025/12</f>
        <v>9265.1666666666661</v>
      </c>
      <c r="C21" s="36"/>
      <c r="D21" s="10"/>
      <c r="E21" s="53"/>
      <c r="F21" s="51"/>
      <c r="G21" s="56"/>
      <c r="H21" s="56"/>
    </row>
    <row r="22" spans="1:14" x14ac:dyDescent="0.25">
      <c r="B22" s="12"/>
      <c r="E22" s="56"/>
      <c r="F22" s="56"/>
      <c r="G22" s="56"/>
      <c r="H22" s="56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63">
        <f>C27/1.2</f>
        <v>625</v>
      </c>
      <c r="C27" s="8">
        <v>750</v>
      </c>
      <c r="D27" s="8"/>
      <c r="E27" s="8">
        <v>3500000</v>
      </c>
      <c r="F27" s="10">
        <f t="shared" ref="F27:F31" si="0">E27/B27</f>
        <v>5600</v>
      </c>
      <c r="G27" s="10">
        <f>E27/C27</f>
        <v>4666.666666666667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63">
        <f>C28/1.2</f>
        <v>637.5</v>
      </c>
      <c r="C28" s="8">
        <v>765</v>
      </c>
      <c r="D28" s="8"/>
      <c r="E28" s="8">
        <v>4000000</v>
      </c>
      <c r="F28" s="10">
        <f t="shared" si="0"/>
        <v>6274.5098039215691</v>
      </c>
      <c r="G28" s="10">
        <f>E28/C28</f>
        <v>5228.7581699346401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63">
        <f>C29/1.2</f>
        <v>416.66666666666669</v>
      </c>
      <c r="C29" s="61">
        <v>500</v>
      </c>
      <c r="D29" s="61"/>
      <c r="E29" s="61">
        <v>2400000</v>
      </c>
      <c r="F29" s="62">
        <f t="shared" si="0"/>
        <v>5760</v>
      </c>
      <c r="G29" s="62">
        <f t="shared" ref="G29:G31" si="1">E29/C29</f>
        <v>4800</v>
      </c>
      <c r="H29" s="10" t="e">
        <f>E29/#REF!</f>
        <v>#REF!</v>
      </c>
      <c r="I29" s="8">
        <f>C29/B29</f>
        <v>1.2</v>
      </c>
    </row>
    <row r="30" spans="1:14" x14ac:dyDescent="0.25">
      <c r="B30" s="63">
        <f>C30/1.2</f>
        <v>475</v>
      </c>
      <c r="C30" s="8">
        <v>570</v>
      </c>
      <c r="D30" s="8"/>
      <c r="E30" s="8">
        <v>3000000</v>
      </c>
      <c r="F30" s="10">
        <f t="shared" si="0"/>
        <v>6315.7894736842109</v>
      </c>
      <c r="G30" s="10">
        <f t="shared" si="1"/>
        <v>5263.1578947368425</v>
      </c>
      <c r="H30" s="10" t="e">
        <f>E30/#REF!</f>
        <v>#REF!</v>
      </c>
      <c r="I30" s="8">
        <f>C30/B30</f>
        <v>1.2</v>
      </c>
    </row>
    <row r="31" spans="1:14" x14ac:dyDescent="0.25">
      <c r="B31" s="63">
        <v>792</v>
      </c>
      <c r="C31" s="8">
        <f>B31*1.2</f>
        <v>950.4</v>
      </c>
      <c r="D31" s="8">
        <v>1070</v>
      </c>
      <c r="E31" s="10">
        <v>4000000</v>
      </c>
      <c r="F31" s="10">
        <f t="shared" si="0"/>
        <v>5050.5050505050503</v>
      </c>
      <c r="G31" s="10">
        <f t="shared" si="1"/>
        <v>4208.7542087542088</v>
      </c>
      <c r="H31" s="10" t="e">
        <f>E31/#REF!</f>
        <v>#REF!</v>
      </c>
      <c r="I31" s="8"/>
    </row>
    <row r="32" spans="1:14" x14ac:dyDescent="0.25">
      <c r="B32" s="63"/>
      <c r="C32" s="8"/>
      <c r="D32" s="8"/>
      <c r="E32" s="10"/>
      <c r="F32" s="10"/>
      <c r="G32" s="10"/>
      <c r="H32" s="10"/>
      <c r="I32" s="8"/>
    </row>
    <row r="33" spans="2:11" x14ac:dyDescent="0.25">
      <c r="B33" s="57" t="s">
        <v>15</v>
      </c>
      <c r="C33" s="58" t="s">
        <v>20</v>
      </c>
      <c r="D33" s="58" t="s">
        <v>26</v>
      </c>
      <c r="E33" s="58" t="s">
        <v>11</v>
      </c>
      <c r="F33" s="58" t="s">
        <v>17</v>
      </c>
      <c r="G33" s="58" t="s">
        <v>18</v>
      </c>
      <c r="H33" s="56"/>
    </row>
    <row r="34" spans="2:11" x14ac:dyDescent="0.25">
      <c r="B34" s="58">
        <v>682</v>
      </c>
      <c r="C34" s="58">
        <f>B34*1.2</f>
        <v>818.4</v>
      </c>
      <c r="D34" s="58"/>
      <c r="E34" s="58">
        <v>1767668</v>
      </c>
      <c r="F34" s="58">
        <f>E34/B34</f>
        <v>2591.8885630498535</v>
      </c>
      <c r="G34" s="58">
        <f>E34/C34</f>
        <v>2159.9071358748779</v>
      </c>
      <c r="H34" s="59">
        <f>B15/F34</f>
        <v>1.8650493192160518</v>
      </c>
      <c r="I34" s="48"/>
      <c r="J34" s="6"/>
    </row>
    <row r="35" spans="2:11" x14ac:dyDescent="0.25">
      <c r="B35" s="58"/>
      <c r="C35" s="58">
        <v>810</v>
      </c>
      <c r="D35" s="58"/>
      <c r="E35" s="58">
        <v>2600000</v>
      </c>
      <c r="F35" s="58" t="e">
        <f>E35/B35</f>
        <v>#DIV/0!</v>
      </c>
      <c r="G35" s="58">
        <f>E35/C35</f>
        <v>3209.8765432098767</v>
      </c>
      <c r="H35" s="59"/>
    </row>
    <row r="36" spans="2:11" x14ac:dyDescent="0.25">
      <c r="B36" s="58"/>
      <c r="C36" s="58">
        <v>983</v>
      </c>
      <c r="D36" s="58"/>
      <c r="E36" s="58">
        <v>3017000</v>
      </c>
      <c r="F36" s="58" t="e">
        <f>E36/B36</f>
        <v>#DIV/0!</v>
      </c>
      <c r="G36" s="58">
        <f>E36/C36</f>
        <v>3069.1759918616481</v>
      </c>
      <c r="H36" s="59"/>
      <c r="K36" s="6"/>
    </row>
    <row r="37" spans="2:11" x14ac:dyDescent="0.25">
      <c r="B37" s="61">
        <v>682</v>
      </c>
      <c r="C37" s="61">
        <f>B37*1.2</f>
        <v>818.4</v>
      </c>
      <c r="D37" s="61"/>
      <c r="E37" s="61">
        <v>3650000</v>
      </c>
      <c r="F37" s="61">
        <f>E37/B37</f>
        <v>5351.9061583577713</v>
      </c>
      <c r="G37" s="61">
        <f>E37/C37</f>
        <v>4459.9217986314761</v>
      </c>
      <c r="H37" s="59">
        <f>B15/G37</f>
        <v>1.0838755068493151</v>
      </c>
    </row>
    <row r="38" spans="2:11" ht="15.75" x14ac:dyDescent="0.25">
      <c r="B38" s="60"/>
      <c r="C38" s="58"/>
      <c r="D38" s="58"/>
      <c r="E38" s="58"/>
      <c r="F38" s="58"/>
      <c r="G38" s="58"/>
      <c r="H38" s="58"/>
    </row>
    <row r="39" spans="2:11" ht="15.75" x14ac:dyDescent="0.25">
      <c r="B39" s="47"/>
      <c r="C39" s="9"/>
      <c r="D39" s="8"/>
      <c r="E39" s="8"/>
      <c r="F39" s="8"/>
      <c r="G39" s="8"/>
      <c r="H39" s="8"/>
    </row>
    <row r="40" spans="2:11" ht="15.75" x14ac:dyDescent="0.25">
      <c r="B40" s="47"/>
      <c r="C40" s="9"/>
      <c r="D40" s="8"/>
      <c r="E40" s="8"/>
      <c r="F40" s="8"/>
      <c r="G40" s="8"/>
      <c r="H40" s="8"/>
    </row>
    <row r="41" spans="2:11" ht="15.75" x14ac:dyDescent="0.25">
      <c r="B41" s="28"/>
      <c r="C41" s="7"/>
      <c r="D41" s="50"/>
    </row>
    <row r="42" spans="2:11" ht="15.75" x14ac:dyDescent="0.25">
      <c r="B42" s="28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1" sqref="P1"/>
    </sheetView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2025-02-17T08:23:51Z</dcterms:modified>
</cp:coreProperties>
</file>