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Chetan\Desktop\Rajesh aher office\"/>
    </mc:Choice>
  </mc:AlternateContent>
  <bookViews>
    <workbookView xWindow="0" yWindow="0" windowWidth="15360" windowHeight="775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2" r:id="rId6"/>
    <sheet name="Sheet3" sheetId="31" r:id="rId7"/>
    <sheet name="Sheet4" sheetId="33" r:id="rId8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7" i="25" l="1"/>
  <c r="C14" i="25"/>
  <c r="C15" i="25" s="1"/>
  <c r="D8" i="25"/>
  <c r="C5" i="25"/>
  <c r="C7" i="25" s="1"/>
  <c r="D9" i="25" l="1"/>
  <c r="C10" i="25" s="1"/>
  <c r="E10" i="25" s="1"/>
  <c r="E5" i="25"/>
  <c r="P10" i="4" l="1"/>
  <c r="Q10" i="4" s="1"/>
  <c r="B10" i="4" s="1"/>
  <c r="J10" i="4"/>
  <c r="I10" i="4"/>
  <c r="E10" i="4"/>
  <c r="A10" i="4"/>
  <c r="P9" i="4"/>
  <c r="Q9" i="4" s="1"/>
  <c r="B9" i="4" s="1"/>
  <c r="J9" i="4"/>
  <c r="I9" i="4"/>
  <c r="E9" i="4"/>
  <c r="A9" i="4"/>
  <c r="P8" i="4"/>
  <c r="Q8" i="4" s="1"/>
  <c r="B8" i="4" s="1"/>
  <c r="J8" i="4"/>
  <c r="I8" i="4"/>
  <c r="E8" i="4"/>
  <c r="A8" i="4"/>
  <c r="P7" i="4"/>
  <c r="B7" i="4" s="1"/>
  <c r="J7" i="4"/>
  <c r="I7" i="4"/>
  <c r="E7" i="4"/>
  <c r="A7" i="4"/>
  <c r="P6" i="4"/>
  <c r="B6" i="4" s="1"/>
  <c r="J6" i="4"/>
  <c r="I6" i="4"/>
  <c r="E6" i="4"/>
  <c r="A6" i="4"/>
  <c r="P5" i="4"/>
  <c r="B5" i="4" s="1"/>
  <c r="J5" i="4"/>
  <c r="I5" i="4"/>
  <c r="E5" i="4"/>
  <c r="A5" i="4"/>
  <c r="Q4" i="4"/>
  <c r="B4" i="4" s="1"/>
  <c r="J4" i="4"/>
  <c r="I4" i="4"/>
  <c r="E4" i="4"/>
  <c r="A4" i="4"/>
  <c r="P3" i="4"/>
  <c r="B3" i="4" s="1"/>
  <c r="J3" i="4"/>
  <c r="I3" i="4"/>
  <c r="E3" i="4"/>
  <c r="A3" i="4"/>
  <c r="Q2" i="4"/>
  <c r="B2" i="4" s="1"/>
  <c r="J2" i="4"/>
  <c r="I2" i="4"/>
  <c r="E2" i="4"/>
  <c r="A2" i="4"/>
  <c r="C3" i="4" l="1"/>
  <c r="D3" i="4" s="1"/>
  <c r="H3" i="4" s="1"/>
  <c r="F3" i="4"/>
  <c r="C7" i="4"/>
  <c r="D7" i="4" s="1"/>
  <c r="F7" i="4"/>
  <c r="C2" i="4"/>
  <c r="D2" i="4" s="1"/>
  <c r="H2" i="4" s="1"/>
  <c r="F2" i="4"/>
  <c r="C6" i="4"/>
  <c r="D6" i="4" s="1"/>
  <c r="F6" i="4"/>
  <c r="C10" i="4"/>
  <c r="D10" i="4" s="1"/>
  <c r="F10" i="4"/>
  <c r="C5" i="4"/>
  <c r="D5" i="4" s="1"/>
  <c r="F5" i="4"/>
  <c r="C9" i="4"/>
  <c r="D9" i="4" s="1"/>
  <c r="H9" i="4" s="1"/>
  <c r="F9" i="4"/>
  <c r="C4" i="4"/>
  <c r="D4" i="4" s="1"/>
  <c r="F4" i="4"/>
  <c r="C8" i="4"/>
  <c r="D8" i="4" s="1"/>
  <c r="H8" i="4" s="1"/>
  <c r="F8" i="4"/>
  <c r="G6" i="4"/>
  <c r="G10" i="4"/>
  <c r="G4" i="4"/>
  <c r="G8" i="4"/>
  <c r="G7" i="4"/>
  <c r="H4" i="4"/>
  <c r="H5" i="4"/>
  <c r="H6" i="4"/>
  <c r="H7" i="4"/>
  <c r="H10" i="4"/>
  <c r="G5" i="4" l="1"/>
  <c r="G3" i="4"/>
  <c r="G9" i="4"/>
  <c r="G2" i="4"/>
  <c r="P13" i="4"/>
  <c r="Q13" i="4" s="1"/>
  <c r="B13" i="4" s="1"/>
  <c r="C13" i="4" s="1"/>
  <c r="J13" i="4"/>
  <c r="I13" i="4"/>
  <c r="E13" i="4"/>
  <c r="A13" i="4"/>
  <c r="Q12" i="4"/>
  <c r="B12" i="4" s="1"/>
  <c r="C12" i="4" s="1"/>
  <c r="P12" i="4"/>
  <c r="J12" i="4"/>
  <c r="I12" i="4"/>
  <c r="E12" i="4"/>
  <c r="F12" i="4" s="1"/>
  <c r="A12" i="4"/>
  <c r="Q11" i="4"/>
  <c r="B11" i="4" s="1"/>
  <c r="C11" i="4" s="1"/>
  <c r="P11" i="4"/>
  <c r="J11" i="4"/>
  <c r="I11" i="4"/>
  <c r="E11" i="4"/>
  <c r="F11" i="4" s="1"/>
  <c r="A11" i="4"/>
  <c r="Q15" i="4"/>
  <c r="B15" i="4" s="1"/>
  <c r="C15" i="4" s="1"/>
  <c r="P15" i="4"/>
  <c r="J15" i="4"/>
  <c r="I15" i="4"/>
  <c r="E15" i="4"/>
  <c r="F15" i="4" s="1"/>
  <c r="A15" i="4"/>
  <c r="Q14" i="4"/>
  <c r="B14" i="4" s="1"/>
  <c r="P14" i="4"/>
  <c r="J14" i="4"/>
  <c r="I14" i="4"/>
  <c r="E14" i="4"/>
  <c r="A14" i="4"/>
  <c r="F13" i="4" l="1"/>
  <c r="D11" i="4"/>
  <c r="H11" i="4" s="1"/>
  <c r="G11" i="4"/>
  <c r="G13" i="4"/>
  <c r="D13" i="4"/>
  <c r="H13" i="4" s="1"/>
  <c r="G12" i="4"/>
  <c r="D12" i="4"/>
  <c r="H12" i="4" s="1"/>
  <c r="F14" i="4"/>
  <c r="C14" i="4"/>
  <c r="G15" i="4"/>
  <c r="D15" i="4"/>
  <c r="H15" i="4" s="1"/>
  <c r="N8" i="24"/>
  <c r="N7" i="24"/>
  <c r="N6" i="24"/>
  <c r="N5" i="24"/>
  <c r="G14" i="4" l="1"/>
  <c r="D14" i="4"/>
  <c r="H14" i="4" s="1"/>
  <c r="I23" i="4"/>
  <c r="O29" i="24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2" i="25"/>
  <c r="E2" i="25" s="1"/>
  <c r="P19" i="4" l="1"/>
  <c r="Q19" i="4" s="1"/>
  <c r="D23" i="23"/>
  <c r="C5" i="23"/>
  <c r="N13" i="24" l="1"/>
  <c r="F2" i="24"/>
  <c r="H2" i="24" s="1"/>
  <c r="E2" i="24"/>
  <c r="G2" i="24" s="1"/>
  <c r="G31" i="4"/>
  <c r="N18" i="24"/>
  <c r="N17" i="24"/>
  <c r="N16" i="24"/>
  <c r="N12" i="24"/>
  <c r="H32" i="4" l="1"/>
  <c r="I31" i="4"/>
  <c r="I2" i="24"/>
  <c r="G34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9" i="24" l="1"/>
  <c r="I30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s="1"/>
  <c r="C19" i="23" s="1"/>
  <c r="C21" i="23" l="1"/>
  <c r="C20" i="23"/>
  <c r="C25" i="23"/>
  <c r="J19" i="4" l="1"/>
  <c r="I19" i="4"/>
  <c r="E19" i="4"/>
  <c r="A19" i="4"/>
  <c r="P18" i="4"/>
  <c r="Q18" i="4" s="1"/>
  <c r="J18" i="4"/>
  <c r="I18" i="4"/>
  <c r="E18" i="4"/>
  <c r="A18" i="4"/>
  <c r="P17" i="4"/>
  <c r="Q17" i="4" s="1"/>
  <c r="J17" i="4"/>
  <c r="I17" i="4"/>
  <c r="E17" i="4"/>
  <c r="A17" i="4"/>
  <c r="P16" i="4"/>
  <c r="Q16" i="4" s="1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7" i="4"/>
  <c r="H17" i="4" s="1"/>
  <c r="D18" i="4"/>
  <c r="H18" i="4" s="1"/>
  <c r="D16" i="4"/>
  <c r="H16" i="4" s="1"/>
</calcChain>
</file>

<file path=xl/sharedStrings.xml><?xml version="1.0" encoding="utf-8"?>
<sst xmlns="http://schemas.openxmlformats.org/spreadsheetml/2006/main" count="133" uniqueCount="100">
  <si>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</si>
  <si>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</si>
  <si>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</si>
  <si>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</si>
  <si>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</si>
  <si>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</si>
  <si>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</si>
  <si>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</si>
  <si>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</si>
  <si>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</si>
  <si>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</si>
  <si>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</si>
  <si>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</si>
  <si>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</si>
  <si>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</si>
  <si>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</si>
  <si>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</si>
  <si>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</si>
  <si>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</si>
  <si>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</si>
  <si>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</si>
  <si>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</si>
  <si>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</si>
  <si>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</si>
  <si>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</si>
  <si>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</si>
  <si>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</si>
  <si>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</si>
  <si>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</si>
  <si>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</si>
  <si>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</si>
  <si>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</si>
  <si>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</si>
  <si>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</si>
  <si>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</si>
  <si>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</si>
  <si>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</si>
  <si>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</si>
  <si>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</si>
  <si>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</si>
  <si>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</si>
  <si>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</si>
  <si>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</si>
  <si>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</si>
  <si>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</si>
  <si>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</si>
  <si>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</si>
  <si>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</si>
  <si>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</si>
  <si>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</si>
  <si>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</si>
  <si>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</si>
  <si>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</si>
  <si>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</si>
  <si>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</si>
  <si>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</si>
  <si>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</si>
  <si>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</si>
  <si>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</si>
  <si>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</si>
  <si>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</si>
  <si>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</si>
  <si>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</si>
  <si>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</si>
  <si>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</si>
  <si>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</si>
  <si>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</si>
  <si>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</si>
  <si>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</si>
  <si>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</si>
  <si>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</si>
  <si>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</si>
  <si>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</si>
  <si>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</si>
  <si>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</si>
  <si>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</si>
  <si>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</si>
  <si>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</si>
  <si>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</si>
  <si>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</si>
  <si>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</si>
  <si>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</si>
  <si>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</si>
  <si>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</si>
  <si>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</si>
  <si>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</si>
  <si>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</si>
  <si>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</si>
  <si>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</si>
  <si>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</si>
  <si>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</si>
  <si>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</si>
  <si>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</si>
  <si>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</si>
  <si>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</si>
  <si>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</si>
  <si>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</si>
  <si>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BA</t>
  </si>
  <si>
    <t>BA</t>
  </si>
  <si>
    <t>Residential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</si>
</sst>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165" fontId="0" fillId="0" borderId="8" xfId="0" applyNumberFormat="1" applyBorder="1"/>
    <xf numFmtId="165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1</xdr:row>
      <xdr:rowOff>38100</xdr:rowOff>
    </xdr:from>
    <xdr:to>
      <xdr:col>9</xdr:col>
      <xdr:colOff>552450</xdr:colOff>
      <xdr:row>20</xdr:row>
      <xdr:rowOff>180975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228600"/>
          <a:ext cx="5734050" cy="37623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133350</xdr:rowOff>
    </xdr:from>
    <xdr:to>
      <xdr:col>9</xdr:col>
      <xdr:colOff>247650</xdr:colOff>
      <xdr:row>21</xdr:row>
      <xdr:rowOff>180975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3350"/>
          <a:ext cx="5734050" cy="40481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10</xdr:col>
      <xdr:colOff>19050</xdr:colOff>
      <xdr:row>24</xdr:row>
      <xdr:rowOff>9525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115050" cy="45815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topLeftCell="A4" workbookViewId="0">
      <selection activeCell="E16" sqref="E16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47515</v>
      </c>
      <c r="F2" s="71"/>
      <c r="G2" s="115" t="s">
        <v>76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99</v>
      </c>
      <c r="C3" s="51">
        <v>45480</v>
      </c>
      <c r="D3" s="40"/>
      <c r="E3" s="40"/>
      <c r="F3" s="40"/>
      <c r="G3" s="77" t="s">
        <v>77</v>
      </c>
      <c r="H3" s="78" t="s">
        <v>78</v>
      </c>
      <c r="I3" s="79"/>
      <c r="J3" s="71"/>
      <c r="K3" s="80" t="s">
        <v>79</v>
      </c>
      <c r="L3" s="81"/>
      <c r="M3" s="71"/>
      <c r="N3" s="82" t="s">
        <v>80</v>
      </c>
      <c r="O3" s="83"/>
      <c r="P3" s="83"/>
      <c r="Q3" s="84"/>
      <c r="R3" s="71"/>
      <c r="S3" s="71"/>
    </row>
    <row r="4" spans="1:19" ht="27" thickBot="1">
      <c r="A4" s="71"/>
      <c r="B4" s="40" t="s">
        <v>59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77</v>
      </c>
      <c r="O4" s="90" t="s">
        <v>78</v>
      </c>
      <c r="P4" s="91"/>
      <c r="Q4" s="71"/>
      <c r="R4" s="71"/>
      <c r="S4" s="71"/>
    </row>
    <row r="5" spans="1:19" ht="15.75" thickBot="1">
      <c r="A5" s="71"/>
      <c r="B5" s="40" t="s">
        <v>81</v>
      </c>
      <c r="C5" s="55">
        <f>C3+C4</f>
        <v>45480</v>
      </c>
      <c r="D5" s="56" t="s">
        <v>60</v>
      </c>
      <c r="E5" s="57">
        <f>ROUND(C5/10.764,0)</f>
        <v>4225</v>
      </c>
      <c r="F5" s="56" t="s">
        <v>61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82</v>
      </c>
      <c r="C6" s="51">
        <v>15350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83</v>
      </c>
      <c r="C7" s="55">
        <f>C5-C6</f>
        <v>30130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84</v>
      </c>
      <c r="C8" s="97">
        <v>0.21</v>
      </c>
      <c r="D8" s="98">
        <f>1-C8</f>
        <v>0.79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85</v>
      </c>
      <c r="C9" s="71"/>
      <c r="D9" s="55">
        <f>ROUND(C7*D8,0)</f>
        <v>23803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86</v>
      </c>
      <c r="C10" s="55">
        <f>C6+D9</f>
        <v>39153</v>
      </c>
      <c r="D10" s="56" t="s">
        <v>60</v>
      </c>
      <c r="E10" s="57">
        <f>ROUND(C10/10.764,0)</f>
        <v>3637</v>
      </c>
      <c r="F10" s="56" t="s">
        <v>61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62</v>
      </c>
      <c r="C12" s="61">
        <v>2025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63</v>
      </c>
      <c r="C13" s="61">
        <v>2004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64</v>
      </c>
      <c r="C14" s="61">
        <f>C12-C13</f>
        <v>21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87</v>
      </c>
      <c r="C15" s="46">
        <f>60-C14</f>
        <v>39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350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71">
        <f>E10*C16</f>
        <v>1272950</v>
      </c>
      <c r="D17" s="71"/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F34" sqref="F34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88</v>
      </c>
      <c r="L4" s="40"/>
      <c r="M4" s="40"/>
      <c r="N4" s="40" t="s">
        <v>89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90</v>
      </c>
      <c r="L23" s="40" t="s">
        <v>91</v>
      </c>
      <c r="M23" s="40"/>
      <c r="N23" s="41"/>
      <c r="O23" s="40"/>
      <c r="P23" s="40" t="s">
        <v>93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89</v>
      </c>
      <c r="O24" s="46"/>
      <c r="P24" s="40"/>
      <c r="Q24" s="40"/>
      <c r="R24" s="49" t="s">
        <v>89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74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92</v>
      </c>
      <c r="O28" s="49" t="s">
        <v>89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tabSelected="1" workbookViewId="0">
      <selection activeCell="C4" sqref="C4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75</v>
      </c>
      <c r="D2" s="17"/>
      <c r="F2" s="74"/>
      <c r="G2" s="74"/>
    </row>
    <row r="3" spans="1:9">
      <c r="A3" s="15" t="s">
        <v>13</v>
      </c>
      <c r="B3" s="18"/>
      <c r="C3" s="19">
        <v>11000</v>
      </c>
      <c r="D3" s="20" t="s">
        <v>97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9000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21</v>
      </c>
      <c r="D7" s="24"/>
      <c r="F7" s="74"/>
      <c r="G7" s="74"/>
    </row>
    <row r="8" spans="1:9">
      <c r="A8" s="15" t="s">
        <v>18</v>
      </c>
      <c r="B8" s="23"/>
      <c r="C8" s="24">
        <f>C9-C7</f>
        <v>39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31.5</v>
      </c>
      <c r="D10" s="24"/>
      <c r="F10" s="74"/>
      <c r="G10" s="74"/>
    </row>
    <row r="11" spans="1:9">
      <c r="A11" s="15"/>
      <c r="B11" s="25"/>
      <c r="C11" s="26">
        <f>C10%</f>
        <v>0.315</v>
      </c>
      <c r="D11" s="26"/>
      <c r="F11" s="74"/>
      <c r="G11" s="74"/>
    </row>
    <row r="12" spans="1:9">
      <c r="A12" s="15" t="s">
        <v>21</v>
      </c>
      <c r="B12" s="18"/>
      <c r="C12" s="19">
        <f>C6*C11</f>
        <v>630</v>
      </c>
      <c r="D12" s="22"/>
      <c r="F12" s="74"/>
      <c r="G12" s="74"/>
    </row>
    <row r="13" spans="1:9">
      <c r="A13" s="15" t="s">
        <v>22</v>
      </c>
      <c r="B13" s="18"/>
      <c r="C13" s="19">
        <f>C6-C12</f>
        <v>1370</v>
      </c>
      <c r="D13" s="22"/>
      <c r="F13" s="74"/>
      <c r="G13" s="74"/>
    </row>
    <row r="14" spans="1:9">
      <c r="A14" s="15" t="s">
        <v>15</v>
      </c>
      <c r="B14" s="18"/>
      <c r="C14" s="19">
        <f>C5</f>
        <v>9000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10370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98</v>
      </c>
      <c r="B18" s="7"/>
      <c r="C18" s="72">
        <v>350</v>
      </c>
      <c r="D18" s="72"/>
      <c r="E18" s="73"/>
      <c r="F18" s="74"/>
      <c r="G18" s="74"/>
    </row>
    <row r="19" spans="1:7">
      <c r="A19" s="15"/>
      <c r="B19" s="6"/>
      <c r="C19" s="29">
        <f>C18*C16</f>
        <v>3629500</v>
      </c>
      <c r="D19" s="74" t="s">
        <v>67</v>
      </c>
      <c r="E19" s="29"/>
      <c r="F19" s="74" t="s">
        <v>67</v>
      </c>
      <c r="G19" s="74"/>
    </row>
    <row r="20" spans="1:7">
      <c r="A20" s="15"/>
      <c r="B20" s="53"/>
      <c r="C20" s="30">
        <f>C19*90%</f>
        <v>3266550</v>
      </c>
      <c r="D20" s="74" t="s">
        <v>24</v>
      </c>
      <c r="E20" s="30"/>
      <c r="F20" s="74" t="s">
        <v>24</v>
      </c>
      <c r="G20" s="74"/>
    </row>
    <row r="21" spans="1:7">
      <c r="A21" s="15"/>
      <c r="C21" s="30">
        <f>C19*80%</f>
        <v>2903600</v>
      </c>
      <c r="D21" s="74" t="s">
        <v>25</v>
      </c>
      <c r="E21" s="30"/>
      <c r="F21" s="74" t="s">
        <v>25</v>
      </c>
      <c r="G21" s="74"/>
    </row>
    <row r="22" spans="1:7">
      <c r="A22" s="15"/>
      <c r="F22" s="74"/>
      <c r="G22" s="74"/>
    </row>
    <row r="23" spans="1:7">
      <c r="A23" s="31" t="s">
        <v>26</v>
      </c>
      <c r="B23" s="32"/>
      <c r="C23" s="33">
        <f>C4*C18</f>
        <v>700000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7561.458333333333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F1" zoomScale="85" zoomScaleNormal="85" workbookViewId="0">
      <selection activeCell="I11" sqref="I11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0" si="0">N2</f>
        <v>0</v>
      </c>
      <c r="B2" s="4">
        <f t="shared" ref="B2:B10" si="1">Q2</f>
        <v>0</v>
      </c>
      <c r="C2" s="4">
        <f t="shared" ref="C2:C10" si="2">B2*1.2</f>
        <v>0</v>
      </c>
      <c r="D2" s="4">
        <f t="shared" ref="D2:D10" si="3">C2*1.2</f>
        <v>0</v>
      </c>
      <c r="E2" s="5">
        <f t="shared" ref="E2:E10" si="4">R2</f>
        <v>0</v>
      </c>
      <c r="F2" s="4" t="e">
        <f t="shared" ref="F2:F10" si="5">ROUND((E2/B2),0)</f>
        <v>#DIV/0!</v>
      </c>
      <c r="G2" s="4" t="e">
        <f t="shared" ref="G2:G10" si="6">ROUND((E2/C2),0)</f>
        <v>#DIV/0!</v>
      </c>
      <c r="H2" s="4" t="e">
        <f t="shared" ref="H2:H10" si="7">ROUND((E2/D2),0)</f>
        <v>#DIV/0!</v>
      </c>
      <c r="I2" s="4">
        <f t="shared" ref="I2:I10" si="8">T2</f>
        <v>0</v>
      </c>
      <c r="J2" s="4">
        <f t="shared" ref="J2:J10" si="9">U2</f>
        <v>0</v>
      </c>
      <c r="K2" s="71"/>
      <c r="L2" s="71"/>
      <c r="M2" s="71"/>
      <c r="N2" s="71"/>
      <c r="O2" s="71">
        <v>0</v>
      </c>
      <c r="P2" s="71">
        <v>0</v>
      </c>
      <c r="Q2" s="71">
        <f t="shared" ref="Q2:Q10" si="10">P2/1.2</f>
        <v>0</v>
      </c>
      <c r="R2" s="2">
        <v>0</v>
      </c>
      <c r="S2" s="2"/>
      <c r="T2" s="2"/>
      <c r="AA2" s="65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4" t="e">
        <f t="shared" si="5"/>
        <v>#DIV/0!</v>
      </c>
      <c r="G3" s="4" t="e">
        <f t="shared" si="6"/>
        <v>#DIV/0!</v>
      </c>
      <c r="H3" s="4" t="e">
        <f t="shared" si="7"/>
        <v>#DIV/0!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>O3/1.2</f>
        <v>0</v>
      </c>
      <c r="Q3" s="71">
        <v>0</v>
      </c>
      <c r="R3" s="2">
        <v>0</v>
      </c>
      <c r="S3" s="2"/>
      <c r="T3" s="2"/>
      <c r="AE3" s="65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v>0</v>
      </c>
      <c r="Q4" s="71">
        <f t="shared" si="10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450</v>
      </c>
      <c r="C5" s="4">
        <f t="shared" si="2"/>
        <v>540</v>
      </c>
      <c r="D5" s="4">
        <f t="shared" si="3"/>
        <v>648</v>
      </c>
      <c r="E5" s="5">
        <f t="shared" si="4"/>
        <v>5500000</v>
      </c>
      <c r="F5" s="4">
        <f t="shared" si="5"/>
        <v>12222</v>
      </c>
      <c r="G5" s="4">
        <f t="shared" si="6"/>
        <v>10185</v>
      </c>
      <c r="H5" s="4">
        <f t="shared" si="7"/>
        <v>8488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>O5/1.2</f>
        <v>0</v>
      </c>
      <c r="Q5" s="71">
        <v>450</v>
      </c>
      <c r="R5" s="2">
        <v>5500000</v>
      </c>
      <c r="S5" s="2"/>
      <c r="T5" s="2"/>
    </row>
    <row r="6" spans="1:35">
      <c r="A6" s="4">
        <f t="shared" si="0"/>
        <v>0</v>
      </c>
      <c r="B6" s="4">
        <f t="shared" si="1"/>
        <v>1050</v>
      </c>
      <c r="C6" s="4">
        <f t="shared" si="2"/>
        <v>1260</v>
      </c>
      <c r="D6" s="4">
        <f t="shared" si="3"/>
        <v>1512</v>
      </c>
      <c r="E6" s="5">
        <f t="shared" si="4"/>
        <v>8874000</v>
      </c>
      <c r="F6" s="4">
        <f t="shared" si="5"/>
        <v>8451</v>
      </c>
      <c r="G6" s="4">
        <f t="shared" si="6"/>
        <v>7043</v>
      </c>
      <c r="H6" s="4">
        <f t="shared" si="7"/>
        <v>5869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v>1050</v>
      </c>
      <c r="R6" s="2">
        <v>8874000</v>
      </c>
      <c r="S6" s="2"/>
      <c r="T6" s="2"/>
      <c r="AI6" t="s">
        <v>72</v>
      </c>
    </row>
    <row r="7" spans="1:35">
      <c r="A7" s="4">
        <f t="shared" si="0"/>
        <v>0</v>
      </c>
      <c r="B7" s="4">
        <f t="shared" si="1"/>
        <v>1800</v>
      </c>
      <c r="C7" s="4">
        <f t="shared" si="2"/>
        <v>2160</v>
      </c>
      <c r="D7" s="4">
        <f t="shared" si="3"/>
        <v>2592</v>
      </c>
      <c r="E7" s="5">
        <f t="shared" si="4"/>
        <v>30000000</v>
      </c>
      <c r="F7" s="4">
        <f t="shared" si="5"/>
        <v>16667</v>
      </c>
      <c r="G7" s="4">
        <f t="shared" si="6"/>
        <v>13889</v>
      </c>
      <c r="H7" s="4">
        <f t="shared" si="7"/>
        <v>11574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 t="shared" ref="P7:P8" si="11">O7/1.2</f>
        <v>0</v>
      </c>
      <c r="Q7" s="71">
        <v>1800</v>
      </c>
      <c r="R7" s="2">
        <v>30000000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 t="shared" si="11"/>
        <v>0</v>
      </c>
      <c r="Q8" s="71">
        <f t="shared" si="10"/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1"/>
      <c r="L9" s="71"/>
      <c r="M9" s="71"/>
      <c r="N9" s="71"/>
      <c r="O9" s="71">
        <v>0</v>
      </c>
      <c r="P9" s="71">
        <f>O9/1.2</f>
        <v>0</v>
      </c>
      <c r="Q9" s="71">
        <f t="shared" si="10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10"/>
        <v>0</v>
      </c>
      <c r="R10" s="2">
        <v>0</v>
      </c>
      <c r="S10" s="2"/>
    </row>
    <row r="11" spans="1:35" ht="16.5">
      <c r="A11" s="4">
        <f t="shared" ref="A11:A13" si="12">N11</f>
        <v>0</v>
      </c>
      <c r="B11" s="4">
        <f t="shared" ref="B11:B13" si="13">Q11</f>
        <v>0</v>
      </c>
      <c r="C11" s="4">
        <f t="shared" ref="C11:C13" si="14">B11*1.2</f>
        <v>0</v>
      </c>
      <c r="D11" s="4">
        <f t="shared" ref="D11:D13" si="15">C11*1.2</f>
        <v>0</v>
      </c>
      <c r="E11" s="5">
        <f t="shared" ref="E11:E13" si="16">R11</f>
        <v>0</v>
      </c>
      <c r="F11" s="4" t="e">
        <f t="shared" ref="F11:F13" si="17">ROUND((E11/B11),0)</f>
        <v>#DIV/0!</v>
      </c>
      <c r="G11" s="4" t="e">
        <f t="shared" ref="G11:G13" si="18">ROUND((E11/C11),0)</f>
        <v>#DIV/0!</v>
      </c>
      <c r="H11" s="4" t="e">
        <f t="shared" ref="H11:H13" si="19">ROUND((E11/D11),0)</f>
        <v>#DIV/0!</v>
      </c>
      <c r="I11" s="4">
        <f t="shared" ref="I11:I13" si="20">T11</f>
        <v>0</v>
      </c>
      <c r="J11" s="4">
        <f t="shared" ref="J11:J13" si="21">U11</f>
        <v>0</v>
      </c>
      <c r="K11" s="71"/>
      <c r="L11" s="71"/>
      <c r="M11" s="71"/>
      <c r="N11" s="71"/>
      <c r="O11" s="71">
        <v>0</v>
      </c>
      <c r="P11" s="71">
        <f t="shared" ref="P11" si="22">O11/1.2</f>
        <v>0</v>
      </c>
      <c r="Q11" s="71">
        <f t="shared" ref="Q11:Q13" si="23">P11/1.2</f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2"/>
        <v>0</v>
      </c>
      <c r="B12" s="4">
        <f t="shared" si="13"/>
        <v>0</v>
      </c>
      <c r="C12" s="4">
        <f t="shared" si="14"/>
        <v>0</v>
      </c>
      <c r="D12" s="4">
        <f t="shared" si="15"/>
        <v>0</v>
      </c>
      <c r="E12" s="5">
        <f t="shared" si="16"/>
        <v>0</v>
      </c>
      <c r="F12" s="4" t="e">
        <f t="shared" si="17"/>
        <v>#DIV/0!</v>
      </c>
      <c r="G12" s="4" t="e">
        <f t="shared" si="18"/>
        <v>#DIV/0!</v>
      </c>
      <c r="H12" s="4" t="e">
        <f t="shared" si="19"/>
        <v>#DIV/0!</v>
      </c>
      <c r="I12" s="4">
        <f t="shared" si="20"/>
        <v>0</v>
      </c>
      <c r="J12" s="4">
        <f t="shared" si="21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23"/>
        <v>0</v>
      </c>
      <c r="R12" s="2">
        <v>0</v>
      </c>
      <c r="S12" s="2"/>
      <c r="V12" s="68"/>
    </row>
    <row r="13" spans="1:35">
      <c r="A13" s="4">
        <f t="shared" si="12"/>
        <v>0</v>
      </c>
      <c r="B13" s="4">
        <f t="shared" si="13"/>
        <v>0</v>
      </c>
      <c r="C13" s="4">
        <f t="shared" si="14"/>
        <v>0</v>
      </c>
      <c r="D13" s="4">
        <f t="shared" si="15"/>
        <v>0</v>
      </c>
      <c r="E13" s="5">
        <f t="shared" si="16"/>
        <v>0</v>
      </c>
      <c r="F13" s="4" t="e">
        <f t="shared" si="17"/>
        <v>#DIV/0!</v>
      </c>
      <c r="G13" s="4" t="e">
        <f t="shared" si="18"/>
        <v>#DIV/0!</v>
      </c>
      <c r="H13" s="4" t="e">
        <f t="shared" si="19"/>
        <v>#DIV/0!</v>
      </c>
      <c r="I13" s="4">
        <f t="shared" si="20"/>
        <v>0</v>
      </c>
      <c r="J13" s="4">
        <f t="shared" si="21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23"/>
        <v>0</v>
      </c>
      <c r="R13" s="2">
        <v>0</v>
      </c>
      <c r="S13" s="2"/>
    </row>
    <row r="14" spans="1:35">
      <c r="A14" s="4">
        <f t="shared" ref="A14:A15" si="24">N14</f>
        <v>0</v>
      </c>
      <c r="B14" s="4">
        <f t="shared" ref="B14:B15" si="25">Q14</f>
        <v>0</v>
      </c>
      <c r="C14" s="4">
        <f t="shared" ref="C14:C15" si="26">B14*1.2</f>
        <v>0</v>
      </c>
      <c r="D14" s="4">
        <f t="shared" ref="D14:D15" si="27">C14*1.2</f>
        <v>0</v>
      </c>
      <c r="E14" s="5">
        <f t="shared" ref="E14:E15" si="28">R14</f>
        <v>0</v>
      </c>
      <c r="F14" s="4" t="e">
        <f t="shared" ref="F14:F15" si="29">ROUND((E14/B14),0)</f>
        <v>#DIV/0!</v>
      </c>
      <c r="G14" s="4" t="e">
        <f t="shared" ref="G14:G15" si="30">ROUND((E14/C14),0)</f>
        <v>#DIV/0!</v>
      </c>
      <c r="H14" s="4" t="e">
        <f t="shared" ref="H14:H15" si="31">ROUND((E14/D14),0)</f>
        <v>#DIV/0!</v>
      </c>
      <c r="I14" s="4">
        <f t="shared" ref="I14:I15" si="32">T14</f>
        <v>0</v>
      </c>
      <c r="J14" s="4">
        <f t="shared" ref="J14:J15" si="33">U14</f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ref="Q14:Q15" si="34">P14/1.2</f>
        <v>0</v>
      </c>
      <c r="R14" s="2">
        <v>0</v>
      </c>
      <c r="S14" s="2"/>
    </row>
    <row r="15" spans="1:35">
      <c r="A15" s="4">
        <f t="shared" si="24"/>
        <v>0</v>
      </c>
      <c r="B15" s="4">
        <f t="shared" si="25"/>
        <v>0</v>
      </c>
      <c r="C15" s="4">
        <f t="shared" si="26"/>
        <v>0</v>
      </c>
      <c r="D15" s="4">
        <f t="shared" si="27"/>
        <v>0</v>
      </c>
      <c r="E15" s="5">
        <f t="shared" si="28"/>
        <v>0</v>
      </c>
      <c r="F15" s="4" t="e">
        <f t="shared" si="29"/>
        <v>#DIV/0!</v>
      </c>
      <c r="G15" s="4" t="e">
        <f t="shared" si="30"/>
        <v>#DIV/0!</v>
      </c>
      <c r="H15" s="4" t="e">
        <f t="shared" si="31"/>
        <v>#DIV/0!</v>
      </c>
      <c r="I15" s="4">
        <f t="shared" si="32"/>
        <v>0</v>
      </c>
      <c r="J15" s="4">
        <f t="shared" si="33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34"/>
        <v>0</v>
      </c>
      <c r="R15" s="2">
        <v>0</v>
      </c>
      <c r="S15" s="2"/>
    </row>
    <row r="16" spans="1:35">
      <c r="A16" s="4">
        <f t="shared" ref="A16:A19" si="35">N16</f>
        <v>0</v>
      </c>
      <c r="B16" s="4">
        <f t="shared" ref="B16:B19" si="36">Q16</f>
        <v>0</v>
      </c>
      <c r="C16" s="4">
        <f t="shared" ref="C16:C19" si="37">B16*1.2</f>
        <v>0</v>
      </c>
      <c r="D16" s="4">
        <f t="shared" ref="D16:D19" si="38">C16*1.2</f>
        <v>0</v>
      </c>
      <c r="E16" s="5">
        <f t="shared" ref="E16:E19" si="39">R16</f>
        <v>0</v>
      </c>
      <c r="F16" s="4" t="e">
        <f t="shared" ref="F16:F19" si="40">ROUND((E16/B16),0)</f>
        <v>#DIV/0!</v>
      </c>
      <c r="G16" s="4" t="e">
        <f t="shared" ref="G16:G19" si="41">ROUND((E16/C16),0)</f>
        <v>#DIV/0!</v>
      </c>
      <c r="H16" s="4" t="e">
        <f t="shared" ref="H16:H19" si="42">ROUND((E16/D16),0)</f>
        <v>#DIV/0!</v>
      </c>
      <c r="I16" s="4">
        <f t="shared" ref="I16:J19" si="43">T16</f>
        <v>0</v>
      </c>
      <c r="J16" s="4">
        <f t="shared" si="43"/>
        <v>0</v>
      </c>
      <c r="O16">
        <v>0</v>
      </c>
      <c r="P16">
        <f t="shared" ref="P16:P17" si="44">O16/1.2</f>
        <v>0</v>
      </c>
      <c r="Q16">
        <f t="shared" ref="Q16:Q18" si="45">P16/1.2</f>
        <v>0</v>
      </c>
      <c r="R16" s="2">
        <v>0</v>
      </c>
      <c r="S16" s="2"/>
    </row>
    <row r="17" spans="1:19">
      <c r="A17" s="4">
        <f t="shared" si="35"/>
        <v>0</v>
      </c>
      <c r="B17" s="4">
        <f t="shared" si="36"/>
        <v>0</v>
      </c>
      <c r="C17" s="4">
        <f t="shared" si="37"/>
        <v>0</v>
      </c>
      <c r="D17" s="4">
        <f t="shared" si="38"/>
        <v>0</v>
      </c>
      <c r="E17" s="5">
        <f t="shared" si="39"/>
        <v>0</v>
      </c>
      <c r="F17" s="4" t="e">
        <f t="shared" si="40"/>
        <v>#DIV/0!</v>
      </c>
      <c r="G17" s="4" t="e">
        <f t="shared" si="41"/>
        <v>#DIV/0!</v>
      </c>
      <c r="H17" s="4" t="e">
        <f t="shared" si="42"/>
        <v>#DIV/0!</v>
      </c>
      <c r="I17" s="4">
        <f t="shared" si="43"/>
        <v>0</v>
      </c>
      <c r="J17" s="4">
        <f t="shared" si="43"/>
        <v>0</v>
      </c>
      <c r="O17">
        <v>0</v>
      </c>
      <c r="P17">
        <f t="shared" si="44"/>
        <v>0</v>
      </c>
      <c r="Q17">
        <f t="shared" si="45"/>
        <v>0</v>
      </c>
      <c r="R17" s="2">
        <v>0</v>
      </c>
      <c r="S17" s="2"/>
    </row>
    <row r="18" spans="1:19">
      <c r="A18" s="4">
        <f t="shared" si="35"/>
        <v>0</v>
      </c>
      <c r="B18" s="4">
        <f t="shared" si="36"/>
        <v>0</v>
      </c>
      <c r="C18" s="4">
        <f t="shared" si="37"/>
        <v>0</v>
      </c>
      <c r="D18" s="4">
        <f t="shared" si="38"/>
        <v>0</v>
      </c>
      <c r="E18" s="5">
        <f t="shared" si="39"/>
        <v>0</v>
      </c>
      <c r="F18" s="4" t="e">
        <f t="shared" si="40"/>
        <v>#DIV/0!</v>
      </c>
      <c r="G18" s="4" t="e">
        <f t="shared" si="41"/>
        <v>#DIV/0!</v>
      </c>
      <c r="H18" s="4" t="e">
        <f t="shared" si="42"/>
        <v>#DIV/0!</v>
      </c>
      <c r="I18" s="4">
        <f t="shared" si="43"/>
        <v>0</v>
      </c>
      <c r="J18" s="4">
        <f t="shared" si="43"/>
        <v>0</v>
      </c>
      <c r="O18">
        <v>0</v>
      </c>
      <c r="P18">
        <f>O18/1.2</f>
        <v>0</v>
      </c>
      <c r="Q18">
        <f t="shared" si="45"/>
        <v>0</v>
      </c>
      <c r="R18" s="2">
        <v>0</v>
      </c>
      <c r="S18" s="2"/>
    </row>
    <row r="19" spans="1:19">
      <c r="A19" s="4">
        <f t="shared" si="35"/>
        <v>0</v>
      </c>
      <c r="B19" s="4">
        <f t="shared" si="36"/>
        <v>0</v>
      </c>
      <c r="C19" s="4">
        <f t="shared" si="37"/>
        <v>0</v>
      </c>
      <c r="D19" s="4">
        <f t="shared" si="38"/>
        <v>0</v>
      </c>
      <c r="E19" s="5">
        <f t="shared" si="39"/>
        <v>0</v>
      </c>
      <c r="F19" s="4" t="e">
        <f t="shared" si="40"/>
        <v>#DIV/0!</v>
      </c>
      <c r="G19" s="4" t="e">
        <f t="shared" si="41"/>
        <v>#DIV/0!</v>
      </c>
      <c r="H19" s="4" t="e">
        <f t="shared" si="42"/>
        <v>#DIV/0!</v>
      </c>
      <c r="I19" s="4">
        <f t="shared" si="43"/>
        <v>0</v>
      </c>
      <c r="J19" s="4">
        <f t="shared" si="43"/>
        <v>0</v>
      </c>
      <c r="O19" s="71">
        <v>0</v>
      </c>
      <c r="P19" s="71">
        <f>O19/1.2</f>
        <v>0</v>
      </c>
      <c r="Q19" s="71">
        <f t="shared" ref="Q19" si="46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96</v>
      </c>
      <c r="E23" s="38"/>
      <c r="F23" s="64" t="s">
        <v>65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68</v>
      </c>
      <c r="G24" s="64"/>
    </row>
    <row r="25" spans="1:19" s="10" customFormat="1">
      <c r="F25" s="63" t="s">
        <v>69</v>
      </c>
      <c r="G25" s="63"/>
    </row>
    <row r="26" spans="1:19" s="10" customFormat="1">
      <c r="F26" s="51"/>
      <c r="G26" s="51"/>
    </row>
    <row r="27" spans="1:19" s="10" customFormat="1">
      <c r="F27" s="51" t="s">
        <v>94</v>
      </c>
      <c r="G27" s="51"/>
    </row>
    <row r="28" spans="1:19" s="10" customFormat="1">
      <c r="F28" s="51" t="s">
        <v>73</v>
      </c>
      <c r="G28" s="51"/>
    </row>
    <row r="29" spans="1:19" s="10" customFormat="1">
      <c r="F29" s="51" t="s">
        <v>70</v>
      </c>
      <c r="G29" s="51"/>
    </row>
    <row r="30" spans="1:19" s="10" customFormat="1">
      <c r="C30" s="70"/>
      <c r="D30"/>
      <c r="F30" s="64" t="s">
        <v>71</v>
      </c>
      <c r="G30" s="64"/>
    </row>
    <row r="31" spans="1:19" s="10" customFormat="1">
      <c r="C31"/>
      <c r="D31"/>
      <c r="F31" s="63" t="s">
        <v>95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65</v>
      </c>
      <c r="G32" s="51"/>
      <c r="H32" s="10" t="e">
        <f>G31/G32</f>
        <v>#DIV/0!</v>
      </c>
      <c r="I32" s="10" t="s">
        <v>74</v>
      </c>
    </row>
    <row r="33" spans="3:20" s="10" customFormat="1">
      <c r="C33"/>
      <c r="D33"/>
      <c r="F33" s="51" t="s">
        <v>66</v>
      </c>
      <c r="G33" s="51"/>
    </row>
    <row r="34" spans="3:20" s="10" customFormat="1">
      <c r="C34"/>
      <c r="D34"/>
      <c r="F34" s="63" t="s">
        <v>67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Q22:Q34"/>
  <sheetViews>
    <sheetView workbookViewId="0">
      <selection activeCell="A2" sqref="A2"/>
    </sheetView>
  </sheetViews>
  <sheetFormatPr defaultRowHeight="15"/>
  <sheetData>
    <row r="22" spans="17:17">
      <c r="Q22" s="71"/>
    </row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6" sqref="B6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B1" workbookViewId="0">
      <selection activeCell="J20" sqref="J20"/>
    </sheetView>
  </sheetViews>
  <sheetFormatPr defaultRowHeight="1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zoomScaleNormal="100" workbookViewId="0">
      <selection activeCell="J26" sqref="J26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2025-01-30T06:27:27Z</dcterms:modified>
</cp:coreProperties>
</file>