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07BE06C-8DE1-41C5-AB7C-EB3C1C5DCA6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27" i="1"/>
  <c r="B20" i="1" l="1"/>
  <c r="F6" i="1"/>
  <c r="B36" i="1"/>
  <c r="F36" i="1" s="1"/>
  <c r="C35" i="1"/>
  <c r="B35" i="1" s="1"/>
  <c r="F35" i="1" s="1"/>
  <c r="C34" i="1"/>
  <c r="B34" i="1" s="1"/>
  <c r="F34" i="1" s="1"/>
  <c r="G37" i="1" l="1"/>
  <c r="G36" i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H35" i="1" l="1"/>
  <c r="H34" i="1"/>
  <c r="H36" i="1"/>
  <c r="B17" i="1"/>
  <c r="I27" i="1"/>
  <c r="F27" i="1"/>
  <c r="B18" i="1" l="1"/>
  <c r="B19" i="1"/>
  <c r="F28" i="1"/>
  <c r="G28" i="1"/>
  <c r="F29" i="1"/>
  <c r="G29" i="1"/>
  <c r="F30" i="1"/>
  <c r="G30" i="1"/>
  <c r="I28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<sst xmlns="http://schemas.openxmlformats.org/spreadsheetml/2006/main" count="36" uniqueCount="28">
  <si>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</si>
  <si>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</si>
  <si>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</si>
  <si>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</si>
  <si>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</si>
  <si>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</si>
  <si>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</si>
  <si>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</si>
  <si>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</si>
  <si>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</si>
  <si>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</si>
  <si>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</si>
  <si>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</si>
  <si>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</si>
  <si>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</si>
  <si>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</si>
  <si>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</si>
  <si>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</si>
  <si>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</si>
  <si>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</si>
  <si>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</si>
  <si>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</si>
  <si>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</si>
  <si>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</si>
  <si>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</si>
  <si>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RV</t>
  </si>
  <si>
    <t>SBA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</si>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</sst>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0" xfId="0" applyNumberFormat="1" applyFont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43" fontId="16" fillId="0" borderId="0" xfId="0" applyNumberFormat="1" applyFont="1" applyFill="1"/>
    <xf numFmtId="0" fontId="16" fillId="0" borderId="0" xfId="0" applyFont="1" applyFill="1"/>
    <xf numFmtId="0" fontId="0" fillId="0" borderId="0" xfId="0" applyFill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15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38</xdr:row>
      <xdr:rowOff>39116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6442E-90C3-4B0E-9E4B-359C1828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278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38</xdr:row>
      <xdr:rowOff>115326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CE380-CFD4-498D-B462-8360DC4F0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35432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277455</xdr:colOff>
      <xdr:row>38</xdr:row>
      <xdr:rowOff>143905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F1A1F0-0EEA-4C5E-BF00-BE647B004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11855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7" zoomScaleNormal="100" workbookViewId="0">
      <selection activeCell="K37" sqref="K37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22000</v>
      </c>
      <c r="C3" s="17"/>
      <c r="D3" s="10"/>
      <c r="E3">
        <v>1994</v>
      </c>
      <c r="F3" s="3">
        <v>2025</v>
      </c>
      <c r="G3" s="4">
        <f>F3-E3</f>
        <v>31</v>
      </c>
      <c r="L3" s="3"/>
      <c r="M3" s="4"/>
    </row>
    <row r="4" spans="1:17" ht="33" x14ac:dyDescent="0.3">
      <c r="A4" s="18" t="s">
        <v>1</v>
      </c>
      <c r="B4" s="26">
        <v>2800</v>
      </c>
      <c r="C4" s="17"/>
      <c r="D4" s="10"/>
      <c r="E4" s="37"/>
      <c r="F4" s="3"/>
      <c r="G4" s="4"/>
      <c r="H4" s="49"/>
      <c r="K4" s="32"/>
      <c r="L4" s="3"/>
      <c r="M4" s="4"/>
    </row>
    <row r="5" spans="1:17" ht="16.5" x14ac:dyDescent="0.3">
      <c r="A5" s="16" t="s">
        <v>2</v>
      </c>
      <c r="B5" s="26">
        <f>B3-B4</f>
        <v>19200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2800</v>
      </c>
      <c r="C6" s="17"/>
      <c r="D6" s="10"/>
      <c r="E6" s="51">
        <v>409</v>
      </c>
      <c r="F6" s="3">
        <f>E6*1.2</f>
        <v>490.79999999999995</v>
      </c>
      <c r="G6" s="14"/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31</v>
      </c>
      <c r="C7" s="20"/>
      <c r="D7" s="38"/>
      <c r="E7" s="6"/>
      <c r="F7" s="3"/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29</v>
      </c>
      <c r="C8" s="20"/>
      <c r="D8" s="38"/>
      <c r="E8" s="6"/>
      <c r="F8" s="46"/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46.5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0.46500000000000002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1302</v>
      </c>
      <c r="C12" s="21"/>
      <c r="D12" s="40"/>
      <c r="E12" t="s">
        <v>27</v>
      </c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1498</v>
      </c>
      <c r="C13" s="21"/>
      <c r="D13" s="40"/>
      <c r="E13">
        <v>401</v>
      </c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19200</v>
      </c>
      <c r="C14" s="17"/>
      <c r="D14" s="10"/>
      <c r="E14" s="6"/>
      <c r="F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20698</v>
      </c>
      <c r="C15" s="17"/>
      <c r="D15" s="10"/>
      <c r="E15" s="6"/>
      <c r="F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409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8465482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25</v>
      </c>
      <c r="B18" s="23">
        <f>B17*0.9</f>
        <v>7618933.7999999998</v>
      </c>
      <c r="C18" s="23"/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24</v>
      </c>
      <c r="B19" s="23">
        <f>B17*0.8</f>
        <v>6772385.6000000006</v>
      </c>
      <c r="C19" s="23"/>
      <c r="D19" s="10"/>
      <c r="E19" s="52"/>
      <c r="F19" s="53"/>
      <c r="G19" s="52"/>
      <c r="H19" s="54"/>
      <c r="M19" s="5"/>
      <c r="N19" s="6"/>
    </row>
    <row r="20" spans="1:14" ht="18.75" x14ac:dyDescent="0.3">
      <c r="A20" s="16" t="s">
        <v>12</v>
      </c>
      <c r="B20" s="24">
        <f>491*B4</f>
        <v>1374800</v>
      </c>
      <c r="C20" s="17"/>
      <c r="D20" s="10"/>
      <c r="E20" s="55"/>
      <c r="F20" s="55"/>
      <c r="G20" s="56"/>
      <c r="H20" s="57"/>
    </row>
    <row r="21" spans="1:14" ht="16.5" x14ac:dyDescent="0.3">
      <c r="A21" s="19" t="s">
        <v>16</v>
      </c>
      <c r="B21" s="24">
        <v>25000</v>
      </c>
      <c r="C21" s="36"/>
      <c r="D21" s="10"/>
      <c r="E21" s="54"/>
      <c r="F21" s="52"/>
      <c r="G21" s="57"/>
      <c r="H21" s="57"/>
    </row>
    <row r="22" spans="1:14" x14ac:dyDescent="0.25">
      <c r="B22" s="12"/>
      <c r="E22" s="57"/>
      <c r="F22" s="57"/>
      <c r="G22" s="57"/>
      <c r="H22" s="57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26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300</v>
      </c>
      <c r="C27" s="8">
        <f>B27*1.2</f>
        <v>360</v>
      </c>
      <c r="D27" s="8"/>
      <c r="E27" s="8">
        <v>6900000</v>
      </c>
      <c r="F27" s="10">
        <f t="shared" ref="F27:F30" si="0">E27/B27</f>
        <v>23000</v>
      </c>
      <c r="G27" s="10">
        <f>E27/C27</f>
        <v>19166.666666666668</v>
      </c>
      <c r="H27" s="10" t="e">
        <f>E27/D27</f>
        <v>#DIV/0!</v>
      </c>
      <c r="I27" s="8">
        <f>C27/B27</f>
        <v>1.2</v>
      </c>
      <c r="J27" s="15"/>
    </row>
    <row r="28" spans="1:14" ht="17.25" x14ac:dyDescent="0.3">
      <c r="B28" s="9">
        <v>400</v>
      </c>
      <c r="C28" s="8">
        <f>B28*1.2</f>
        <v>480</v>
      </c>
      <c r="D28" s="8"/>
      <c r="E28" s="8">
        <v>9000000</v>
      </c>
      <c r="F28" s="10">
        <f t="shared" si="0"/>
        <v>22500</v>
      </c>
      <c r="G28" s="10">
        <f>E28/C28</f>
        <v>18750</v>
      </c>
      <c r="H28" s="10" t="e">
        <f>E28/#REF!</f>
        <v>#REF!</v>
      </c>
      <c r="I28" s="8">
        <f>C28/B28</f>
        <v>1.2</v>
      </c>
      <c r="J28" s="15"/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ref="G29:G30" si="1">E29/C29</f>
        <v>#DIV/0!</v>
      </c>
      <c r="H29" s="10" t="e">
        <f>E29/#REF!</f>
        <v>#REF!</v>
      </c>
      <c r="I29" s="8" t="e">
        <f>C29/B29</f>
        <v>#DIV/0!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58" t="s">
        <v>15</v>
      </c>
      <c r="C33" s="59" t="s">
        <v>20</v>
      </c>
      <c r="D33" s="59" t="s">
        <v>26</v>
      </c>
      <c r="E33" s="59" t="s">
        <v>11</v>
      </c>
      <c r="F33" s="59" t="s">
        <v>17</v>
      </c>
      <c r="G33" s="59" t="s">
        <v>18</v>
      </c>
      <c r="H33" s="57"/>
    </row>
    <row r="34" spans="2:11" x14ac:dyDescent="0.25">
      <c r="B34" s="59">
        <f>C34/1.2</f>
        <v>300.58469999999994</v>
      </c>
      <c r="C34" s="59">
        <f>33.51*10.764</f>
        <v>360.70163999999994</v>
      </c>
      <c r="D34" s="59"/>
      <c r="E34" s="59">
        <v>6000000</v>
      </c>
      <c r="F34" s="59">
        <f>E34/B34</f>
        <v>19961.095824238564</v>
      </c>
      <c r="G34" s="59">
        <f>E34/C34</f>
        <v>16634.246520198802</v>
      </c>
      <c r="H34" s="60">
        <f>B15/F34</f>
        <v>1.0369170200999998</v>
      </c>
      <c r="I34" s="48"/>
      <c r="J34" s="6"/>
    </row>
    <row r="35" spans="2:11" x14ac:dyDescent="0.25">
      <c r="B35" s="59">
        <f>C35/1.2</f>
        <v>268.6515</v>
      </c>
      <c r="C35" s="59">
        <f>29.95*10.764</f>
        <v>322.3818</v>
      </c>
      <c r="D35" s="59"/>
      <c r="E35" s="59">
        <v>4990000</v>
      </c>
      <c r="F35" s="59">
        <f>E35/B35</f>
        <v>18574.249538900771</v>
      </c>
      <c r="G35" s="59">
        <f>E35/C35</f>
        <v>15478.541282417307</v>
      </c>
      <c r="H35" s="60">
        <f>B15/F35</f>
        <v>1.1143384262525049</v>
      </c>
    </row>
    <row r="36" spans="2:11" x14ac:dyDescent="0.25">
      <c r="B36" s="59">
        <f>C36/1.2</f>
        <v>333.33333333333337</v>
      </c>
      <c r="C36" s="59">
        <v>400</v>
      </c>
      <c r="D36" s="59"/>
      <c r="E36" s="59">
        <v>6100000</v>
      </c>
      <c r="F36" s="59">
        <f>E36/B36</f>
        <v>18299.999999999996</v>
      </c>
      <c r="G36" s="59">
        <f>E36/C36</f>
        <v>15250</v>
      </c>
      <c r="H36" s="60">
        <f>B15/F36</f>
        <v>1.1310382513661204</v>
      </c>
      <c r="K36" s="6"/>
    </row>
    <row r="37" spans="2:11" x14ac:dyDescent="0.25">
      <c r="B37" s="59"/>
      <c r="C37" s="59"/>
      <c r="D37" s="59"/>
      <c r="E37" s="59"/>
      <c r="F37" s="59"/>
      <c r="G37" s="59" t="e">
        <f>E37/C37</f>
        <v>#DIV/0!</v>
      </c>
      <c r="H37" s="59"/>
    </row>
    <row r="38" spans="2:11" ht="15.75" x14ac:dyDescent="0.25">
      <c r="B38" s="61"/>
      <c r="C38" s="59"/>
      <c r="D38" s="59"/>
      <c r="E38" s="59"/>
      <c r="F38" s="59"/>
      <c r="G38" s="59"/>
      <c r="H38" s="59"/>
    </row>
    <row r="39" spans="2:11" ht="15.75" x14ac:dyDescent="0.25">
      <c r="B39" s="47"/>
      <c r="C39" s="9"/>
      <c r="D39" s="8"/>
      <c r="E39" s="8"/>
      <c r="F39" s="8"/>
      <c r="G39" s="8"/>
      <c r="H39" s="8"/>
    </row>
    <row r="40" spans="2:11" ht="15.75" x14ac:dyDescent="0.25">
      <c r="B40" s="47"/>
      <c r="C40" s="9"/>
      <c r="D40" s="8"/>
      <c r="E40" s="8"/>
      <c r="F40" s="8"/>
      <c r="G40" s="8"/>
      <c r="H40" s="8"/>
    </row>
    <row r="41" spans="2:11" ht="15.75" x14ac:dyDescent="0.25">
      <c r="B41" s="28"/>
      <c r="C41" s="7"/>
      <c r="D41" s="50"/>
    </row>
    <row r="42" spans="2:11" ht="15.75" x14ac:dyDescent="0.25">
      <c r="B42" s="28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T30" sqref="T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5" sqref="O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2025-01-31T10:46:30Z</dcterms:modified>
</cp:coreProperties>
</file>